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work\中卫架构\西部云\大矿工测试\"/>
    </mc:Choice>
  </mc:AlternateContent>
  <bookViews>
    <workbookView xWindow="0" yWindow="0" windowWidth="23040" windowHeight="9504" tabRatio="879"/>
  </bookViews>
  <sheets>
    <sheet name="数据汇总" sheetId="30" r:id="rId1"/>
    <sheet name="203列" sheetId="26" r:id="rId2"/>
    <sheet name="4列 " sheetId="27" r:id="rId3"/>
    <sheet name="5列 " sheetId="29" r:id="rId4"/>
    <sheet name="6列31" sheetId="1" r:id="rId5"/>
    <sheet name="7列39" sheetId="8" r:id="rId6"/>
    <sheet name="8列47" sheetId="9" r:id="rId7"/>
    <sheet name="9列55" sheetId="5" r:id="rId8"/>
    <sheet name="10列63" sheetId="6" r:id="rId9"/>
    <sheet name="11列71" sheetId="7" r:id="rId10"/>
    <sheet name="12列79" sheetId="10" r:id="rId11"/>
    <sheet name="13列87" sheetId="11" r:id="rId12"/>
    <sheet name="14列95" sheetId="12" r:id="rId13"/>
    <sheet name="15列103" sheetId="13" r:id="rId14"/>
    <sheet name="16列111" sheetId="14" r:id="rId15"/>
    <sheet name="17列119" sheetId="15" r:id="rId16"/>
    <sheet name="18列127" sheetId="16" r:id="rId17"/>
    <sheet name="107列135" sheetId="17" r:id="rId18"/>
    <sheet name="108列143" sheetId="23" r:id="rId19"/>
    <sheet name="109列151" sheetId="19" r:id="rId20"/>
    <sheet name="110列159" sheetId="20" r:id="rId21"/>
    <sheet name="111列167" sheetId="24" r:id="rId22"/>
    <sheet name="112列175" sheetId="25" r:id="rId23"/>
  </sheets>
  <definedNames>
    <definedName name="_xlnm._FilterDatabase" localSheetId="17" hidden="1">'107列135'!$B$1:$O$1</definedName>
    <definedName name="_xlnm._FilterDatabase" localSheetId="18" hidden="1">'108列143'!$B$1:$O$1</definedName>
    <definedName name="_xlnm._FilterDatabase" localSheetId="19" hidden="1">'109列151'!$B$1:$O$1</definedName>
    <definedName name="_xlnm._FilterDatabase" localSheetId="8" hidden="1">'10列63'!$A$1:$O$130</definedName>
    <definedName name="_xlnm._FilterDatabase" localSheetId="20" hidden="1">'110列159'!$B$1:$O$1</definedName>
    <definedName name="_xlnm._FilterDatabase" localSheetId="21" hidden="1">'111列167'!$B$1:$O$1</definedName>
    <definedName name="_xlnm._FilterDatabase" localSheetId="22" hidden="1">'112列175'!$B$1:$O$1</definedName>
    <definedName name="_xlnm._FilterDatabase" localSheetId="9" hidden="1">'11列71'!$B$1:$P$1</definedName>
    <definedName name="_xlnm._FilterDatabase" localSheetId="10" hidden="1">'12列79'!$B$1:$O$1</definedName>
    <definedName name="_xlnm._FilterDatabase" localSheetId="11" hidden="1">'13列87'!$B$1:$O$1</definedName>
    <definedName name="_xlnm._FilterDatabase" localSheetId="12" hidden="1">'14列95'!$B$1:$O$1</definedName>
    <definedName name="_xlnm._FilterDatabase" localSheetId="13" hidden="1">'15列103'!$B$1:$O$1</definedName>
    <definedName name="_xlnm._FilterDatabase" localSheetId="14" hidden="1">'16列111'!$B$1:$O$1</definedName>
    <definedName name="_xlnm._FilterDatabase" localSheetId="15" hidden="1">'17列119'!$B$1:$O$1</definedName>
    <definedName name="_xlnm._FilterDatabase" localSheetId="16" hidden="1">'18列127'!$B$1:$O$1</definedName>
    <definedName name="_xlnm._FilterDatabase" localSheetId="1" hidden="1">'203列'!$A$1:$Q$121</definedName>
    <definedName name="_xlnm._FilterDatabase" localSheetId="2" hidden="1">'4列 '!$A$1:$P$169</definedName>
    <definedName name="_xlnm._FilterDatabase" localSheetId="3" hidden="1">'5列 '!$A$1:$P$169</definedName>
    <definedName name="_xlnm._FilterDatabase" localSheetId="4" hidden="1">'6列31'!$A$1:$P$143</definedName>
    <definedName name="_xlnm._FilterDatabase" localSheetId="5" hidden="1">'7列39'!$A$1:$P$148</definedName>
    <definedName name="_xlnm._FilterDatabase" localSheetId="6" hidden="1">'8列47'!$A$1:$P$148</definedName>
    <definedName name="_xlnm._FilterDatabase" localSheetId="7" hidden="1">'9列55'!$B$1:$O$148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" i="30" l="1"/>
  <c r="C8" i="30"/>
  <c r="C32" i="30"/>
  <c r="H15" i="30"/>
  <c r="C15" i="30"/>
  <c r="D14" i="30"/>
  <c r="E14" i="30"/>
  <c r="F14" i="30"/>
  <c r="G14" i="30"/>
  <c r="H14" i="30"/>
  <c r="I14" i="30"/>
  <c r="J14" i="30"/>
  <c r="C14" i="30"/>
  <c r="L136" i="26"/>
  <c r="L172" i="27"/>
  <c r="E13" i="30"/>
  <c r="F13" i="30"/>
  <c r="G13" i="30"/>
  <c r="H13" i="30"/>
  <c r="I13" i="30"/>
  <c r="J13" i="30"/>
  <c r="D13" i="30"/>
  <c r="C13" i="30"/>
  <c r="K148" i="20"/>
  <c r="I70" i="30" s="1"/>
  <c r="J148" i="20"/>
  <c r="H70" i="30" s="1"/>
  <c r="I148" i="20"/>
  <c r="G70" i="30" s="1"/>
  <c r="H148" i="20"/>
  <c r="G148" i="20"/>
  <c r="E70" i="30" s="1"/>
  <c r="E148" i="20"/>
  <c r="C70" i="30" s="1"/>
  <c r="K147" i="20"/>
  <c r="I69" i="30" s="1"/>
  <c r="J147" i="20"/>
  <c r="H69" i="30" s="1"/>
  <c r="I147" i="20"/>
  <c r="G69" i="30" s="1"/>
  <c r="H147" i="20"/>
  <c r="G147" i="20"/>
  <c r="E69" i="30" s="1"/>
  <c r="E147" i="20"/>
  <c r="F147" i="20" s="1"/>
  <c r="D69" i="30" s="1"/>
  <c r="K146" i="20"/>
  <c r="I68" i="30" s="1"/>
  <c r="J146" i="20"/>
  <c r="H68" i="30" s="1"/>
  <c r="I146" i="20"/>
  <c r="G68" i="30" s="1"/>
  <c r="H146" i="20"/>
  <c r="G146" i="20"/>
  <c r="E68" i="30" s="1"/>
  <c r="E146" i="20"/>
  <c r="C68" i="30" s="1"/>
  <c r="K148" i="19"/>
  <c r="I67" i="30" s="1"/>
  <c r="J148" i="19"/>
  <c r="H67" i="30" s="1"/>
  <c r="I148" i="19"/>
  <c r="G67" i="30" s="1"/>
  <c r="H148" i="19"/>
  <c r="G148" i="19"/>
  <c r="E67" i="30" s="1"/>
  <c r="E148" i="19"/>
  <c r="C67" i="30" s="1"/>
  <c r="K147" i="19"/>
  <c r="I66" i="30" s="1"/>
  <c r="J147" i="19"/>
  <c r="H66" i="30" s="1"/>
  <c r="I147" i="19"/>
  <c r="G66" i="30" s="1"/>
  <c r="H147" i="19"/>
  <c r="G147" i="19"/>
  <c r="E66" i="30" s="1"/>
  <c r="E147" i="19"/>
  <c r="K146" i="19"/>
  <c r="I65" i="30" s="1"/>
  <c r="J146" i="19"/>
  <c r="H65" i="30" s="1"/>
  <c r="I146" i="19"/>
  <c r="G65" i="30" s="1"/>
  <c r="H146" i="19"/>
  <c r="G146" i="19"/>
  <c r="E65" i="30" s="1"/>
  <c r="E146" i="19"/>
  <c r="C65" i="30" s="1"/>
  <c r="K132" i="25"/>
  <c r="I76" i="30" s="1"/>
  <c r="J132" i="25"/>
  <c r="H76" i="30" s="1"/>
  <c r="I132" i="25"/>
  <c r="G76" i="30" s="1"/>
  <c r="H132" i="25"/>
  <c r="F76" i="30" s="1"/>
  <c r="G132" i="25"/>
  <c r="E76" i="30" s="1"/>
  <c r="E132" i="25"/>
  <c r="C76" i="30" s="1"/>
  <c r="K131" i="25"/>
  <c r="I75" i="30" s="1"/>
  <c r="J131" i="25"/>
  <c r="H75" i="30" s="1"/>
  <c r="I131" i="25"/>
  <c r="G75" i="30" s="1"/>
  <c r="H131" i="25"/>
  <c r="F75" i="30" s="1"/>
  <c r="G131" i="25"/>
  <c r="E75" i="30" s="1"/>
  <c r="E131" i="25"/>
  <c r="C75" i="30" s="1"/>
  <c r="K130" i="25"/>
  <c r="I74" i="30" s="1"/>
  <c r="J130" i="25"/>
  <c r="H74" i="30" s="1"/>
  <c r="I130" i="25"/>
  <c r="G74" i="30" s="1"/>
  <c r="H130" i="25"/>
  <c r="G130" i="25"/>
  <c r="E74" i="30" s="1"/>
  <c r="E130" i="25"/>
  <c r="C74" i="30" s="1"/>
  <c r="K132" i="24"/>
  <c r="I73" i="30" s="1"/>
  <c r="J132" i="24"/>
  <c r="H73" i="30" s="1"/>
  <c r="I132" i="24"/>
  <c r="G73" i="30" s="1"/>
  <c r="H132" i="24"/>
  <c r="F73" i="30" s="1"/>
  <c r="G132" i="24"/>
  <c r="E73" i="30" s="1"/>
  <c r="E132" i="24"/>
  <c r="C73" i="30" s="1"/>
  <c r="K131" i="24"/>
  <c r="I72" i="30" s="1"/>
  <c r="J131" i="24"/>
  <c r="H72" i="30" s="1"/>
  <c r="I131" i="24"/>
  <c r="G72" i="30" s="1"/>
  <c r="H131" i="24"/>
  <c r="G131" i="24"/>
  <c r="E72" i="30" s="1"/>
  <c r="E131" i="24"/>
  <c r="C72" i="30" s="1"/>
  <c r="K130" i="24"/>
  <c r="I71" i="30" s="1"/>
  <c r="J130" i="24"/>
  <c r="H71" i="30" s="1"/>
  <c r="I130" i="24"/>
  <c r="G71" i="30" s="1"/>
  <c r="H130" i="24"/>
  <c r="F71" i="30" s="1"/>
  <c r="G130" i="24"/>
  <c r="E71" i="30" s="1"/>
  <c r="E130" i="24"/>
  <c r="C71" i="30" s="1"/>
  <c r="K132" i="23"/>
  <c r="I64" i="30" s="1"/>
  <c r="J132" i="23"/>
  <c r="H64" i="30" s="1"/>
  <c r="I132" i="23"/>
  <c r="G64" i="30" s="1"/>
  <c r="H132" i="23"/>
  <c r="G132" i="23"/>
  <c r="E64" i="30" s="1"/>
  <c r="E132" i="23"/>
  <c r="C64" i="30" s="1"/>
  <c r="K131" i="23"/>
  <c r="I63" i="30" s="1"/>
  <c r="J131" i="23"/>
  <c r="H63" i="30" s="1"/>
  <c r="I131" i="23"/>
  <c r="G63" i="30" s="1"/>
  <c r="H131" i="23"/>
  <c r="G131" i="23"/>
  <c r="E63" i="30" s="1"/>
  <c r="E131" i="23"/>
  <c r="C63" i="30" s="1"/>
  <c r="K130" i="23"/>
  <c r="I62" i="30" s="1"/>
  <c r="J130" i="23"/>
  <c r="H62" i="30" s="1"/>
  <c r="I130" i="23"/>
  <c r="G62" i="30" s="1"/>
  <c r="H130" i="23"/>
  <c r="F62" i="30" s="1"/>
  <c r="G130" i="23"/>
  <c r="E62" i="30" s="1"/>
  <c r="E130" i="23"/>
  <c r="C62" i="30" s="1"/>
  <c r="K132" i="17"/>
  <c r="I61" i="30" s="1"/>
  <c r="J132" i="17"/>
  <c r="H61" i="30" s="1"/>
  <c r="I132" i="17"/>
  <c r="G61" i="30" s="1"/>
  <c r="H132" i="17"/>
  <c r="F61" i="30" s="1"/>
  <c r="G132" i="17"/>
  <c r="E61" i="30" s="1"/>
  <c r="E132" i="17"/>
  <c r="C61" i="30" s="1"/>
  <c r="K148" i="16"/>
  <c r="I58" i="30" s="1"/>
  <c r="J148" i="16"/>
  <c r="H58" i="30" s="1"/>
  <c r="I148" i="16"/>
  <c r="G58" i="30" s="1"/>
  <c r="H148" i="16"/>
  <c r="G148" i="16"/>
  <c r="E58" i="30" s="1"/>
  <c r="E148" i="16"/>
  <c r="C58" i="30" s="1"/>
  <c r="K147" i="16"/>
  <c r="I57" i="30" s="1"/>
  <c r="J147" i="16"/>
  <c r="H57" i="30" s="1"/>
  <c r="I147" i="16"/>
  <c r="G57" i="30" s="1"/>
  <c r="H147" i="16"/>
  <c r="G147" i="16"/>
  <c r="E57" i="30" s="1"/>
  <c r="E147" i="16"/>
  <c r="F147" i="16" s="1"/>
  <c r="D57" i="30" s="1"/>
  <c r="K146" i="16"/>
  <c r="I56" i="30" s="1"/>
  <c r="J146" i="16"/>
  <c r="H56" i="30" s="1"/>
  <c r="I146" i="16"/>
  <c r="G56" i="30" s="1"/>
  <c r="H146" i="16"/>
  <c r="G146" i="16"/>
  <c r="E56" i="30" s="1"/>
  <c r="E146" i="16"/>
  <c r="C56" i="30" s="1"/>
  <c r="K148" i="15"/>
  <c r="I55" i="30" s="1"/>
  <c r="J148" i="15"/>
  <c r="H55" i="30" s="1"/>
  <c r="I148" i="15"/>
  <c r="G55" i="30" s="1"/>
  <c r="H148" i="15"/>
  <c r="G148" i="15"/>
  <c r="E55" i="30" s="1"/>
  <c r="E148" i="15"/>
  <c r="C55" i="30" s="1"/>
  <c r="K147" i="15"/>
  <c r="I54" i="30" s="1"/>
  <c r="J147" i="15"/>
  <c r="H54" i="30" s="1"/>
  <c r="I147" i="15"/>
  <c r="G54" i="30" s="1"/>
  <c r="H147" i="15"/>
  <c r="F54" i="30" s="1"/>
  <c r="G147" i="15"/>
  <c r="E54" i="30" s="1"/>
  <c r="E147" i="15"/>
  <c r="K146" i="15"/>
  <c r="I53" i="30" s="1"/>
  <c r="J146" i="15"/>
  <c r="H53" i="30" s="1"/>
  <c r="I146" i="15"/>
  <c r="G53" i="30" s="1"/>
  <c r="H146" i="15"/>
  <c r="L146" i="15" s="1"/>
  <c r="J53" i="30" s="1"/>
  <c r="G146" i="15"/>
  <c r="E53" i="30" s="1"/>
  <c r="E146" i="15"/>
  <c r="C53" i="30" s="1"/>
  <c r="K148" i="14"/>
  <c r="I52" i="30" s="1"/>
  <c r="J148" i="14"/>
  <c r="H52" i="30" s="1"/>
  <c r="I148" i="14"/>
  <c r="G52" i="30" s="1"/>
  <c r="H148" i="14"/>
  <c r="G148" i="14"/>
  <c r="E52" i="30" s="1"/>
  <c r="E148" i="14"/>
  <c r="C52" i="30" s="1"/>
  <c r="K147" i="14"/>
  <c r="I51" i="30" s="1"/>
  <c r="J147" i="14"/>
  <c r="H51" i="30" s="1"/>
  <c r="I147" i="14"/>
  <c r="G51" i="30" s="1"/>
  <c r="H147" i="14"/>
  <c r="G147" i="14"/>
  <c r="E51" i="30" s="1"/>
  <c r="E147" i="14"/>
  <c r="K146" i="14"/>
  <c r="I50" i="30" s="1"/>
  <c r="J146" i="14"/>
  <c r="H50" i="30" s="1"/>
  <c r="I146" i="14"/>
  <c r="G50" i="30" s="1"/>
  <c r="H146" i="14"/>
  <c r="G146" i="14"/>
  <c r="E50" i="30" s="1"/>
  <c r="E146" i="14"/>
  <c r="C50" i="30" s="1"/>
  <c r="K148" i="13"/>
  <c r="I49" i="30" s="1"/>
  <c r="J148" i="13"/>
  <c r="H49" i="30" s="1"/>
  <c r="I148" i="13"/>
  <c r="G49" i="30" s="1"/>
  <c r="H148" i="13"/>
  <c r="F49" i="30" s="1"/>
  <c r="G148" i="13"/>
  <c r="E49" i="30" s="1"/>
  <c r="E148" i="13"/>
  <c r="C49" i="30" s="1"/>
  <c r="K147" i="13"/>
  <c r="I48" i="30" s="1"/>
  <c r="J147" i="13"/>
  <c r="H48" i="30" s="1"/>
  <c r="I147" i="13"/>
  <c r="G48" i="30" s="1"/>
  <c r="H147" i="13"/>
  <c r="F48" i="30" s="1"/>
  <c r="G147" i="13"/>
  <c r="E48" i="30" s="1"/>
  <c r="E147" i="13"/>
  <c r="K146" i="13"/>
  <c r="I47" i="30" s="1"/>
  <c r="J146" i="13"/>
  <c r="H47" i="30" s="1"/>
  <c r="I146" i="13"/>
  <c r="G47" i="30" s="1"/>
  <c r="H146" i="13"/>
  <c r="G146" i="13"/>
  <c r="E47" i="30" s="1"/>
  <c r="E146" i="13"/>
  <c r="C47" i="30" s="1"/>
  <c r="K148" i="12"/>
  <c r="I46" i="30" s="1"/>
  <c r="J148" i="12"/>
  <c r="H46" i="30" s="1"/>
  <c r="I148" i="12"/>
  <c r="G46" i="30" s="1"/>
  <c r="H148" i="12"/>
  <c r="G148" i="12"/>
  <c r="E46" i="30" s="1"/>
  <c r="E148" i="12"/>
  <c r="C46" i="30" s="1"/>
  <c r="K147" i="12"/>
  <c r="I45" i="30" s="1"/>
  <c r="J147" i="12"/>
  <c r="H45" i="30" s="1"/>
  <c r="I147" i="12"/>
  <c r="G45" i="30" s="1"/>
  <c r="H147" i="12"/>
  <c r="F45" i="30" s="1"/>
  <c r="G147" i="12"/>
  <c r="E45" i="30" s="1"/>
  <c r="E147" i="12"/>
  <c r="F147" i="12" s="1"/>
  <c r="D45" i="30" s="1"/>
  <c r="K146" i="12"/>
  <c r="I44" i="30" s="1"/>
  <c r="J146" i="12"/>
  <c r="H44" i="30" s="1"/>
  <c r="I146" i="12"/>
  <c r="G44" i="30" s="1"/>
  <c r="H146" i="12"/>
  <c r="G146" i="12"/>
  <c r="E44" i="30" s="1"/>
  <c r="E146" i="12"/>
  <c r="C44" i="30" s="1"/>
  <c r="K148" i="11"/>
  <c r="I43" i="30" s="1"/>
  <c r="J148" i="11"/>
  <c r="H43" i="30" s="1"/>
  <c r="I148" i="11"/>
  <c r="G43" i="30" s="1"/>
  <c r="H148" i="11"/>
  <c r="G148" i="11"/>
  <c r="E43" i="30" s="1"/>
  <c r="E148" i="11"/>
  <c r="C43" i="30" s="1"/>
  <c r="K147" i="11"/>
  <c r="I42" i="30" s="1"/>
  <c r="J147" i="11"/>
  <c r="H42" i="30" s="1"/>
  <c r="I147" i="11"/>
  <c r="G42" i="30" s="1"/>
  <c r="H147" i="11"/>
  <c r="G147" i="11"/>
  <c r="E42" i="30" s="1"/>
  <c r="E147" i="11"/>
  <c r="K146" i="11"/>
  <c r="I41" i="30" s="1"/>
  <c r="J146" i="11"/>
  <c r="H41" i="30" s="1"/>
  <c r="I146" i="11"/>
  <c r="G41" i="30" s="1"/>
  <c r="H146" i="11"/>
  <c r="F41" i="30" s="1"/>
  <c r="G146" i="11"/>
  <c r="E41" i="30" s="1"/>
  <c r="E146" i="11"/>
  <c r="C41" i="30" s="1"/>
  <c r="K148" i="10"/>
  <c r="I40" i="30" s="1"/>
  <c r="J148" i="10"/>
  <c r="H40" i="30" s="1"/>
  <c r="I148" i="10"/>
  <c r="G40" i="30" s="1"/>
  <c r="H148" i="10"/>
  <c r="F40" i="30" s="1"/>
  <c r="G148" i="10"/>
  <c r="E40" i="30" s="1"/>
  <c r="E148" i="10"/>
  <c r="C40" i="30" s="1"/>
  <c r="K147" i="10"/>
  <c r="I39" i="30" s="1"/>
  <c r="J147" i="10"/>
  <c r="H39" i="30" s="1"/>
  <c r="I147" i="10"/>
  <c r="G39" i="30" s="1"/>
  <c r="H147" i="10"/>
  <c r="F39" i="30" s="1"/>
  <c r="G147" i="10"/>
  <c r="E39" i="30" s="1"/>
  <c r="E147" i="10"/>
  <c r="F147" i="10" s="1"/>
  <c r="D39" i="30" s="1"/>
  <c r="K146" i="10"/>
  <c r="I38" i="30" s="1"/>
  <c r="J146" i="10"/>
  <c r="H38" i="30" s="1"/>
  <c r="I146" i="10"/>
  <c r="G38" i="30" s="1"/>
  <c r="H146" i="10"/>
  <c r="G146" i="10"/>
  <c r="E38" i="30" s="1"/>
  <c r="E146" i="10"/>
  <c r="C38" i="30" s="1"/>
  <c r="K137" i="7"/>
  <c r="I37" i="30" s="1"/>
  <c r="J137" i="7"/>
  <c r="H37" i="30" s="1"/>
  <c r="I137" i="7"/>
  <c r="G37" i="30" s="1"/>
  <c r="H137" i="7"/>
  <c r="F37" i="30" s="1"/>
  <c r="G137" i="7"/>
  <c r="E37" i="30" s="1"/>
  <c r="E137" i="7"/>
  <c r="C37" i="30" s="1"/>
  <c r="K136" i="7"/>
  <c r="I36" i="30" s="1"/>
  <c r="J136" i="7"/>
  <c r="H36" i="30" s="1"/>
  <c r="I136" i="7"/>
  <c r="G36" i="30" s="1"/>
  <c r="H136" i="7"/>
  <c r="F36" i="30" s="1"/>
  <c r="G136" i="7"/>
  <c r="E36" i="30" s="1"/>
  <c r="E136" i="7"/>
  <c r="F136" i="7" s="1"/>
  <c r="D36" i="30" s="1"/>
  <c r="K135" i="7"/>
  <c r="I35" i="30" s="1"/>
  <c r="J135" i="7"/>
  <c r="H35" i="30" s="1"/>
  <c r="I135" i="7"/>
  <c r="G35" i="30" s="1"/>
  <c r="H135" i="7"/>
  <c r="F35" i="30" s="1"/>
  <c r="G135" i="7"/>
  <c r="E35" i="30" s="1"/>
  <c r="E135" i="7"/>
  <c r="C35" i="30" s="1"/>
  <c r="K134" i="7"/>
  <c r="I34" i="30" s="1"/>
  <c r="J134" i="7"/>
  <c r="H34" i="30" s="1"/>
  <c r="I134" i="7"/>
  <c r="G34" i="30" s="1"/>
  <c r="H134" i="7"/>
  <c r="F34" i="30" s="1"/>
  <c r="G134" i="7"/>
  <c r="E34" i="30" s="1"/>
  <c r="E134" i="7"/>
  <c r="C34" i="30" s="1"/>
  <c r="K133" i="7"/>
  <c r="I33" i="30" s="1"/>
  <c r="J133" i="7"/>
  <c r="H33" i="30" s="1"/>
  <c r="I133" i="7"/>
  <c r="G33" i="30" s="1"/>
  <c r="H133" i="7"/>
  <c r="F33" i="30" s="1"/>
  <c r="G133" i="7"/>
  <c r="E33" i="30" s="1"/>
  <c r="E133" i="7"/>
  <c r="C33" i="30" s="1"/>
  <c r="K137" i="6"/>
  <c r="I32" i="30" s="1"/>
  <c r="J137" i="6"/>
  <c r="H32" i="30" s="1"/>
  <c r="I137" i="6"/>
  <c r="G32" i="30" s="1"/>
  <c r="H137" i="6"/>
  <c r="F32" i="30" s="1"/>
  <c r="G137" i="6"/>
  <c r="E32" i="30" s="1"/>
  <c r="E137" i="6"/>
  <c r="K148" i="5"/>
  <c r="I27" i="30" s="1"/>
  <c r="J148" i="5"/>
  <c r="I148" i="5"/>
  <c r="G27" i="30" s="1"/>
  <c r="H148" i="5"/>
  <c r="F27" i="30" s="1"/>
  <c r="G148" i="5"/>
  <c r="E27" i="30" s="1"/>
  <c r="E148" i="5"/>
  <c r="C27" i="30" s="1"/>
  <c r="K147" i="5"/>
  <c r="I26" i="30" s="1"/>
  <c r="J147" i="5"/>
  <c r="H26" i="30" s="1"/>
  <c r="I147" i="5"/>
  <c r="G26" i="30" s="1"/>
  <c r="H147" i="5"/>
  <c r="F26" i="30" s="1"/>
  <c r="G147" i="5"/>
  <c r="E26" i="30" s="1"/>
  <c r="E147" i="5"/>
  <c r="F147" i="5" s="1"/>
  <c r="D26" i="30" s="1"/>
  <c r="K146" i="5"/>
  <c r="I25" i="30" s="1"/>
  <c r="J146" i="5"/>
  <c r="H25" i="30" s="1"/>
  <c r="I146" i="5"/>
  <c r="G25" i="30" s="1"/>
  <c r="H146" i="5"/>
  <c r="F25" i="30" s="1"/>
  <c r="G146" i="5"/>
  <c r="E25" i="30" s="1"/>
  <c r="E146" i="5"/>
  <c r="C25" i="30" s="1"/>
  <c r="K148" i="9"/>
  <c r="I24" i="30" s="1"/>
  <c r="J148" i="9"/>
  <c r="H24" i="30" s="1"/>
  <c r="I148" i="9"/>
  <c r="G24" i="30" s="1"/>
  <c r="H148" i="9"/>
  <c r="F24" i="30" s="1"/>
  <c r="G148" i="9"/>
  <c r="E24" i="30" s="1"/>
  <c r="E148" i="9"/>
  <c r="C24" i="30" s="1"/>
  <c r="K147" i="9"/>
  <c r="I23" i="30" s="1"/>
  <c r="J147" i="9"/>
  <c r="H23" i="30" s="1"/>
  <c r="I147" i="9"/>
  <c r="G23" i="30" s="1"/>
  <c r="H147" i="9"/>
  <c r="F23" i="30" s="1"/>
  <c r="G147" i="9"/>
  <c r="E23" i="30" s="1"/>
  <c r="E147" i="9"/>
  <c r="F147" i="9" s="1"/>
  <c r="D23" i="30" s="1"/>
  <c r="K146" i="9"/>
  <c r="I22" i="30" s="1"/>
  <c r="J146" i="9"/>
  <c r="H22" i="30" s="1"/>
  <c r="I146" i="9"/>
  <c r="G22" i="30" s="1"/>
  <c r="H146" i="9"/>
  <c r="F22" i="30" s="1"/>
  <c r="G146" i="9"/>
  <c r="E22" i="30" s="1"/>
  <c r="E146" i="9"/>
  <c r="C22" i="30" s="1"/>
  <c r="K148" i="8"/>
  <c r="I21" i="30" s="1"/>
  <c r="J148" i="8"/>
  <c r="H21" i="30" s="1"/>
  <c r="I148" i="8"/>
  <c r="G21" i="30" s="1"/>
  <c r="H148" i="8"/>
  <c r="F21" i="30" s="1"/>
  <c r="G148" i="8"/>
  <c r="E21" i="30" s="1"/>
  <c r="E148" i="8"/>
  <c r="C21" i="30" s="1"/>
  <c r="K147" i="8"/>
  <c r="I20" i="30" s="1"/>
  <c r="J147" i="8"/>
  <c r="H20" i="30" s="1"/>
  <c r="I147" i="8"/>
  <c r="G20" i="30" s="1"/>
  <c r="H147" i="8"/>
  <c r="F20" i="30" s="1"/>
  <c r="G147" i="8"/>
  <c r="E20" i="30" s="1"/>
  <c r="E147" i="8"/>
  <c r="F147" i="8" s="1"/>
  <c r="D20" i="30" s="1"/>
  <c r="K146" i="8"/>
  <c r="I19" i="30" s="1"/>
  <c r="J146" i="8"/>
  <c r="H19" i="30" s="1"/>
  <c r="I146" i="8"/>
  <c r="G19" i="30" s="1"/>
  <c r="H146" i="8"/>
  <c r="F19" i="30" s="1"/>
  <c r="G146" i="8"/>
  <c r="E19" i="30" s="1"/>
  <c r="E146" i="8"/>
  <c r="C19" i="30" s="1"/>
  <c r="I146" i="1"/>
  <c r="G16" i="30" s="1"/>
  <c r="G148" i="1"/>
  <c r="E18" i="30" s="1"/>
  <c r="H148" i="1"/>
  <c r="F18" i="30" s="1"/>
  <c r="J148" i="1"/>
  <c r="I148" i="1"/>
  <c r="G18" i="30" s="1"/>
  <c r="K148" i="1"/>
  <c r="I18" i="30" s="1"/>
  <c r="E148" i="1"/>
  <c r="C18" i="30" s="1"/>
  <c r="I147" i="1"/>
  <c r="G17" i="30" s="1"/>
  <c r="J136" i="26"/>
  <c r="J172" i="27"/>
  <c r="J172" i="29"/>
  <c r="K136" i="26"/>
  <c r="I136" i="26"/>
  <c r="H136" i="26"/>
  <c r="G136" i="26"/>
  <c r="K172" i="27"/>
  <c r="I172" i="27"/>
  <c r="H172" i="27"/>
  <c r="G172" i="27"/>
  <c r="E172" i="27"/>
  <c r="F172" i="27" s="1"/>
  <c r="K172" i="29"/>
  <c r="I15" i="30" s="1"/>
  <c r="I8" i="30" s="1"/>
  <c r="H172" i="29"/>
  <c r="F15" i="30" s="1"/>
  <c r="F8" i="30" s="1"/>
  <c r="I172" i="29"/>
  <c r="G15" i="30" s="1"/>
  <c r="G8" i="30" s="1"/>
  <c r="G172" i="29"/>
  <c r="E15" i="30" s="1"/>
  <c r="E8" i="30" s="1"/>
  <c r="E172" i="29"/>
  <c r="E136" i="26"/>
  <c r="K147" i="1"/>
  <c r="I17" i="30" s="1"/>
  <c r="J147" i="1"/>
  <c r="H17" i="30" s="1"/>
  <c r="H147" i="1"/>
  <c r="F17" i="30" s="1"/>
  <c r="G147" i="1"/>
  <c r="E17" i="30" s="1"/>
  <c r="E147" i="1"/>
  <c r="K146" i="1"/>
  <c r="I16" i="30" s="1"/>
  <c r="J146" i="1"/>
  <c r="H16" i="30" s="1"/>
  <c r="H146" i="1"/>
  <c r="F16" i="30" s="1"/>
  <c r="G146" i="1"/>
  <c r="E16" i="30" s="1"/>
  <c r="E146" i="1"/>
  <c r="C16" i="30" s="1"/>
  <c r="G131" i="17"/>
  <c r="E60" i="30" s="1"/>
  <c r="G130" i="17"/>
  <c r="E59" i="30" s="1"/>
  <c r="H131" i="17"/>
  <c r="F60" i="30" s="1"/>
  <c r="H130" i="17"/>
  <c r="I131" i="17"/>
  <c r="G60" i="30" s="1"/>
  <c r="I130" i="17"/>
  <c r="G59" i="30" s="1"/>
  <c r="J131" i="17"/>
  <c r="H60" i="30" s="1"/>
  <c r="J130" i="17"/>
  <c r="H59" i="30" s="1"/>
  <c r="K131" i="17"/>
  <c r="I60" i="30" s="1"/>
  <c r="K130" i="17"/>
  <c r="I59" i="30" s="1"/>
  <c r="E131" i="17"/>
  <c r="C60" i="30" s="1"/>
  <c r="E130" i="17"/>
  <c r="C59" i="30" s="1"/>
  <c r="K133" i="6"/>
  <c r="I28" i="30" s="1"/>
  <c r="J133" i="6"/>
  <c r="H28" i="30" s="1"/>
  <c r="I133" i="6"/>
  <c r="G28" i="30" s="1"/>
  <c r="H133" i="6"/>
  <c r="F28" i="30" s="1"/>
  <c r="G133" i="6"/>
  <c r="E28" i="30" s="1"/>
  <c r="K134" i="6"/>
  <c r="I29" i="30" s="1"/>
  <c r="J134" i="6"/>
  <c r="H29" i="30" s="1"/>
  <c r="I134" i="6"/>
  <c r="G29" i="30" s="1"/>
  <c r="I135" i="6"/>
  <c r="G30" i="30" s="1"/>
  <c r="J135" i="6"/>
  <c r="H30" i="30" s="1"/>
  <c r="K135" i="6"/>
  <c r="I30" i="30" s="1"/>
  <c r="H135" i="6"/>
  <c r="F30" i="30" s="1"/>
  <c r="H134" i="6"/>
  <c r="F29" i="30" s="1"/>
  <c r="E135" i="6"/>
  <c r="C30" i="30" s="1"/>
  <c r="G135" i="6"/>
  <c r="E30" i="30" s="1"/>
  <c r="K136" i="6"/>
  <c r="I31" i="30" s="1"/>
  <c r="J136" i="6"/>
  <c r="H31" i="30" s="1"/>
  <c r="I136" i="6"/>
  <c r="G31" i="30" s="1"/>
  <c r="H136" i="6"/>
  <c r="F31" i="30" s="1"/>
  <c r="G134" i="6"/>
  <c r="G136" i="6"/>
  <c r="E31" i="30" s="1"/>
  <c r="E136" i="6"/>
  <c r="C31" i="30" s="1"/>
  <c r="E134" i="6"/>
  <c r="C29" i="30" s="1"/>
  <c r="E133" i="6"/>
  <c r="C28" i="30" s="1"/>
  <c r="F147" i="19" l="1"/>
  <c r="D66" i="30" s="1"/>
  <c r="F147" i="15"/>
  <c r="D54" i="30" s="1"/>
  <c r="F147" i="13"/>
  <c r="D48" i="30" s="1"/>
  <c r="F147" i="11"/>
  <c r="D42" i="30" s="1"/>
  <c r="C3" i="30"/>
  <c r="C6" i="30"/>
  <c r="F134" i="6"/>
  <c r="D29" i="30" s="1"/>
  <c r="F148" i="9"/>
  <c r="D24" i="30" s="1"/>
  <c r="C4" i="30"/>
  <c r="F147" i="1"/>
  <c r="D17" i="30" s="1"/>
  <c r="F146" i="9"/>
  <c r="D22" i="30" s="1"/>
  <c r="F148" i="8"/>
  <c r="D21" i="30" s="1"/>
  <c r="F146" i="8"/>
  <c r="D19" i="30" s="1"/>
  <c r="L148" i="1"/>
  <c r="J18" i="30" s="1"/>
  <c r="L172" i="29"/>
  <c r="J15" i="30" s="1"/>
  <c r="J8" i="30" s="1"/>
  <c r="E3" i="30"/>
  <c r="L148" i="5"/>
  <c r="J27" i="30" s="1"/>
  <c r="C7" i="30"/>
  <c r="L148" i="15"/>
  <c r="J55" i="30" s="1"/>
  <c r="L146" i="16"/>
  <c r="J56" i="30" s="1"/>
  <c r="L147" i="16"/>
  <c r="J57" i="30" s="1"/>
  <c r="H18" i="30"/>
  <c r="L146" i="1"/>
  <c r="J16" i="30" s="1"/>
  <c r="L147" i="1"/>
  <c r="J17" i="30" s="1"/>
  <c r="L146" i="8"/>
  <c r="J19" i="30" s="1"/>
  <c r="C20" i="30"/>
  <c r="L148" i="8"/>
  <c r="J21" i="30" s="1"/>
  <c r="L147" i="8"/>
  <c r="J20" i="30" s="1"/>
  <c r="L148" i="9"/>
  <c r="J24" i="30" s="1"/>
  <c r="C23" i="30"/>
  <c r="L146" i="9"/>
  <c r="J22" i="30" s="1"/>
  <c r="L147" i="9"/>
  <c r="J23" i="30" s="1"/>
  <c r="L131" i="23"/>
  <c r="J63" i="30" s="1"/>
  <c r="L130" i="25"/>
  <c r="J74" i="30" s="1"/>
  <c r="L131" i="24"/>
  <c r="J72" i="30" s="1"/>
  <c r="I6" i="30"/>
  <c r="H27" i="30"/>
  <c r="L147" i="5"/>
  <c r="J26" i="30" s="1"/>
  <c r="C26" i="30"/>
  <c r="L146" i="13"/>
  <c r="J47" i="30" s="1"/>
  <c r="L146" i="19"/>
  <c r="J65" i="30" s="1"/>
  <c r="L148" i="19"/>
  <c r="J67" i="30" s="1"/>
  <c r="L147" i="19"/>
  <c r="J66" i="30" s="1"/>
  <c r="L132" i="25"/>
  <c r="J76" i="30" s="1"/>
  <c r="F130" i="25"/>
  <c r="D74" i="30" s="1"/>
  <c r="F74" i="30"/>
  <c r="F132" i="24"/>
  <c r="D73" i="30" s="1"/>
  <c r="F72" i="30"/>
  <c r="F131" i="24"/>
  <c r="D72" i="30" s="1"/>
  <c r="L148" i="20"/>
  <c r="J70" i="30" s="1"/>
  <c r="L146" i="20"/>
  <c r="J68" i="30" s="1"/>
  <c r="L147" i="20"/>
  <c r="J69" i="30" s="1"/>
  <c r="F148" i="20"/>
  <c r="D70" i="30" s="1"/>
  <c r="F68" i="30"/>
  <c r="C69" i="30"/>
  <c r="F69" i="30"/>
  <c r="F70" i="30"/>
  <c r="F146" i="20"/>
  <c r="D68" i="30" s="1"/>
  <c r="C66" i="30"/>
  <c r="F148" i="19"/>
  <c r="D67" i="30" s="1"/>
  <c r="F65" i="30"/>
  <c r="F66" i="30"/>
  <c r="F67" i="30"/>
  <c r="F146" i="19"/>
  <c r="D65" i="30" s="1"/>
  <c r="F131" i="23"/>
  <c r="D63" i="30" s="1"/>
  <c r="L132" i="23"/>
  <c r="J64" i="30" s="1"/>
  <c r="F63" i="30"/>
  <c r="F132" i="23"/>
  <c r="D64" i="30" s="1"/>
  <c r="F64" i="30"/>
  <c r="F130" i="23"/>
  <c r="D62" i="30" s="1"/>
  <c r="L130" i="17"/>
  <c r="J59" i="30" s="1"/>
  <c r="F59" i="30"/>
  <c r="L148" i="16"/>
  <c r="J58" i="30" s="1"/>
  <c r="F56" i="30"/>
  <c r="C57" i="30"/>
  <c r="F146" i="16"/>
  <c r="D56" i="30" s="1"/>
  <c r="F57" i="30"/>
  <c r="F58" i="30"/>
  <c r="F148" i="16"/>
  <c r="D58" i="30" s="1"/>
  <c r="C54" i="30"/>
  <c r="F53" i="30"/>
  <c r="F55" i="30"/>
  <c r="F148" i="15"/>
  <c r="D55" i="30" s="1"/>
  <c r="F147" i="14"/>
  <c r="D51" i="30" s="1"/>
  <c r="L146" i="14"/>
  <c r="J50" i="30" s="1"/>
  <c r="L147" i="14"/>
  <c r="J51" i="30" s="1"/>
  <c r="L148" i="14"/>
  <c r="J52" i="30" s="1"/>
  <c r="C51" i="30"/>
  <c r="F146" i="14"/>
  <c r="D50" i="30" s="1"/>
  <c r="F50" i="30"/>
  <c r="F51" i="30"/>
  <c r="F148" i="14"/>
  <c r="D52" i="30" s="1"/>
  <c r="F52" i="30"/>
  <c r="C48" i="30"/>
  <c r="F47" i="30"/>
  <c r="L147" i="11"/>
  <c r="J42" i="30" s="1"/>
  <c r="L148" i="11"/>
  <c r="J43" i="30" s="1"/>
  <c r="F42" i="30"/>
  <c r="F43" i="30"/>
  <c r="F148" i="11"/>
  <c r="D43" i="30" s="1"/>
  <c r="C42" i="30"/>
  <c r="F146" i="11"/>
  <c r="D41" i="30" s="1"/>
  <c r="L146" i="10"/>
  <c r="J38" i="30" s="1"/>
  <c r="I4" i="30"/>
  <c r="F38" i="30"/>
  <c r="C39" i="30"/>
  <c r="L148" i="10"/>
  <c r="J40" i="30" s="1"/>
  <c r="F3" i="30"/>
  <c r="G3" i="30"/>
  <c r="H3" i="30"/>
  <c r="E6" i="30"/>
  <c r="I3" i="30"/>
  <c r="F6" i="30"/>
  <c r="G6" i="30"/>
  <c r="H6" i="30"/>
  <c r="L146" i="12"/>
  <c r="J44" i="30" s="1"/>
  <c r="L148" i="12"/>
  <c r="J46" i="30" s="1"/>
  <c r="I7" i="30"/>
  <c r="H5" i="30"/>
  <c r="I5" i="30"/>
  <c r="H4" i="30"/>
  <c r="G5" i="30"/>
  <c r="F44" i="30"/>
  <c r="F46" i="30"/>
  <c r="G4" i="30"/>
  <c r="E7" i="30"/>
  <c r="E5" i="30"/>
  <c r="G7" i="30"/>
  <c r="C45" i="30"/>
  <c r="C17" i="30"/>
  <c r="C36" i="30"/>
  <c r="E29" i="30"/>
  <c r="E4" i="30" s="1"/>
  <c r="L130" i="23"/>
  <c r="J62" i="30" s="1"/>
  <c r="L132" i="24"/>
  <c r="J73" i="30" s="1"/>
  <c r="F130" i="24"/>
  <c r="D71" i="30" s="1"/>
  <c r="L130" i="24"/>
  <c r="J71" i="30" s="1"/>
  <c r="F132" i="25"/>
  <c r="D76" i="30" s="1"/>
  <c r="F131" i="25"/>
  <c r="D75" i="30" s="1"/>
  <c r="L131" i="25"/>
  <c r="J75" i="30" s="1"/>
  <c r="L132" i="17"/>
  <c r="J61" i="30" s="1"/>
  <c r="F132" i="17"/>
  <c r="D61" i="30" s="1"/>
  <c r="L131" i="17"/>
  <c r="J60" i="30" s="1"/>
  <c r="F146" i="15"/>
  <c r="D53" i="30" s="1"/>
  <c r="L147" i="15"/>
  <c r="J54" i="30" s="1"/>
  <c r="L146" i="11"/>
  <c r="J41" i="30" s="1"/>
  <c r="L148" i="13"/>
  <c r="J49" i="30" s="1"/>
  <c r="F148" i="13"/>
  <c r="D49" i="30" s="1"/>
  <c r="F146" i="13"/>
  <c r="D47" i="30" s="1"/>
  <c r="L147" i="13"/>
  <c r="J48" i="30" s="1"/>
  <c r="F148" i="12"/>
  <c r="D46" i="30" s="1"/>
  <c r="F146" i="12"/>
  <c r="D44" i="30" s="1"/>
  <c r="L147" i="12"/>
  <c r="J45" i="30" s="1"/>
  <c r="F146" i="10"/>
  <c r="D38" i="30" s="1"/>
  <c r="F148" i="10"/>
  <c r="D40" i="30" s="1"/>
  <c r="L147" i="10"/>
  <c r="J39" i="30" s="1"/>
  <c r="L133" i="6"/>
  <c r="J28" i="30" s="1"/>
  <c r="L135" i="7"/>
  <c r="J35" i="30" s="1"/>
  <c r="F134" i="7"/>
  <c r="D34" i="30" s="1"/>
  <c r="F133" i="7"/>
  <c r="D33" i="30" s="1"/>
  <c r="F137" i="7"/>
  <c r="D37" i="30" s="1"/>
  <c r="F135" i="7"/>
  <c r="D35" i="30" s="1"/>
  <c r="L137" i="7"/>
  <c r="J37" i="30" s="1"/>
  <c r="L133" i="7"/>
  <c r="J33" i="30" s="1"/>
  <c r="L134" i="7"/>
  <c r="J34" i="30" s="1"/>
  <c r="L136" i="7"/>
  <c r="J36" i="30" s="1"/>
  <c r="L134" i="6"/>
  <c r="J29" i="30" s="1"/>
  <c r="L135" i="6"/>
  <c r="J30" i="30" s="1"/>
  <c r="L136" i="6"/>
  <c r="J31" i="30" s="1"/>
  <c r="L137" i="6"/>
  <c r="J32" i="30" s="1"/>
  <c r="F137" i="6"/>
  <c r="D32" i="30" s="1"/>
  <c r="F133" i="6"/>
  <c r="D28" i="30" s="1"/>
  <c r="F148" i="5"/>
  <c r="D27" i="30" s="1"/>
  <c r="F146" i="5"/>
  <c r="D25" i="30" s="1"/>
  <c r="L146" i="5"/>
  <c r="J25" i="30" s="1"/>
  <c r="F148" i="1"/>
  <c r="D18" i="30" s="1"/>
  <c r="F146" i="1"/>
  <c r="D16" i="30" s="1"/>
  <c r="F172" i="29"/>
  <c r="D15" i="30" s="1"/>
  <c r="D8" i="30" s="1"/>
  <c r="F136" i="26"/>
  <c r="F131" i="17"/>
  <c r="D60" i="30" s="1"/>
  <c r="F130" i="17"/>
  <c r="D59" i="30" s="1"/>
  <c r="F135" i="6"/>
  <c r="D30" i="30" s="1"/>
  <c r="F136" i="6"/>
  <c r="D31" i="30" s="1"/>
  <c r="H7" i="30" l="1"/>
  <c r="H9" i="30" s="1"/>
  <c r="I9" i="30"/>
  <c r="E9" i="30"/>
  <c r="G9" i="30"/>
  <c r="D5" i="30"/>
  <c r="F5" i="30"/>
  <c r="F7" i="30"/>
  <c r="J7" i="30"/>
  <c r="F4" i="30"/>
  <c r="J3" i="30"/>
  <c r="J6" i="30"/>
  <c r="D3" i="30"/>
  <c r="D6" i="30"/>
  <c r="J4" i="30"/>
  <c r="D7" i="30"/>
  <c r="D4" i="30"/>
  <c r="J5" i="30"/>
  <c r="C5" i="30"/>
  <c r="C9" i="30" s="1"/>
  <c r="D9" i="30" l="1"/>
  <c r="F9" i="30"/>
  <c r="J9" i="30"/>
</calcChain>
</file>

<file path=xl/sharedStrings.xml><?xml version="1.0" encoding="utf-8"?>
<sst xmlns="http://schemas.openxmlformats.org/spreadsheetml/2006/main" count="13132" uniqueCount="3441">
  <si>
    <t>序号</t>
  </si>
  <si>
    <t>机柜位置</t>
  </si>
  <si>
    <t>U位</t>
  </si>
  <si>
    <t>设备名称</t>
    <phoneticPr fontId="2" type="noConversion"/>
  </si>
  <si>
    <t>主机名</t>
    <phoneticPr fontId="2" type="noConversion"/>
  </si>
  <si>
    <t>设备型号</t>
  </si>
  <si>
    <t>SN</t>
  </si>
  <si>
    <t>用途</t>
  </si>
  <si>
    <t>设备配置</t>
  </si>
  <si>
    <t>硬盘</t>
  </si>
  <si>
    <t>网卡</t>
  </si>
  <si>
    <t>ip地址</t>
  </si>
  <si>
    <t>交换机端口</t>
    <phoneticPr fontId="2" type="noConversion"/>
  </si>
  <si>
    <r>
      <t>seal</t>
    </r>
    <r>
      <rPr>
        <sz val="11"/>
        <color rgb="FF000000"/>
        <rFont val="宋体"/>
        <family val="3"/>
        <charset val="134"/>
      </rPr>
      <t>服务器</t>
    </r>
    <phoneticPr fontId="2" type="noConversion"/>
  </si>
  <si>
    <t>9c69-b461-96d2</t>
  </si>
  <si>
    <t>10.110.31.1</t>
    <phoneticPr fontId="2" type="noConversion"/>
  </si>
  <si>
    <r>
      <t>seal</t>
    </r>
    <r>
      <rPr>
        <sz val="11"/>
        <color rgb="FF000000"/>
        <rFont val="宋体"/>
        <family val="3"/>
        <charset val="134"/>
      </rPr>
      <t>服务器</t>
    </r>
    <phoneticPr fontId="2" type="noConversion"/>
  </si>
  <si>
    <t>9c69-b461-97fa</t>
  </si>
  <si>
    <t>10.110.31.2</t>
  </si>
  <si>
    <t>9c69-b461-9824</t>
  </si>
  <si>
    <t>10.110.31.3</t>
  </si>
  <si>
    <t>9c69-b461-98cc</t>
  </si>
  <si>
    <t>10.110.31.4</t>
  </si>
  <si>
    <t>9c69-b461-9804</t>
  </si>
  <si>
    <t>10.110.31.5</t>
  </si>
  <si>
    <t>9c69-b461-cf4c</t>
  </si>
  <si>
    <t>10.110.31.6</t>
  </si>
  <si>
    <t>9c69-b461-98c2</t>
  </si>
  <si>
    <t>10.110.31.7</t>
  </si>
  <si>
    <t>9c69-b461-995a</t>
  </si>
  <si>
    <t>10.110.31.8</t>
  </si>
  <si>
    <t>9c69-b461-97ea</t>
  </si>
  <si>
    <t>10.110.31.9</t>
  </si>
  <si>
    <t>9c69-b461-9816</t>
  </si>
  <si>
    <t>10.110.31.10</t>
  </si>
  <si>
    <t>9c69-b461-9812</t>
  </si>
  <si>
    <t>10.110.31.11</t>
  </si>
  <si>
    <t>9c69-b461-9818</t>
  </si>
  <si>
    <t>10.110.31.12</t>
  </si>
  <si>
    <t>9c69-b461-ceda</t>
  </si>
  <si>
    <t>10.110.31.13</t>
  </si>
  <si>
    <t>9c69-b461-981c</t>
  </si>
  <si>
    <t>10.110.31.14</t>
  </si>
  <si>
    <t>9c69-b461-cf7a</t>
  </si>
  <si>
    <t>10.110.31.15</t>
  </si>
  <si>
    <t>9c69-b461-98d6</t>
  </si>
  <si>
    <t>10.110.31.16</t>
  </si>
  <si>
    <t>9c69-b461-983c</t>
  </si>
  <si>
    <t>10.110.31.17</t>
  </si>
  <si>
    <t>9c69-b461-cf98</t>
  </si>
  <si>
    <t>10.110.31.18</t>
  </si>
  <si>
    <t>9c69-b461-98ca</t>
  </si>
  <si>
    <t>10.110.31.19</t>
  </si>
  <si>
    <t>9c69-b461-9884</t>
  </si>
  <si>
    <t>10.110.31.20</t>
  </si>
  <si>
    <t>9c69-b461-988a</t>
  </si>
  <si>
    <t>10.110.31.21</t>
  </si>
  <si>
    <r>
      <t>seal</t>
    </r>
    <r>
      <rPr>
        <sz val="11"/>
        <color rgb="FFFF0000"/>
        <rFont val="宋体"/>
        <family val="3"/>
        <charset val="134"/>
      </rPr>
      <t>服务器</t>
    </r>
    <phoneticPr fontId="2" type="noConversion"/>
  </si>
  <si>
    <t>10.110.31.22</t>
  </si>
  <si>
    <t>9c69-b461-cf1c</t>
  </si>
  <si>
    <t>10.110.31.23</t>
  </si>
  <si>
    <t>9c69-b461-9800</t>
  </si>
  <si>
    <t>10.110.31.24</t>
  </si>
  <si>
    <t xml:space="preserve">9c69-b461-9830 </t>
  </si>
  <si>
    <t>10.110.31.25</t>
  </si>
  <si>
    <t>9c69-b461-985e</t>
  </si>
  <si>
    <t>10.110.31.26</t>
  </si>
  <si>
    <t xml:space="preserve">9c69-b461-98d2 </t>
  </si>
  <si>
    <t>10.110.31.27</t>
  </si>
  <si>
    <t xml:space="preserve">9c69-b461-9810 </t>
  </si>
  <si>
    <t>10.110.31.28</t>
  </si>
  <si>
    <t>9c69-b461-cec4</t>
    <phoneticPr fontId="2" type="noConversion"/>
  </si>
  <si>
    <t>10.110.31.101</t>
    <phoneticPr fontId="2" type="noConversion"/>
  </si>
  <si>
    <t>9c69-b461-cf22</t>
  </si>
  <si>
    <t>10.110.31.102</t>
  </si>
  <si>
    <t>9c69-b461-9880</t>
  </si>
  <si>
    <t>10.110.31.103</t>
  </si>
  <si>
    <t>9c69-b461-cf0c</t>
  </si>
  <si>
    <t>10.110.31.104</t>
  </si>
  <si>
    <t>9c69-b461-98a8</t>
  </si>
  <si>
    <t>10.110.31.105</t>
  </si>
  <si>
    <t>9c69-b461-9840</t>
  </si>
  <si>
    <t>10.110.31.106</t>
  </si>
  <si>
    <r>
      <t>seal</t>
    </r>
    <r>
      <rPr>
        <sz val="11"/>
        <color rgb="FF000000"/>
        <rFont val="宋体"/>
        <family val="3"/>
        <charset val="134"/>
      </rPr>
      <t>服务器</t>
    </r>
    <phoneticPr fontId="2" type="noConversion"/>
  </si>
  <si>
    <t>9c69-b461-9808</t>
  </si>
  <si>
    <t>10.110.31.107</t>
  </si>
  <si>
    <t>9c69-b461-98b4</t>
  </si>
  <si>
    <t>10.110.31.108</t>
  </si>
  <si>
    <t>9c69-b461-9886</t>
  </si>
  <si>
    <t>10.110.31.109</t>
  </si>
  <si>
    <t>9c69-b461-98c6</t>
  </si>
  <si>
    <t>10.110.31.110</t>
  </si>
  <si>
    <t>9c69-b461-cf52</t>
  </si>
  <si>
    <t>10.110.31.111</t>
  </si>
  <si>
    <t>9c69-b461-98b2</t>
  </si>
  <si>
    <t>10.110.31.112</t>
  </si>
  <si>
    <t>9c69-b461-995e</t>
  </si>
  <si>
    <t>10.110.31.113</t>
  </si>
  <si>
    <t>9c69-b461-cf54</t>
  </si>
  <si>
    <t>10.110.31.114</t>
  </si>
  <si>
    <t>10.110.31.115</t>
  </si>
  <si>
    <r>
      <t>seal</t>
    </r>
    <r>
      <rPr>
        <sz val="11"/>
        <color rgb="FF000000"/>
        <rFont val="宋体"/>
        <family val="3"/>
        <charset val="134"/>
      </rPr>
      <t>服务器</t>
    </r>
    <phoneticPr fontId="2" type="noConversion"/>
  </si>
  <si>
    <t>9c69-b461-9802</t>
  </si>
  <si>
    <t>10.110.31.116</t>
  </si>
  <si>
    <t>9c69-b461-cf5e</t>
  </si>
  <si>
    <t>10.110.31.117</t>
  </si>
  <si>
    <t>9c69-b461-982a</t>
  </si>
  <si>
    <t>10.110.31.118</t>
  </si>
  <si>
    <t>9c69-b461-9916</t>
  </si>
  <si>
    <t>10.110.31.119</t>
  </si>
  <si>
    <t>9c69-b461-9836</t>
  </si>
  <si>
    <t>10.110.31.120</t>
  </si>
  <si>
    <t>9c69-b461-cf74</t>
  </si>
  <si>
    <t>10.110.31.121</t>
  </si>
  <si>
    <t>9c69-b461-cf10</t>
  </si>
  <si>
    <t>10.110.31.122</t>
  </si>
  <si>
    <t>9c69-b461-98e2</t>
  </si>
  <si>
    <t>10.110.31.123</t>
  </si>
  <si>
    <t>9c69-b461-97f8</t>
  </si>
  <si>
    <t>10.110.31.124</t>
  </si>
  <si>
    <t>9c69-b461-9806</t>
  </si>
  <si>
    <t>10.110.31.125</t>
  </si>
  <si>
    <t>9c69-b461-0b12</t>
  </si>
  <si>
    <t>10.110.31.126</t>
  </si>
  <si>
    <t>9c69-b461-cf58</t>
  </si>
  <si>
    <t>10.110.31.127</t>
  </si>
  <si>
    <t>10.110.39.1</t>
  </si>
  <si>
    <t>10.110.39.2</t>
  </si>
  <si>
    <t>10.110.39.3</t>
  </si>
  <si>
    <t>10.110.39.4</t>
  </si>
  <si>
    <t>10.110.39.5</t>
  </si>
  <si>
    <t>10.110.39.6</t>
  </si>
  <si>
    <t>10.110.39.7</t>
  </si>
  <si>
    <t>10.110.39.8</t>
  </si>
  <si>
    <t>10.110.39.9</t>
  </si>
  <si>
    <t>10.110.39.10</t>
  </si>
  <si>
    <t>10.110.39.11</t>
  </si>
  <si>
    <t>10.110.39.12</t>
  </si>
  <si>
    <t>10.110.39.13</t>
  </si>
  <si>
    <t>10.110.39.14</t>
  </si>
  <si>
    <t>10.110.39.15</t>
  </si>
  <si>
    <t>10.110.39.16</t>
  </si>
  <si>
    <t>10.110.39.17</t>
  </si>
  <si>
    <t>10.110.39.18</t>
  </si>
  <si>
    <t>10.110.39.19</t>
  </si>
  <si>
    <t>10.110.39.20</t>
  </si>
  <si>
    <t>10.110.39.21</t>
  </si>
  <si>
    <t>10.110.39.22</t>
  </si>
  <si>
    <t>10.110.39.23</t>
  </si>
  <si>
    <t>10.110.39.24</t>
  </si>
  <si>
    <t>10.110.39.25</t>
  </si>
  <si>
    <t>10.110.39.26</t>
  </si>
  <si>
    <t>10.110.39.27</t>
  </si>
  <si>
    <t>10.110.39.28</t>
  </si>
  <si>
    <t>10.110.39.101</t>
  </si>
  <si>
    <t>10.110.39.102</t>
  </si>
  <si>
    <t>10.110.39.103</t>
  </si>
  <si>
    <t>10.110.39.104</t>
  </si>
  <si>
    <t>10.110.39.105</t>
  </si>
  <si>
    <t>10.110.39.106</t>
  </si>
  <si>
    <t>10.110.39.107</t>
  </si>
  <si>
    <t>10.110.39.108</t>
  </si>
  <si>
    <r>
      <t>seal</t>
    </r>
    <r>
      <rPr>
        <sz val="11"/>
        <color theme="2" tint="-9.9978637043366805E-2"/>
        <rFont val="宋体"/>
        <family val="3"/>
        <charset val="134"/>
      </rPr>
      <t>服务器</t>
    </r>
    <phoneticPr fontId="2" type="noConversion"/>
  </si>
  <si>
    <t>10.110.39.109</t>
  </si>
  <si>
    <t>10.110.39.110</t>
  </si>
  <si>
    <t>10.110.39.111</t>
  </si>
  <si>
    <t>10.110.39.112</t>
  </si>
  <si>
    <t>10.110.39.113</t>
  </si>
  <si>
    <t>10.110.39.114</t>
  </si>
  <si>
    <t>10.110.39.115</t>
  </si>
  <si>
    <t>10.110.39.116</t>
  </si>
  <si>
    <t>10.110.39.117</t>
  </si>
  <si>
    <t>10.110.39.118</t>
  </si>
  <si>
    <t>10.110.39.119</t>
  </si>
  <si>
    <t>10.110.39.120</t>
  </si>
  <si>
    <t>10.110.39.121</t>
  </si>
  <si>
    <t>10.110.39.122</t>
  </si>
  <si>
    <t>10.110.39.123</t>
  </si>
  <si>
    <t>10.110.39.124</t>
  </si>
  <si>
    <t>10.110.39.125</t>
  </si>
  <si>
    <t>10.110.39.126</t>
  </si>
  <si>
    <t>10.110.39.127</t>
  </si>
  <si>
    <t>10.110.39.128</t>
  </si>
  <si>
    <t>10.110.47.1</t>
    <phoneticPr fontId="2" type="noConversion"/>
  </si>
  <si>
    <t>10.110.47.2</t>
  </si>
  <si>
    <t>10.110.47.3</t>
  </si>
  <si>
    <t>10.110.47.4</t>
  </si>
  <si>
    <t>10.110.47.5</t>
  </si>
  <si>
    <t>10.110.47.6</t>
  </si>
  <si>
    <t>10.110.47.7</t>
  </si>
  <si>
    <t>10.110.47.8</t>
  </si>
  <si>
    <t>10.110.47.9</t>
  </si>
  <si>
    <t>10.110.47.10</t>
  </si>
  <si>
    <t>10.110.47.11</t>
  </si>
  <si>
    <t>10.110.47.12</t>
  </si>
  <si>
    <t>10.110.47.13</t>
  </si>
  <si>
    <t>10.110.47.14</t>
  </si>
  <si>
    <t>10.110.47.15</t>
  </si>
  <si>
    <t>10.110.47.16</t>
  </si>
  <si>
    <t>10.110.47.17</t>
  </si>
  <si>
    <t>10.110.47.18</t>
  </si>
  <si>
    <t>10.110.47.19</t>
  </si>
  <si>
    <t>10.110.47.20</t>
  </si>
  <si>
    <t>10.110.47.21</t>
  </si>
  <si>
    <t>9c69-b461-9888</t>
    <phoneticPr fontId="2" type="noConversion"/>
  </si>
  <si>
    <t>10.110.47.22</t>
  </si>
  <si>
    <t>9c69-b461-98aa</t>
  </si>
  <si>
    <t>10.110.47.23</t>
  </si>
  <si>
    <t>10.110.47.24</t>
  </si>
  <si>
    <t>10.110.47.25</t>
  </si>
  <si>
    <t>10.110.47.26</t>
  </si>
  <si>
    <t>10.110.47.27</t>
  </si>
  <si>
    <t>10.110.47.28</t>
  </si>
  <si>
    <t>9c69-b461-98a4</t>
  </si>
  <si>
    <t>10.110.47.101</t>
    <phoneticPr fontId="2" type="noConversion"/>
  </si>
  <si>
    <t>9c69-b461-9866</t>
  </si>
  <si>
    <t>10.110.47.102</t>
  </si>
  <si>
    <t>9c69-b461-981a</t>
  </si>
  <si>
    <t>10.110.47.103</t>
  </si>
  <si>
    <t>9c69-b461-98ae</t>
  </si>
  <si>
    <t>10.110.47.104</t>
  </si>
  <si>
    <t>9c69-b461-989c</t>
  </si>
  <si>
    <t>10.110.47.105</t>
  </si>
  <si>
    <t>9c69-b461-9894</t>
  </si>
  <si>
    <t>10.110.47.106</t>
  </si>
  <si>
    <t>9c69-b461-98c0</t>
  </si>
  <si>
    <t>10.110.47.107</t>
  </si>
  <si>
    <t>9c69-b461-985a</t>
  </si>
  <si>
    <t>10.110.47.108</t>
  </si>
  <si>
    <t>9c69-b461-98a6</t>
  </si>
  <si>
    <t>10.110.47.109</t>
  </si>
  <si>
    <t>9c69-b461-9834</t>
  </si>
  <si>
    <t>10.110.47.110</t>
  </si>
  <si>
    <t>9c69-b461-9864</t>
  </si>
  <si>
    <t>10.110.47.111</t>
  </si>
  <si>
    <t>9c69-b461-988c</t>
  </si>
  <si>
    <t>10.110.47.112</t>
  </si>
  <si>
    <t>9c69-b461-983e</t>
  </si>
  <si>
    <t>10.110.47.113</t>
  </si>
  <si>
    <t>9c69-b461-98b6</t>
  </si>
  <si>
    <t>10.110.47.114</t>
  </si>
  <si>
    <t>9c69-b461-9878</t>
  </si>
  <si>
    <t>10.110.47.115</t>
  </si>
  <si>
    <t>9c69-b461-987a</t>
  </si>
  <si>
    <t>10.110.47.116</t>
  </si>
  <si>
    <t>9c69-b461-9846</t>
  </si>
  <si>
    <t>10.110.47.117</t>
  </si>
  <si>
    <t>9c69-b461-985c</t>
  </si>
  <si>
    <t>10.110.47.118</t>
  </si>
  <si>
    <t>9c69-b461-9868</t>
  </si>
  <si>
    <t>10.110.47.119</t>
  </si>
  <si>
    <t>9c69-b461-9850</t>
  </si>
  <si>
    <t>10.110.47.120</t>
  </si>
  <si>
    <t>9c69-b461-987e</t>
  </si>
  <si>
    <t>10.110.47.121</t>
  </si>
  <si>
    <t>10.110.47.122</t>
  </si>
  <si>
    <t>9c69-b461-97fe</t>
  </si>
  <si>
    <t>10.110.47.123</t>
  </si>
  <si>
    <t xml:space="preserve">9c69-b461-986e </t>
  </si>
  <si>
    <t>10.110.47.124</t>
  </si>
  <si>
    <t xml:space="preserve">9c69-b461-982e </t>
  </si>
  <si>
    <t>10.110.47.125</t>
  </si>
  <si>
    <t xml:space="preserve">9c69-b461-986a </t>
  </si>
  <si>
    <t>10.110.47.126</t>
  </si>
  <si>
    <t>9c69-b461-984c</t>
  </si>
  <si>
    <t>10.110.47.127</t>
  </si>
  <si>
    <t>9c69-b461-9892</t>
  </si>
  <si>
    <t>10.110.47.128</t>
  </si>
  <si>
    <r>
      <t>seal</t>
    </r>
    <r>
      <rPr>
        <sz val="11"/>
        <color rgb="FF000000"/>
        <rFont val="宋体"/>
        <family val="3"/>
        <charset val="134"/>
      </rPr>
      <t>服务器</t>
    </r>
    <phoneticPr fontId="2" type="noConversion"/>
  </si>
  <si>
    <t>storage</t>
    <phoneticPr fontId="2" type="noConversion"/>
  </si>
  <si>
    <t>10.110.46.2</t>
  </si>
  <si>
    <t>10.110.46.3</t>
  </si>
  <si>
    <t>10.110.46.4</t>
  </si>
  <si>
    <t>10.110.46.5</t>
  </si>
  <si>
    <t>10.110.46.6</t>
  </si>
  <si>
    <t>10.110.46.7</t>
  </si>
  <si>
    <t>10.110.46.8</t>
  </si>
  <si>
    <t>10.110.46.9</t>
  </si>
  <si>
    <t>10.110.46.10</t>
  </si>
  <si>
    <t>10.110.46.11</t>
  </si>
  <si>
    <t>10.110.46.14</t>
  </si>
  <si>
    <t>10.110.46.15</t>
  </si>
  <si>
    <t>10.110.46.16</t>
  </si>
  <si>
    <t>10.110.46.17</t>
  </si>
  <si>
    <t>10.110.46.18</t>
  </si>
  <si>
    <t>10.110.46.19</t>
  </si>
  <si>
    <t>10.110.46.20</t>
  </si>
  <si>
    <t>10.110.46.21</t>
  </si>
  <si>
    <t>10.110.46.22</t>
  </si>
  <si>
    <t>10.110.46.23</t>
  </si>
  <si>
    <t>10.110.44.2</t>
  </si>
  <si>
    <t>10.110.44.3</t>
  </si>
  <si>
    <t>10.110.44.4</t>
  </si>
  <si>
    <t>10.110.44.5</t>
  </si>
  <si>
    <t>10.110.44.6</t>
  </si>
  <si>
    <t>10.110.44.7</t>
  </si>
  <si>
    <t>10.110.44.8</t>
  </si>
  <si>
    <t>10.110.44.9</t>
  </si>
  <si>
    <t>10.110.44.10</t>
  </si>
  <si>
    <t>10.110.44.11</t>
  </si>
  <si>
    <t>10.110.44.14</t>
  </si>
  <si>
    <t>10.110.44.15</t>
  </si>
  <si>
    <t>10.110.44.16</t>
  </si>
  <si>
    <t>10.110.44.17</t>
  </si>
  <si>
    <t>10.110.44.18</t>
  </si>
  <si>
    <t>10.110.44.19</t>
  </si>
  <si>
    <t>10.110.44.20</t>
  </si>
  <si>
    <t>10.110.44.21</t>
  </si>
  <si>
    <t>10.110.44.22</t>
  </si>
  <si>
    <t>10.110.44.23</t>
  </si>
  <si>
    <t>10.110.28.2</t>
  </si>
  <si>
    <t>10.110.28.3</t>
  </si>
  <si>
    <t>10.110.28.4</t>
  </si>
  <si>
    <t>10.110.28.5</t>
  </si>
  <si>
    <t>10.110.28.6</t>
  </si>
  <si>
    <t>10.110.28.7</t>
  </si>
  <si>
    <t>10.110.28.8</t>
  </si>
  <si>
    <t>10.110.28.9</t>
  </si>
  <si>
    <t>10.110.28.10</t>
  </si>
  <si>
    <t>10.110.28.11</t>
  </si>
  <si>
    <t>10.110.28.14</t>
  </si>
  <si>
    <t>10.110.28.15</t>
  </si>
  <si>
    <t>10.110.28.16</t>
  </si>
  <si>
    <t>10.110.28.17</t>
  </si>
  <si>
    <t>10.110.28.18</t>
  </si>
  <si>
    <t>10.110.28.19</t>
  </si>
  <si>
    <t>10.110.28.20</t>
  </si>
  <si>
    <t>10.110.28.21</t>
  </si>
  <si>
    <t>10.110.28.22</t>
  </si>
  <si>
    <t>10.110.28.23</t>
  </si>
  <si>
    <t>storage</t>
    <phoneticPr fontId="2" type="noConversion"/>
  </si>
  <si>
    <t>10.110.29.2</t>
  </si>
  <si>
    <t>10.110.29.3</t>
  </si>
  <si>
    <t>10.110.29.4</t>
  </si>
  <si>
    <t>10.110.29.5</t>
  </si>
  <si>
    <t>10.110.29.6</t>
  </si>
  <si>
    <t>10.110.29.7</t>
  </si>
  <si>
    <t>10.110.29.8</t>
  </si>
  <si>
    <t>10.110.29.9</t>
  </si>
  <si>
    <t>10.110.29.10</t>
  </si>
  <si>
    <t>10.110.29.11</t>
  </si>
  <si>
    <t>10.110.29.14</t>
  </si>
  <si>
    <t>10.110.29.15</t>
  </si>
  <si>
    <t>10.110.29.16</t>
  </si>
  <si>
    <t>10.110.29.17</t>
  </si>
  <si>
    <t>10.110.29.18</t>
  </si>
  <si>
    <t>10.110.29.19</t>
  </si>
  <si>
    <t>10.110.29.20</t>
  </si>
  <si>
    <t>10.110.29.21</t>
  </si>
  <si>
    <t>10.110.29.22</t>
  </si>
  <si>
    <t>10.110.29.23</t>
  </si>
  <si>
    <t>10.110.30.2</t>
  </si>
  <si>
    <t>10.110.30.3</t>
  </si>
  <si>
    <t>10.110.30.4</t>
  </si>
  <si>
    <t>10.110.30.5</t>
  </si>
  <si>
    <t>10.110.30.6</t>
  </si>
  <si>
    <t>10.110.30.7</t>
  </si>
  <si>
    <t>10.110.30.8</t>
  </si>
  <si>
    <t>10.110.30.9</t>
  </si>
  <si>
    <t>10.110.30.10</t>
  </si>
  <si>
    <t>10.110.30.11</t>
  </si>
  <si>
    <t>10.110.30.14</t>
  </si>
  <si>
    <t>10.110.30.15</t>
  </si>
  <si>
    <t>10.110.30.16</t>
  </si>
  <si>
    <t>10.110.30.17</t>
  </si>
  <si>
    <t>10.110.30.18</t>
  </si>
  <si>
    <t>10.110.30.19</t>
  </si>
  <si>
    <t>10.110.30.20</t>
  </si>
  <si>
    <t>10.110.30.21</t>
  </si>
  <si>
    <t>10.110.30.22</t>
  </si>
  <si>
    <t>10.110.30.23</t>
  </si>
  <si>
    <t>10.110.31.128</t>
    <phoneticPr fontId="2" type="noConversion"/>
  </si>
  <si>
    <t>9c69-b461-99de</t>
    <phoneticPr fontId="2" type="noConversion"/>
  </si>
  <si>
    <t>10.110.36.2</t>
  </si>
  <si>
    <t>10.110.36.3</t>
  </si>
  <si>
    <t>10.110.36.4</t>
  </si>
  <si>
    <t>10.110.36.5</t>
  </si>
  <si>
    <t>10.110.36.6</t>
  </si>
  <si>
    <t>10.110.36.7</t>
  </si>
  <si>
    <t>10.110.36.8</t>
  </si>
  <si>
    <t>10.110.36.9</t>
  </si>
  <si>
    <t>10.110.36.10</t>
  </si>
  <si>
    <t>10.110.36.11</t>
  </si>
  <si>
    <t>10.110.36.14</t>
  </si>
  <si>
    <t>10.110.36.15</t>
  </si>
  <si>
    <t>10.110.36.16</t>
  </si>
  <si>
    <t>10.110.36.17</t>
  </si>
  <si>
    <t>10.110.36.18</t>
  </si>
  <si>
    <t>10.110.36.19</t>
  </si>
  <si>
    <t>10.110.36.20</t>
  </si>
  <si>
    <t>10.110.36.21</t>
  </si>
  <si>
    <t>10.110.36.22</t>
  </si>
  <si>
    <t>10.110.36.23</t>
  </si>
  <si>
    <t>10.110.37.2</t>
  </si>
  <si>
    <t>10.110.37.3</t>
  </si>
  <si>
    <t>10.110.37.4</t>
  </si>
  <si>
    <t>10.110.37.5</t>
  </si>
  <si>
    <t>10.110.37.6</t>
  </si>
  <si>
    <t>10.110.37.7</t>
  </si>
  <si>
    <t>10.110.37.8</t>
  </si>
  <si>
    <t>10.110.37.9</t>
  </si>
  <si>
    <t>10.110.37.10</t>
  </si>
  <si>
    <t>10.110.37.11</t>
  </si>
  <si>
    <t>10.110.37.14</t>
  </si>
  <si>
    <t>10.110.37.15</t>
  </si>
  <si>
    <t>10.110.37.16</t>
  </si>
  <si>
    <t>10.110.37.17</t>
  </si>
  <si>
    <t>10.110.37.18</t>
  </si>
  <si>
    <t>10.110.37.19</t>
  </si>
  <si>
    <t>10.110.37.20</t>
  </si>
  <si>
    <t>10.110.37.21</t>
  </si>
  <si>
    <t>10.110.37.22</t>
  </si>
  <si>
    <t>10.110.37.23</t>
  </si>
  <si>
    <t>10.110.38.2</t>
  </si>
  <si>
    <t>10.110.38.3</t>
  </si>
  <si>
    <t>10.110.38.4</t>
  </si>
  <si>
    <t>10.110.38.5</t>
  </si>
  <si>
    <t>10.110.38.6</t>
  </si>
  <si>
    <t>10.110.38.7</t>
  </si>
  <si>
    <t>10.110.38.8</t>
  </si>
  <si>
    <t>10.110.38.9</t>
  </si>
  <si>
    <t>10.110.38.10</t>
  </si>
  <si>
    <t>10.110.38.11</t>
  </si>
  <si>
    <t>10.110.38.14</t>
  </si>
  <si>
    <t>10.110.38.15</t>
  </si>
  <si>
    <t>10.110.38.16</t>
  </si>
  <si>
    <t>10.110.38.17</t>
  </si>
  <si>
    <t>10.110.38.18</t>
  </si>
  <si>
    <t>10.110.38.19</t>
  </si>
  <si>
    <t>10.110.38.20</t>
  </si>
  <si>
    <t>10.110.38.21</t>
  </si>
  <si>
    <t>10.110.38.22</t>
  </si>
  <si>
    <t>10.110.38.23</t>
  </si>
  <si>
    <t>10.110.45.2</t>
  </si>
  <si>
    <t>10.110.45.3</t>
  </si>
  <si>
    <t>10.110.45.4</t>
  </si>
  <si>
    <t>10.110.45.5</t>
  </si>
  <si>
    <t>10.110.45.6</t>
  </si>
  <si>
    <t>10.110.45.7</t>
  </si>
  <si>
    <t>10.110.45.8</t>
  </si>
  <si>
    <t>10.110.45.9</t>
  </si>
  <si>
    <t>10.110.45.10</t>
  </si>
  <si>
    <t>10.110.45.11</t>
  </si>
  <si>
    <t>10.110.45.14</t>
  </si>
  <si>
    <t>10.110.45.15</t>
  </si>
  <si>
    <t>10.110.45.16</t>
  </si>
  <si>
    <t>10.110.45.17</t>
  </si>
  <si>
    <t>10.110.45.18</t>
  </si>
  <si>
    <t>10.110.45.19</t>
  </si>
  <si>
    <t>10.110.45.20</t>
  </si>
  <si>
    <t>10.110.45.21</t>
  </si>
  <si>
    <t>10.110.45.22</t>
  </si>
  <si>
    <t>10.110.45.23</t>
  </si>
  <si>
    <t>10.110.52.2</t>
  </si>
  <si>
    <t>10.110.52.3</t>
  </si>
  <si>
    <t>10.110.52.4</t>
  </si>
  <si>
    <t>10.110.52.5</t>
  </si>
  <si>
    <t>10.110.52.6</t>
  </si>
  <si>
    <t>10.110.52.7</t>
  </si>
  <si>
    <t>10.110.52.8</t>
  </si>
  <si>
    <t>10.110.52.9</t>
  </si>
  <si>
    <t>10.110.52.10</t>
  </si>
  <si>
    <t>10.110.52.11</t>
  </si>
  <si>
    <t>10.110.52.14</t>
  </si>
  <si>
    <t>10.110.52.15</t>
  </si>
  <si>
    <t>10.110.52.16</t>
  </si>
  <si>
    <t>10.110.52.17</t>
  </si>
  <si>
    <t>10.110.52.18</t>
  </si>
  <si>
    <t>10.110.52.19</t>
  </si>
  <si>
    <t>10.110.52.20</t>
  </si>
  <si>
    <t>10.110.52.21</t>
  </si>
  <si>
    <t>10.110.52.22</t>
  </si>
  <si>
    <t>10.110.52.23</t>
  </si>
  <si>
    <t>10.110.53.2</t>
  </si>
  <si>
    <t>10.110.53.3</t>
  </si>
  <si>
    <t>10.110.53.4</t>
  </si>
  <si>
    <t>10.110.53.5</t>
  </si>
  <si>
    <t>10.110.53.6</t>
  </si>
  <si>
    <t>10.110.53.7</t>
  </si>
  <si>
    <t>10.110.53.8</t>
  </si>
  <si>
    <t>10.110.53.9</t>
  </si>
  <si>
    <t>10.110.53.10</t>
  </si>
  <si>
    <t>10.110.53.11</t>
  </si>
  <si>
    <t>10.110.53.14</t>
  </si>
  <si>
    <t>10.110.53.15</t>
  </si>
  <si>
    <t>10.110.53.16</t>
  </si>
  <si>
    <t>10.110.53.17</t>
  </si>
  <si>
    <t>10.110.53.18</t>
  </si>
  <si>
    <t>10.110.53.19</t>
  </si>
  <si>
    <t>10.110.53.20</t>
  </si>
  <si>
    <t>10.110.53.21</t>
  </si>
  <si>
    <t>10.110.53.22</t>
  </si>
  <si>
    <t>10.110.53.23</t>
  </si>
  <si>
    <t>10.110.54.2</t>
  </si>
  <si>
    <t>10.110.54.3</t>
  </si>
  <si>
    <t>10.110.54.4</t>
  </si>
  <si>
    <t>10.110.54.5</t>
  </si>
  <si>
    <t>10.110.54.6</t>
  </si>
  <si>
    <t>10.110.54.7</t>
  </si>
  <si>
    <t>10.110.54.8</t>
  </si>
  <si>
    <t>10.110.54.9</t>
  </si>
  <si>
    <t>10.110.54.10</t>
  </si>
  <si>
    <t>10.110.54.11</t>
  </si>
  <si>
    <t>10.110.54.14</t>
  </si>
  <si>
    <t>10.110.54.15</t>
  </si>
  <si>
    <t>10.110.54.16</t>
  </si>
  <si>
    <t>10.110.54.17</t>
  </si>
  <si>
    <t>10.110.54.18</t>
  </si>
  <si>
    <t>10.110.54.19</t>
  </si>
  <si>
    <t>10.110.54.20</t>
  </si>
  <si>
    <t>10.110.54.21</t>
  </si>
  <si>
    <t>10.110.54.22</t>
  </si>
  <si>
    <t>10.110.54.23</t>
  </si>
  <si>
    <t>10.110.55.1</t>
  </si>
  <si>
    <t>10.110.55.2</t>
  </si>
  <si>
    <t>10.110.55.3</t>
  </si>
  <si>
    <t>10.110.55.4</t>
  </si>
  <si>
    <t>10.110.55.5</t>
  </si>
  <si>
    <t>10.110.55.6</t>
  </si>
  <si>
    <t>10.110.55.7</t>
  </si>
  <si>
    <t>10.110.55.8</t>
  </si>
  <si>
    <t>10.110.55.9</t>
  </si>
  <si>
    <t>10.110.55.10</t>
  </si>
  <si>
    <t>10.110.55.11</t>
  </si>
  <si>
    <t>10.110.55.12</t>
  </si>
  <si>
    <t>10.110.55.13</t>
  </si>
  <si>
    <t>10.110.55.14</t>
  </si>
  <si>
    <t>10.110.55.16</t>
  </si>
  <si>
    <t>10.110.55.17</t>
  </si>
  <si>
    <t>10.110.55.18</t>
  </si>
  <si>
    <t>10.110.55.19</t>
  </si>
  <si>
    <t>10.110.55.20</t>
  </si>
  <si>
    <t>10.110.55.21</t>
  </si>
  <si>
    <t>10.110.55.22</t>
  </si>
  <si>
    <t>10.110.55.23</t>
  </si>
  <si>
    <t>10.110.55.24</t>
  </si>
  <si>
    <t>10.110.55.25</t>
  </si>
  <si>
    <t>10.110.55.27</t>
  </si>
  <si>
    <t>10.110.55.28</t>
  </si>
  <si>
    <t>10.110.55.101</t>
  </si>
  <si>
    <t>10.110.55.102</t>
  </si>
  <si>
    <t>10.110.55.103</t>
  </si>
  <si>
    <t>10.110.55.104</t>
  </si>
  <si>
    <t>10.110.55.105</t>
  </si>
  <si>
    <t>10.110.55.106</t>
  </si>
  <si>
    <t>10.110.55.107</t>
  </si>
  <si>
    <t>10.110.55.108</t>
  </si>
  <si>
    <t>10.110.55.109</t>
  </si>
  <si>
    <t>10.110.55.110</t>
  </si>
  <si>
    <t>10.110.55.111</t>
  </si>
  <si>
    <t>10.110.55.112</t>
  </si>
  <si>
    <t>10.110.55.113</t>
  </si>
  <si>
    <t>10.110.55.114</t>
  </si>
  <si>
    <t>10.110.55.115</t>
  </si>
  <si>
    <t>10.110.55.116</t>
  </si>
  <si>
    <t>10.110.55.117</t>
  </si>
  <si>
    <t>10.110.55.118</t>
  </si>
  <si>
    <t>10.110.55.119</t>
  </si>
  <si>
    <t>10.110.55.120</t>
  </si>
  <si>
    <t>10.110.55.121</t>
  </si>
  <si>
    <t>10.110.55.122</t>
  </si>
  <si>
    <t>10.110.55.123</t>
  </si>
  <si>
    <t>10.110.55.124</t>
  </si>
  <si>
    <t>10.110.55.125</t>
  </si>
  <si>
    <t>10.110.55.126</t>
  </si>
  <si>
    <t>10.110.55.127</t>
  </si>
  <si>
    <t>10.110.55.128</t>
  </si>
  <si>
    <t>10.110.62.2</t>
  </si>
  <si>
    <t>10.110.62.3</t>
  </si>
  <si>
    <t>10.110.62.4</t>
  </si>
  <si>
    <t>10.110.62.5</t>
  </si>
  <si>
    <t>10.110.62.6</t>
  </si>
  <si>
    <t>10.110.62.7</t>
  </si>
  <si>
    <t>10.110.62.8</t>
  </si>
  <si>
    <t>10.110.62.9</t>
  </si>
  <si>
    <t>10.110.62.10</t>
  </si>
  <si>
    <t>10.110.62.11</t>
  </si>
  <si>
    <t>10.110.62.14</t>
  </si>
  <si>
    <t>10.110.62.15</t>
  </si>
  <si>
    <t>10.110.62.16</t>
  </si>
  <si>
    <t>10.110.62.17</t>
  </si>
  <si>
    <t>10.110.62.18</t>
  </si>
  <si>
    <t>10.110.62.19</t>
  </si>
  <si>
    <t>10.110.62.20</t>
  </si>
  <si>
    <t>10.110.62.21</t>
  </si>
  <si>
    <t>10.110.62.22</t>
  </si>
  <si>
    <t>10.110.62.23</t>
  </si>
  <si>
    <t>10.110.60.2</t>
  </si>
  <si>
    <t>10.110.60.3</t>
  </si>
  <si>
    <t>10.110.60.4</t>
  </si>
  <si>
    <t>10.110.60.5</t>
  </si>
  <si>
    <t>10.110.60.6</t>
  </si>
  <si>
    <t>10.110.60.7</t>
  </si>
  <si>
    <t>10.110.60.8</t>
  </si>
  <si>
    <t>10.110.60.9</t>
  </si>
  <si>
    <t>10.110.60.10</t>
  </si>
  <si>
    <t>10.110.60.11</t>
  </si>
  <si>
    <t>10.110.60.14</t>
  </si>
  <si>
    <t>10.110.60.15</t>
  </si>
  <si>
    <t>10.110.60.16</t>
  </si>
  <si>
    <t>10.110.60.17</t>
  </si>
  <si>
    <t>10.110.60.18</t>
  </si>
  <si>
    <t>10.110.60.19</t>
  </si>
  <si>
    <t>10.110.60.20</t>
  </si>
  <si>
    <t>10.110.60.21</t>
  </si>
  <si>
    <t>10.110.60.22</t>
  </si>
  <si>
    <t>10.110.60.23</t>
  </si>
  <si>
    <t>10.110.61.2</t>
  </si>
  <si>
    <t>10.110.61.3</t>
  </si>
  <si>
    <t>10.110.61.4</t>
  </si>
  <si>
    <t>10.110.61.5</t>
  </si>
  <si>
    <t>10.110.61.6</t>
  </si>
  <si>
    <t>10.110.61.7</t>
  </si>
  <si>
    <t>10.110.61.8</t>
  </si>
  <si>
    <t>10.110.61.9</t>
  </si>
  <si>
    <t>10.110.61.10</t>
  </si>
  <si>
    <t>10.110.61.11</t>
  </si>
  <si>
    <t>10.110.61.14</t>
  </si>
  <si>
    <t>10.110.61.15</t>
  </si>
  <si>
    <t>10.110.61.16</t>
  </si>
  <si>
    <t>10.110.61.17</t>
  </si>
  <si>
    <t>10.110.61.18</t>
  </si>
  <si>
    <t>10.110.61.19</t>
  </si>
  <si>
    <t>10.110.61.20</t>
  </si>
  <si>
    <t>10.110.61.21</t>
  </si>
  <si>
    <t>10.110.61.22</t>
  </si>
  <si>
    <t>10.110.61.23</t>
  </si>
  <si>
    <t>10.110.68.2</t>
  </si>
  <si>
    <t>10.110.68.3</t>
  </si>
  <si>
    <t>10.110.68.4</t>
  </si>
  <si>
    <t>10.110.68.5</t>
  </si>
  <si>
    <t>10.110.68.6</t>
  </si>
  <si>
    <t>10.110.68.7</t>
  </si>
  <si>
    <t>10.110.68.8</t>
  </si>
  <si>
    <t>10.110.68.9</t>
  </si>
  <si>
    <t>10.110.68.10</t>
  </si>
  <si>
    <t>10.110.68.11</t>
  </si>
  <si>
    <t>10.110.68.14</t>
  </si>
  <si>
    <t>10.110.68.15</t>
  </si>
  <si>
    <t>10.110.68.16</t>
  </si>
  <si>
    <t>10.110.68.17</t>
  </si>
  <si>
    <t>10.110.68.18</t>
  </si>
  <si>
    <t>10.110.68.19</t>
  </si>
  <si>
    <t>10.110.68.20</t>
  </si>
  <si>
    <t>10.110.68.21</t>
  </si>
  <si>
    <t>10.110.68.22</t>
  </si>
  <si>
    <t>10.110.68.23</t>
  </si>
  <si>
    <t>10.110.69.2</t>
  </si>
  <si>
    <t>10.110.69.3</t>
  </si>
  <si>
    <t>10.110.69.4</t>
  </si>
  <si>
    <t>10.110.69.5</t>
  </si>
  <si>
    <t>10.110.69.6</t>
  </si>
  <si>
    <t>10.110.69.7</t>
  </si>
  <si>
    <t>10.110.69.8</t>
  </si>
  <si>
    <t>10.110.69.9</t>
  </si>
  <si>
    <t>10.110.69.10</t>
  </si>
  <si>
    <t>10.110.69.11</t>
  </si>
  <si>
    <t>10.110.69.14</t>
  </si>
  <si>
    <t>10.110.69.15</t>
  </si>
  <si>
    <t>10.110.69.16</t>
  </si>
  <si>
    <t>10.110.69.17</t>
  </si>
  <si>
    <t>10.110.69.18</t>
  </si>
  <si>
    <t>10.110.69.19</t>
  </si>
  <si>
    <t>10.110.69.20</t>
  </si>
  <si>
    <t>10.110.69.21</t>
  </si>
  <si>
    <t>10.110.69.22</t>
  </si>
  <si>
    <t>10.110.69.23</t>
  </si>
  <si>
    <t>10.110.70.2</t>
  </si>
  <si>
    <t>10.110.70.3</t>
  </si>
  <si>
    <t>10.110.70.4</t>
  </si>
  <si>
    <t>10.110.70.5</t>
  </si>
  <si>
    <t>10.110.70.6</t>
  </si>
  <si>
    <t>10.110.70.7</t>
  </si>
  <si>
    <t>10.110.70.8</t>
  </si>
  <si>
    <t>10.110.70.9</t>
  </si>
  <si>
    <t>10.110.70.10</t>
  </si>
  <si>
    <t>10.110.70.11</t>
  </si>
  <si>
    <t>10.110.70.14</t>
  </si>
  <si>
    <t>10.110.70.15</t>
  </si>
  <si>
    <t>10.110.70.16</t>
  </si>
  <si>
    <t>10.110.70.17</t>
  </si>
  <si>
    <t>10.110.70.18</t>
  </si>
  <si>
    <t>10.110.70.19</t>
  </si>
  <si>
    <t>10.110.70.20</t>
  </si>
  <si>
    <t>10.110.70.21</t>
  </si>
  <si>
    <t>10.110.70.22</t>
  </si>
  <si>
    <t>10.110.70.23</t>
  </si>
  <si>
    <t>miner1-2</t>
    <phoneticPr fontId="2" type="noConversion"/>
  </si>
  <si>
    <t>miner2-2</t>
    <phoneticPr fontId="2" type="noConversion"/>
  </si>
  <si>
    <t>miner3-2</t>
    <phoneticPr fontId="2" type="noConversion"/>
  </si>
  <si>
    <t>10.110.255.11   10.101.0.11</t>
    <phoneticPr fontId="2" type="noConversion"/>
  </si>
  <si>
    <t>10.110.255.12    10.101.0.12</t>
    <phoneticPr fontId="2" type="noConversion"/>
  </si>
  <si>
    <t>10.110.255.13    10.101.0.13</t>
    <phoneticPr fontId="2" type="noConversion"/>
  </si>
  <si>
    <t>miner2-1</t>
    <phoneticPr fontId="2" type="noConversion"/>
  </si>
  <si>
    <t>miner3-1</t>
    <phoneticPr fontId="2" type="noConversion"/>
  </si>
  <si>
    <t>10.110.24.1</t>
    <phoneticPr fontId="2" type="noConversion"/>
  </si>
  <si>
    <t>s2</t>
    <phoneticPr fontId="2" type="noConversion"/>
  </si>
  <si>
    <t>intel</t>
    <phoneticPr fontId="2" type="noConversion"/>
  </si>
  <si>
    <t>10.110.24.2</t>
  </si>
  <si>
    <t>10.110.24.3</t>
  </si>
  <si>
    <t>10.110.24.4</t>
  </si>
  <si>
    <t>10.110.24.5</t>
  </si>
  <si>
    <t>10.110.24.6</t>
  </si>
  <si>
    <t>运行状态</t>
    <phoneticPr fontId="2" type="noConversion"/>
  </si>
  <si>
    <t>是否交付</t>
    <phoneticPr fontId="2" type="noConversion"/>
  </si>
  <si>
    <t>正常</t>
  </si>
  <si>
    <t>故障</t>
  </si>
  <si>
    <r>
      <t>seal</t>
    </r>
    <r>
      <rPr>
        <sz val="11"/>
        <color rgb="FFFF0000"/>
        <rFont val="宋体"/>
        <family val="3"/>
        <charset val="134"/>
      </rPr>
      <t>服务器</t>
    </r>
    <phoneticPr fontId="2" type="noConversion"/>
  </si>
  <si>
    <t>已交付</t>
  </si>
  <si>
    <t>待交付</t>
  </si>
  <si>
    <r>
      <t>seal</t>
    </r>
    <r>
      <rPr>
        <sz val="11"/>
        <rFont val="宋体"/>
        <family val="3"/>
        <charset val="134"/>
      </rPr>
      <t>服务器</t>
    </r>
    <phoneticPr fontId="2" type="noConversion"/>
  </si>
  <si>
    <t>备注</t>
    <phoneticPr fontId="2" type="noConversion"/>
  </si>
  <si>
    <r>
      <t>seal</t>
    </r>
    <r>
      <rPr>
        <sz val="11"/>
        <color rgb="FFFF0000"/>
        <rFont val="宋体"/>
        <family val="3"/>
        <charset val="134"/>
      </rPr>
      <t>服务器</t>
    </r>
    <phoneticPr fontId="2" type="noConversion"/>
  </si>
  <si>
    <r>
      <t>seal</t>
    </r>
    <r>
      <rPr>
        <sz val="11"/>
        <color theme="1"/>
        <rFont val="宋体"/>
        <family val="3"/>
        <charset val="134"/>
      </rPr>
      <t>服务器</t>
    </r>
    <phoneticPr fontId="2" type="noConversion"/>
  </si>
  <si>
    <r>
      <t>seal</t>
    </r>
    <r>
      <rPr>
        <sz val="11"/>
        <color theme="1"/>
        <rFont val="宋体"/>
        <family val="3"/>
        <charset val="134"/>
      </rPr>
      <t>服务器</t>
    </r>
    <phoneticPr fontId="2" type="noConversion"/>
  </si>
  <si>
    <r>
      <t>seal</t>
    </r>
    <r>
      <rPr>
        <sz val="11"/>
        <color rgb="FFFF0000"/>
        <rFont val="宋体"/>
        <family val="3"/>
        <charset val="134"/>
      </rPr>
      <t>服务器</t>
    </r>
    <phoneticPr fontId="2" type="noConversion"/>
  </si>
  <si>
    <t>10.110.32.1</t>
    <phoneticPr fontId="2" type="noConversion"/>
  </si>
  <si>
    <t>10.110.32.2</t>
  </si>
  <si>
    <t>10.110.32.3</t>
  </si>
  <si>
    <t>10.110.32.4</t>
  </si>
  <si>
    <t>10.110.32.5</t>
  </si>
  <si>
    <t>10.110.32.6</t>
  </si>
  <si>
    <t>交付状态</t>
    <phoneticPr fontId="2" type="noConversion"/>
  </si>
  <si>
    <r>
      <t>seal</t>
    </r>
    <r>
      <rPr>
        <sz val="11"/>
        <color theme="1"/>
        <rFont val="宋体"/>
        <family val="3"/>
        <charset val="134"/>
      </rPr>
      <t>服务器</t>
    </r>
    <phoneticPr fontId="2" type="noConversion"/>
  </si>
  <si>
    <t>无法配置与管理</t>
    <phoneticPr fontId="2" type="noConversion"/>
  </si>
  <si>
    <t>网络无法连接</t>
    <phoneticPr fontId="2" type="noConversion"/>
  </si>
  <si>
    <t>slot20更盘故障</t>
    <phoneticPr fontId="2" type="noConversion"/>
  </si>
  <si>
    <t>10.110.40.1</t>
    <phoneticPr fontId="2" type="noConversion"/>
  </si>
  <si>
    <t>10.110.40.2</t>
  </si>
  <si>
    <t>10.110.40.3</t>
  </si>
  <si>
    <t>10.110.40.4</t>
  </si>
  <si>
    <t>10.110.40.5</t>
  </si>
  <si>
    <t>10.110.40.6</t>
  </si>
  <si>
    <t>网络无法连接</t>
    <phoneticPr fontId="2" type="noConversion"/>
  </si>
  <si>
    <r>
      <t>seal</t>
    </r>
    <r>
      <rPr>
        <sz val="11"/>
        <color rgb="FFFF0000"/>
        <rFont val="宋体"/>
        <family val="3"/>
        <charset val="134"/>
      </rPr>
      <t>服务器</t>
    </r>
    <phoneticPr fontId="2" type="noConversion"/>
  </si>
  <si>
    <r>
      <t>seal</t>
    </r>
    <r>
      <rPr>
        <sz val="11"/>
        <color rgb="FFFF0000"/>
        <rFont val="宋体"/>
        <family val="3"/>
        <charset val="134"/>
      </rPr>
      <t>服务器</t>
    </r>
    <phoneticPr fontId="2" type="noConversion"/>
  </si>
  <si>
    <r>
      <t>seal</t>
    </r>
    <r>
      <rPr>
        <sz val="11"/>
        <color rgb="FFFF0000"/>
        <rFont val="宋体"/>
        <family val="3"/>
        <charset val="134"/>
      </rPr>
      <t>服务器</t>
    </r>
    <phoneticPr fontId="2" type="noConversion"/>
  </si>
  <si>
    <t>无法管理，盘有问题</t>
    <phoneticPr fontId="2" type="noConversion"/>
  </si>
  <si>
    <r>
      <t>nvme</t>
    </r>
    <r>
      <rPr>
        <sz val="11"/>
        <color rgb="FF000000"/>
        <rFont val="宋体"/>
        <family val="3"/>
        <charset val="134"/>
      </rPr>
      <t>未安装</t>
    </r>
    <phoneticPr fontId="2" type="noConversion"/>
  </si>
  <si>
    <t>网络无法连接，nvme未安装</t>
    <phoneticPr fontId="2" type="noConversion"/>
  </si>
  <si>
    <t>网络无法连接，nvme未安装</t>
    <phoneticPr fontId="2" type="noConversion"/>
  </si>
  <si>
    <t>网络无法连接</t>
    <phoneticPr fontId="2" type="noConversion"/>
  </si>
  <si>
    <t>10.110.48.1</t>
    <phoneticPr fontId="2" type="noConversion"/>
  </si>
  <si>
    <t>10.110.48.2</t>
  </si>
  <si>
    <t>10.110.48.3</t>
  </si>
  <si>
    <t>10.110.48.4</t>
  </si>
  <si>
    <t>10.110.48.5</t>
  </si>
  <si>
    <t>10.110.48.6</t>
  </si>
  <si>
    <t>交付时间</t>
    <phoneticPr fontId="2" type="noConversion"/>
  </si>
  <si>
    <t>10.110.63.1</t>
    <phoneticPr fontId="2" type="noConversion"/>
  </si>
  <si>
    <t>10.110.63.2</t>
  </si>
  <si>
    <t>10.110.63.3</t>
  </si>
  <si>
    <t>10.110.63.4</t>
  </si>
  <si>
    <t>10.110.63.5</t>
  </si>
  <si>
    <t>10.110.63.6</t>
  </si>
  <si>
    <t>10.110.63.7</t>
  </si>
  <si>
    <t>10.110.63.8</t>
  </si>
  <si>
    <t>10.110.63.9</t>
  </si>
  <si>
    <t>10.110.63.10</t>
  </si>
  <si>
    <t>10.110.63.11</t>
  </si>
  <si>
    <t>10.110.63.12</t>
  </si>
  <si>
    <t>10.110.63.13</t>
  </si>
  <si>
    <t>10.110.63.14</t>
  </si>
  <si>
    <t>10.110.63.15</t>
  </si>
  <si>
    <t>10.110.63.16</t>
  </si>
  <si>
    <t>10.110.63.17</t>
  </si>
  <si>
    <t>10.110.63.18</t>
  </si>
  <si>
    <t>10.110.63.19</t>
  </si>
  <si>
    <t>10.110.63.20</t>
  </si>
  <si>
    <t>10.110.63.21</t>
  </si>
  <si>
    <t>10.110.63.101</t>
    <phoneticPr fontId="2" type="noConversion"/>
  </si>
  <si>
    <t>10.110.63.102</t>
  </si>
  <si>
    <t>10.110.63.103</t>
  </si>
  <si>
    <t>10.110.63.104</t>
  </si>
  <si>
    <t>10.110.63.105</t>
  </si>
  <si>
    <t>10.110.63.106</t>
  </si>
  <si>
    <t>10.110.63.107</t>
  </si>
  <si>
    <t>10.110.63.108</t>
  </si>
  <si>
    <t>10.110.63.109</t>
  </si>
  <si>
    <t>10.110.63.110</t>
  </si>
  <si>
    <t>10.110.63.111</t>
  </si>
  <si>
    <t>10.110.63.112</t>
  </si>
  <si>
    <t>10.110.63.113</t>
  </si>
  <si>
    <t>10.110.63.114</t>
  </si>
  <si>
    <t>10.110.63.115</t>
  </si>
  <si>
    <t>10.110.63.116</t>
  </si>
  <si>
    <t>10.110.63.117</t>
  </si>
  <si>
    <t>10.110.63.118</t>
  </si>
  <si>
    <t>10.110.63.119</t>
  </si>
  <si>
    <t>10.110.63.120</t>
  </si>
  <si>
    <t>10.110.63.121</t>
  </si>
  <si>
    <t>10.110.71.1</t>
    <phoneticPr fontId="2" type="noConversion"/>
  </si>
  <si>
    <t>10.110.71.2</t>
  </si>
  <si>
    <t>10.110.71.3</t>
  </si>
  <si>
    <t>10.110.71.4</t>
  </si>
  <si>
    <t>10.110.71.5</t>
  </si>
  <si>
    <t>10.110.71.6</t>
  </si>
  <si>
    <t>10.110.71.7</t>
  </si>
  <si>
    <t>10.110.71.8</t>
  </si>
  <si>
    <t>10.110.71.9</t>
  </si>
  <si>
    <t>10.110.71.10</t>
  </si>
  <si>
    <t>10.110.71.11</t>
  </si>
  <si>
    <t>10.110.71.12</t>
  </si>
  <si>
    <t>10.110.71.13</t>
  </si>
  <si>
    <t>10.110.71.14</t>
  </si>
  <si>
    <t>10.110.71.15</t>
  </si>
  <si>
    <t>10.110.71.16</t>
  </si>
  <si>
    <t>10.110.71.17</t>
  </si>
  <si>
    <t>10.110.71.18</t>
  </si>
  <si>
    <t>10.110.71.19</t>
  </si>
  <si>
    <t>10.110.71.20</t>
  </si>
  <si>
    <t>10.110.71.21</t>
  </si>
  <si>
    <t>10.110.71.101</t>
    <phoneticPr fontId="2" type="noConversion"/>
  </si>
  <si>
    <t>10.110.71.102</t>
  </si>
  <si>
    <t>10.110.71.103</t>
  </si>
  <si>
    <t>10.110.71.104</t>
  </si>
  <si>
    <t>10.110.71.105</t>
  </si>
  <si>
    <t>10.110.71.106</t>
  </si>
  <si>
    <t>10.110.71.107</t>
  </si>
  <si>
    <t>10.110.71.108</t>
  </si>
  <si>
    <t>10.110.71.109</t>
  </si>
  <si>
    <t>10.110.71.110</t>
  </si>
  <si>
    <t>10.110.71.111</t>
  </si>
  <si>
    <t>10.110.71.112</t>
  </si>
  <si>
    <t>10.110.71.113</t>
  </si>
  <si>
    <t>10.110.71.114</t>
  </si>
  <si>
    <t>10.110.71.115</t>
  </si>
  <si>
    <t>10.110.71.116</t>
  </si>
  <si>
    <t>10.110.71.117</t>
  </si>
  <si>
    <t>10.110.71.118</t>
  </si>
  <si>
    <t>10.110.71.119</t>
  </si>
  <si>
    <t>10.110.71.120</t>
  </si>
  <si>
    <t>10.110.71.121</t>
  </si>
  <si>
    <t>10.110.76.2</t>
  </si>
  <si>
    <t>10.110.76.3</t>
  </si>
  <si>
    <t>10.110.76.4</t>
  </si>
  <si>
    <t>10.110.76.5</t>
  </si>
  <si>
    <t>10.110.76.6</t>
  </si>
  <si>
    <t>10.110.76.7</t>
  </si>
  <si>
    <t>10.110.76.8</t>
  </si>
  <si>
    <t>10.110.76.9</t>
  </si>
  <si>
    <t>10.110.76.10</t>
  </si>
  <si>
    <t>10.110.76.11</t>
  </si>
  <si>
    <t>10.110.76.14</t>
  </si>
  <si>
    <t>10.110.76.15</t>
  </si>
  <si>
    <t>10.110.76.16</t>
  </si>
  <si>
    <t>10.110.76.17</t>
  </si>
  <si>
    <t>10.110.76.18</t>
  </si>
  <si>
    <t>10.110.76.19</t>
  </si>
  <si>
    <t>10.110.76.20</t>
  </si>
  <si>
    <t>10.110.76.21</t>
  </si>
  <si>
    <t>10.110.76.22</t>
  </si>
  <si>
    <t>10.110.76.23</t>
  </si>
  <si>
    <t>10.110.79.1</t>
  </si>
  <si>
    <t>10.110.79.2</t>
  </si>
  <si>
    <t>10.110.79.3</t>
  </si>
  <si>
    <t>10.110.79.4</t>
  </si>
  <si>
    <t>10.110.79.5</t>
  </si>
  <si>
    <t>10.110.79.6</t>
  </si>
  <si>
    <t>10.110.79.7</t>
  </si>
  <si>
    <t>10.110.79.8</t>
  </si>
  <si>
    <t>10.110.79.9</t>
  </si>
  <si>
    <t>10.110.79.10</t>
  </si>
  <si>
    <t>10.110.79.11</t>
  </si>
  <si>
    <t>10.110.79.12</t>
  </si>
  <si>
    <t>10.110.79.13</t>
  </si>
  <si>
    <t>10.110.79.14</t>
  </si>
  <si>
    <t>10.110.79.15</t>
  </si>
  <si>
    <t>10.110.79.16</t>
  </si>
  <si>
    <t>10.110.79.17</t>
  </si>
  <si>
    <t>10.110.79.18</t>
  </si>
  <si>
    <t>10.110.79.19</t>
  </si>
  <si>
    <t>10.110.79.20</t>
  </si>
  <si>
    <t>10.110.79.21</t>
  </si>
  <si>
    <t>10.110.79.22</t>
  </si>
  <si>
    <t>10.110.79.23</t>
  </si>
  <si>
    <t>10.110.79.24</t>
  </si>
  <si>
    <t>10.110.79.25</t>
  </si>
  <si>
    <t>10.110.79.26</t>
  </si>
  <si>
    <t>10.110.79.27</t>
  </si>
  <si>
    <t>10.110.79.28</t>
  </si>
  <si>
    <t>10.110.79.101</t>
  </si>
  <si>
    <t>10.110.79.102</t>
  </si>
  <si>
    <t>10.110.79.103</t>
  </si>
  <si>
    <t>10.110.79.104</t>
  </si>
  <si>
    <t>10.110.79.105</t>
  </si>
  <si>
    <t>10.110.79.106</t>
  </si>
  <si>
    <t>10.110.79.107</t>
  </si>
  <si>
    <t>10.110.79.108</t>
  </si>
  <si>
    <t>10.110.79.109</t>
  </si>
  <si>
    <t>10.110.79.110</t>
  </si>
  <si>
    <t>10.110.79.111</t>
  </si>
  <si>
    <t>10.110.79.112</t>
  </si>
  <si>
    <t>10.110.79.113</t>
  </si>
  <si>
    <t>10.110.79.114</t>
  </si>
  <si>
    <t>10.110.79.116</t>
  </si>
  <si>
    <t>10.110.79.117</t>
  </si>
  <si>
    <t>10.110.79.118</t>
  </si>
  <si>
    <t>10.110.79.119</t>
  </si>
  <si>
    <t>10.110.79.120</t>
  </si>
  <si>
    <t>10.110.79.121</t>
  </si>
  <si>
    <t>10.110.79.122</t>
  </si>
  <si>
    <t>10.110.79.123</t>
  </si>
  <si>
    <t>10.110.79.124</t>
  </si>
  <si>
    <t>10.110.79.125</t>
  </si>
  <si>
    <t>10.110.79.126</t>
  </si>
  <si>
    <t>10.110.79.127</t>
  </si>
  <si>
    <t>10.110.79.128</t>
  </si>
  <si>
    <t>10.110.77.2</t>
  </si>
  <si>
    <t>10.110.77.3</t>
  </si>
  <si>
    <t>10.110.77.4</t>
  </si>
  <si>
    <t>10.110.77.5</t>
  </si>
  <si>
    <t>10.110.77.6</t>
  </si>
  <si>
    <t>10.110.77.7</t>
  </si>
  <si>
    <t>10.110.77.8</t>
  </si>
  <si>
    <t>10.110.77.9</t>
  </si>
  <si>
    <t>10.110.77.10</t>
  </si>
  <si>
    <t>10.110.77.11</t>
  </si>
  <si>
    <t>10.110.77.14</t>
  </si>
  <si>
    <t>10.110.77.15</t>
  </si>
  <si>
    <t>10.110.77.16</t>
  </si>
  <si>
    <t>10.110.77.17</t>
  </si>
  <si>
    <t>10.110.77.18</t>
  </si>
  <si>
    <t>10.110.77.19</t>
  </si>
  <si>
    <t>10.110.77.20</t>
  </si>
  <si>
    <t>10.110.77.21</t>
  </si>
  <si>
    <t>10.110.77.22</t>
  </si>
  <si>
    <t>10.110.77.23</t>
  </si>
  <si>
    <t>10.110.78.2</t>
  </si>
  <si>
    <t>10.110.78.3</t>
  </si>
  <si>
    <t>10.110.78.4</t>
  </si>
  <si>
    <t>10.110.78.5</t>
  </si>
  <si>
    <t>10.110.78.6</t>
  </si>
  <si>
    <t>10.110.78.7</t>
  </si>
  <si>
    <t>10.110.78.8</t>
  </si>
  <si>
    <t>10.110.78.9</t>
  </si>
  <si>
    <t>10.110.78.10</t>
  </si>
  <si>
    <t>10.110.78.11</t>
  </si>
  <si>
    <t>10.110.78.14</t>
  </si>
  <si>
    <t>10.110.78.15</t>
  </si>
  <si>
    <t>10.110.78.16</t>
  </si>
  <si>
    <t>10.110.78.17</t>
  </si>
  <si>
    <t>10.110.78.18</t>
  </si>
  <si>
    <t>10.110.78.19</t>
  </si>
  <si>
    <t>10.110.78.20</t>
  </si>
  <si>
    <t>10.110.78.21</t>
  </si>
  <si>
    <t>10.110.78.22</t>
  </si>
  <si>
    <t>10.110.78.23</t>
  </si>
  <si>
    <t>10.110.72.1</t>
  </si>
  <si>
    <t>10.110.72.2</t>
  </si>
  <si>
    <t>10.110.72.3</t>
  </si>
  <si>
    <t>10.110.72.4</t>
  </si>
  <si>
    <t>10.110.72.5</t>
  </si>
  <si>
    <t>10.110.72.6</t>
  </si>
  <si>
    <t>10.110.87.1</t>
  </si>
  <si>
    <t>10.110.87.2</t>
  </si>
  <si>
    <t>10.110.87.3</t>
  </si>
  <si>
    <t>10.110.87.4</t>
  </si>
  <si>
    <t>10.110.87.5</t>
  </si>
  <si>
    <t>10.110.87.6</t>
  </si>
  <si>
    <t>10.110.87.7</t>
  </si>
  <si>
    <t>10.110.87.8</t>
  </si>
  <si>
    <t>10.110.87.9</t>
  </si>
  <si>
    <t>10.110.87.10</t>
  </si>
  <si>
    <t>10.110.87.11</t>
  </si>
  <si>
    <t>10.110.87.12</t>
  </si>
  <si>
    <t>10.110.87.13</t>
  </si>
  <si>
    <t>10.110.87.14</t>
  </si>
  <si>
    <t>10.110.87.15</t>
  </si>
  <si>
    <t>10.110.87.16</t>
  </si>
  <si>
    <t>10.110.87.17</t>
  </si>
  <si>
    <t>10.110.87.18</t>
  </si>
  <si>
    <t>10.110.87.19</t>
  </si>
  <si>
    <t>10.110.87.20</t>
  </si>
  <si>
    <t>10.110.87.21</t>
  </si>
  <si>
    <t>10.110.87.22</t>
  </si>
  <si>
    <t>10.110.87.23</t>
  </si>
  <si>
    <t>10.110.87.24</t>
  </si>
  <si>
    <t>10.110.87.25</t>
  </si>
  <si>
    <t>10.110.87.26</t>
  </si>
  <si>
    <t>10.110.87.27</t>
  </si>
  <si>
    <t>10.110.87.28</t>
  </si>
  <si>
    <t>10.110.87.101</t>
  </si>
  <si>
    <t>10.110.87.102</t>
  </si>
  <si>
    <t>10.110.87.103</t>
  </si>
  <si>
    <t>10.110.87.104</t>
  </si>
  <si>
    <t>10.110.87.105</t>
  </si>
  <si>
    <t>10.110.87.106</t>
  </si>
  <si>
    <t>10.110.87.107</t>
  </si>
  <si>
    <t>10.110.87.108</t>
  </si>
  <si>
    <t>10.110.87.109</t>
  </si>
  <si>
    <t>10.110.87.110</t>
  </si>
  <si>
    <t>10.110.87.111</t>
  </si>
  <si>
    <t>10.110.87.112</t>
  </si>
  <si>
    <t>10.110.87.113</t>
  </si>
  <si>
    <t>10.110.87.114</t>
  </si>
  <si>
    <t>10.110.87.115</t>
  </si>
  <si>
    <t>10.110.87.116</t>
  </si>
  <si>
    <t>10.110.87.117</t>
  </si>
  <si>
    <t>10.110.87.118</t>
  </si>
  <si>
    <t>10.110.87.119</t>
  </si>
  <si>
    <t>10.110.87.120</t>
  </si>
  <si>
    <t>10.110.87.121</t>
  </si>
  <si>
    <t>10.110.87.122</t>
  </si>
  <si>
    <t>10.110.87.123</t>
  </si>
  <si>
    <t>10.110.87.124</t>
  </si>
  <si>
    <t>10.110.87.125</t>
  </si>
  <si>
    <t>10.110.87.126</t>
  </si>
  <si>
    <t>10.110.87.127</t>
  </si>
  <si>
    <t>10.110.87.128</t>
  </si>
  <si>
    <t>10.110.86.2</t>
  </si>
  <si>
    <t>10.110.86.3</t>
  </si>
  <si>
    <t>10.110.86.4</t>
  </si>
  <si>
    <t>10.110.86.5</t>
  </si>
  <si>
    <t>10.110.86.6</t>
  </si>
  <si>
    <t>10.110.86.7</t>
  </si>
  <si>
    <t>10.110.86.8</t>
  </si>
  <si>
    <t>10.110.86.9</t>
  </si>
  <si>
    <t>10.110.86.10</t>
  </si>
  <si>
    <t>10.110.86.11</t>
  </si>
  <si>
    <t>10.110.86.14</t>
  </si>
  <si>
    <t>10.110.86.15</t>
  </si>
  <si>
    <t>10.110.86.16</t>
  </si>
  <si>
    <t>10.110.86.17</t>
  </si>
  <si>
    <t>10.110.86.18</t>
  </si>
  <si>
    <t>10.110.86.19</t>
  </si>
  <si>
    <t>10.110.86.20</t>
  </si>
  <si>
    <t>10.110.86.21</t>
  </si>
  <si>
    <t>10.110.86.22</t>
  </si>
  <si>
    <t>10.110.86.23</t>
  </si>
  <si>
    <t>10.110.85.2</t>
  </si>
  <si>
    <t>10.110.85.3</t>
  </si>
  <si>
    <t>10.110.85.4</t>
  </si>
  <si>
    <t>10.110.85.5</t>
  </si>
  <si>
    <t>10.110.85.6</t>
  </si>
  <si>
    <t>10.110.85.7</t>
  </si>
  <si>
    <t>10.110.85.8</t>
  </si>
  <si>
    <t>10.110.85.9</t>
  </si>
  <si>
    <t>10.110.85.10</t>
  </si>
  <si>
    <t>10.110.85.11</t>
  </si>
  <si>
    <t>10.110.85.14</t>
  </si>
  <si>
    <t>10.110.85.15</t>
  </si>
  <si>
    <t>10.110.85.16</t>
  </si>
  <si>
    <t>10.110.85.17</t>
  </si>
  <si>
    <t>10.110.85.18</t>
  </si>
  <si>
    <t>10.110.85.19</t>
  </si>
  <si>
    <t>10.110.85.20</t>
  </si>
  <si>
    <t>10.110.85.21</t>
  </si>
  <si>
    <t>10.110.85.22</t>
  </si>
  <si>
    <t>10.110.85.23</t>
  </si>
  <si>
    <t>10.110.84.2</t>
  </si>
  <si>
    <t>10.110.84.3</t>
  </si>
  <si>
    <t>10.110.84.4</t>
  </si>
  <si>
    <t>10.110.84.5</t>
  </si>
  <si>
    <t>10.110.84.6</t>
  </si>
  <si>
    <t>10.110.84.7</t>
  </si>
  <si>
    <t>10.110.84.8</t>
  </si>
  <si>
    <t>10.110.84.9</t>
  </si>
  <si>
    <t>10.110.84.10</t>
  </si>
  <si>
    <t>10.110.84.11</t>
  </si>
  <si>
    <t>10.110.84.14</t>
  </si>
  <si>
    <t>10.110.84.15</t>
  </si>
  <si>
    <t>10.110.84.16</t>
  </si>
  <si>
    <t>10.110.84.17</t>
  </si>
  <si>
    <t>10.110.84.18</t>
  </si>
  <si>
    <t>10.110.84.19</t>
  </si>
  <si>
    <t>10.110.84.20</t>
  </si>
  <si>
    <t>10.110.84.21</t>
  </si>
  <si>
    <t>10.110.84.22</t>
  </si>
  <si>
    <t>10.110.84.23</t>
  </si>
  <si>
    <t>10.110.80.1</t>
  </si>
  <si>
    <t>10.110.80.2</t>
  </si>
  <si>
    <t>10.110.80.3</t>
  </si>
  <si>
    <t>10.110.80.4</t>
  </si>
  <si>
    <t>10.110.80.5</t>
  </si>
  <si>
    <t>10.110.80.6</t>
  </si>
  <si>
    <t>10.110.88.1</t>
  </si>
  <si>
    <t>10.110.88.2</t>
  </si>
  <si>
    <t>10.110.88.3</t>
  </si>
  <si>
    <t>10.110.88.4</t>
  </si>
  <si>
    <t>10.110.88.5</t>
  </si>
  <si>
    <t>10.110.88.6</t>
  </si>
  <si>
    <t>10.110.94.2</t>
  </si>
  <si>
    <t>10.110.94.3</t>
  </si>
  <si>
    <t>10.110.94.4</t>
  </si>
  <si>
    <t>10.110.94.5</t>
  </si>
  <si>
    <t>10.110.94.6</t>
  </si>
  <si>
    <t>10.110.94.7</t>
  </si>
  <si>
    <t>10.110.94.8</t>
  </si>
  <si>
    <t>10.110.94.9</t>
  </si>
  <si>
    <t>10.110.94.10</t>
  </si>
  <si>
    <t>10.110.94.11</t>
  </si>
  <si>
    <t>10.110.94.14</t>
  </si>
  <si>
    <t>10.110.94.15</t>
  </si>
  <si>
    <t>10.110.94.16</t>
  </si>
  <si>
    <t>10.110.94.17</t>
  </si>
  <si>
    <t>10.110.94.18</t>
  </si>
  <si>
    <t>10.110.94.19</t>
  </si>
  <si>
    <t>10.110.94.20</t>
  </si>
  <si>
    <t>10.110.94.21</t>
  </si>
  <si>
    <t>10.110.94.22</t>
  </si>
  <si>
    <t>10.110.94.23</t>
  </si>
  <si>
    <t>10.110.93.2</t>
  </si>
  <si>
    <t>10.110.93.3</t>
  </si>
  <si>
    <t>10.110.93.4</t>
  </si>
  <si>
    <t>10.110.93.5</t>
  </si>
  <si>
    <t>10.110.93.6</t>
  </si>
  <si>
    <t>10.110.93.7</t>
  </si>
  <si>
    <t>10.110.93.8</t>
  </si>
  <si>
    <t>10.110.93.9</t>
  </si>
  <si>
    <t>10.110.93.10</t>
  </si>
  <si>
    <t>10.110.93.11</t>
  </si>
  <si>
    <t>10.110.93.14</t>
  </si>
  <si>
    <t>10.110.93.15</t>
  </si>
  <si>
    <t>10.110.93.16</t>
  </si>
  <si>
    <t>10.110.93.17</t>
  </si>
  <si>
    <t>10.110.93.18</t>
  </si>
  <si>
    <t>10.110.93.19</t>
  </si>
  <si>
    <t>10.110.93.20</t>
  </si>
  <si>
    <t>10.110.93.21</t>
  </si>
  <si>
    <t>10.110.93.22</t>
  </si>
  <si>
    <t>10.110.93.23</t>
  </si>
  <si>
    <t>10.110.92.2</t>
  </si>
  <si>
    <t>10.110.92.3</t>
  </si>
  <si>
    <t>10.110.92.4</t>
  </si>
  <si>
    <t>10.110.92.5</t>
  </si>
  <si>
    <t>10.110.92.6</t>
  </si>
  <si>
    <t>10.110.92.7</t>
  </si>
  <si>
    <t>10.110.92.8</t>
  </si>
  <si>
    <t>10.110.92.9</t>
  </si>
  <si>
    <t>10.110.92.10</t>
  </si>
  <si>
    <t>10.110.92.11</t>
  </si>
  <si>
    <t>10.110.92.14</t>
  </si>
  <si>
    <t>10.110.92.15</t>
  </si>
  <si>
    <t>10.110.92.16</t>
  </si>
  <si>
    <t>10.110.92.17</t>
  </si>
  <si>
    <t>10.110.92.18</t>
  </si>
  <si>
    <t>10.110.92.19</t>
  </si>
  <si>
    <t>10.110.92.20</t>
  </si>
  <si>
    <t>10.110.92.21</t>
  </si>
  <si>
    <t>10.110.92.22</t>
  </si>
  <si>
    <t>10.110.92.23</t>
  </si>
  <si>
    <t>10.110.95.1</t>
  </si>
  <si>
    <t>10.110.95.2</t>
  </si>
  <si>
    <t>10.110.95.3</t>
  </si>
  <si>
    <t>10.110.95.4</t>
  </si>
  <si>
    <t>10.110.95.5</t>
  </si>
  <si>
    <t>10.110.95.6</t>
  </si>
  <si>
    <t>10.110.95.7</t>
  </si>
  <si>
    <t>10.110.95.8</t>
  </si>
  <si>
    <t>10.110.95.9</t>
  </si>
  <si>
    <t>10.110.95.10</t>
  </si>
  <si>
    <t>10.110.95.11</t>
  </si>
  <si>
    <t>10.110.95.12</t>
  </si>
  <si>
    <t>10.110.95.13</t>
  </si>
  <si>
    <t>10.110.95.14</t>
  </si>
  <si>
    <t>10.110.95.15</t>
  </si>
  <si>
    <t>10.110.95.16</t>
  </si>
  <si>
    <t>10.110.95.17</t>
  </si>
  <si>
    <t>10.110.95.18</t>
  </si>
  <si>
    <t>10.110.95.19</t>
  </si>
  <si>
    <t>10.110.95.20</t>
  </si>
  <si>
    <t>10.110.95.21</t>
  </si>
  <si>
    <t>10.110.95.22</t>
  </si>
  <si>
    <t>10.110.95.23</t>
  </si>
  <si>
    <t>10.110.95.24</t>
  </si>
  <si>
    <t>10.110.95.25</t>
  </si>
  <si>
    <t>10.110.95.26</t>
  </si>
  <si>
    <t>10.110.95.27</t>
  </si>
  <si>
    <t>10.110.95.28</t>
  </si>
  <si>
    <t>10.110.95.101</t>
  </si>
  <si>
    <t>10.110.95.102</t>
  </si>
  <si>
    <t>10.110.95.103</t>
  </si>
  <si>
    <t>10.110.95.104</t>
  </si>
  <si>
    <t>10.110.95.105</t>
  </si>
  <si>
    <t>10.110.95.106</t>
  </si>
  <si>
    <t>10.110.95.107</t>
  </si>
  <si>
    <t>10.110.95.108</t>
  </si>
  <si>
    <t>10.110.95.109</t>
  </si>
  <si>
    <t>10.110.95.110</t>
  </si>
  <si>
    <t>10.110.95.111</t>
  </si>
  <si>
    <t>10.110.95.112</t>
  </si>
  <si>
    <t>10.110.95.113</t>
  </si>
  <si>
    <t>10.110.95.114</t>
  </si>
  <si>
    <t>10.110.95.115</t>
  </si>
  <si>
    <t>10.110.95.116</t>
  </si>
  <si>
    <t>10.110.95.117</t>
  </si>
  <si>
    <t>10.110.95.118</t>
  </si>
  <si>
    <t>10.110.95.119</t>
  </si>
  <si>
    <t>10.110.95.120</t>
  </si>
  <si>
    <t>10.110.95.121</t>
  </si>
  <si>
    <t>10.110.95.122</t>
  </si>
  <si>
    <t>10.110.95.123</t>
  </si>
  <si>
    <t>10.110.95.124</t>
  </si>
  <si>
    <t>10.110.95.125</t>
  </si>
  <si>
    <t>10.110.95.126</t>
  </si>
  <si>
    <t>10.110.95.127</t>
  </si>
  <si>
    <t>10.110.95.128</t>
  </si>
  <si>
    <t>10.110.103.1</t>
  </si>
  <si>
    <t>10.110.103.2</t>
  </si>
  <si>
    <t>10.110.103.3</t>
  </si>
  <si>
    <t>10.110.103.4</t>
  </si>
  <si>
    <t>10.110.103.5</t>
  </si>
  <si>
    <t>10.110.103.6</t>
  </si>
  <si>
    <t>10.110.103.7</t>
  </si>
  <si>
    <t>10.110.103.8</t>
  </si>
  <si>
    <t>10.110.103.9</t>
  </si>
  <si>
    <t>10.110.103.10</t>
  </si>
  <si>
    <t>10.110.103.11</t>
  </si>
  <si>
    <t>10.110.103.12</t>
  </si>
  <si>
    <t>10.110.103.13</t>
  </si>
  <si>
    <t>10.110.103.14</t>
  </si>
  <si>
    <t>10.110.103.15</t>
  </si>
  <si>
    <t>10.110.103.16</t>
  </si>
  <si>
    <t>10.110.103.17</t>
  </si>
  <si>
    <t>10.110.103.18</t>
  </si>
  <si>
    <t>10.110.103.19</t>
  </si>
  <si>
    <t>10.110.103.20</t>
  </si>
  <si>
    <t>10.110.103.21</t>
  </si>
  <si>
    <t>10.110.103.22</t>
  </si>
  <si>
    <t>10.110.103.23</t>
  </si>
  <si>
    <t>10.110.103.24</t>
  </si>
  <si>
    <t>10.110.103.25</t>
  </si>
  <si>
    <t>10.110.103.26</t>
  </si>
  <si>
    <t>10.110.103.27</t>
  </si>
  <si>
    <t>10.110.103.28</t>
  </si>
  <si>
    <t>10.110.103.101</t>
  </si>
  <si>
    <t>10.110.103.102</t>
  </si>
  <si>
    <t>10.110.103.103</t>
  </si>
  <si>
    <t>10.110.103.104</t>
  </si>
  <si>
    <t>10.110.103.105</t>
  </si>
  <si>
    <t>10.110.103.106</t>
  </si>
  <si>
    <t>10.110.103.107</t>
  </si>
  <si>
    <t>10.110.103.108</t>
  </si>
  <si>
    <t>10.110.103.109</t>
  </si>
  <si>
    <t>10.110.103.110</t>
  </si>
  <si>
    <t>10.110.103.111</t>
  </si>
  <si>
    <t>10.110.103.112</t>
  </si>
  <si>
    <t>10.110.103.113</t>
  </si>
  <si>
    <t>10.110.103.114</t>
  </si>
  <si>
    <t>10.110.103.115</t>
  </si>
  <si>
    <t>10.110.103.116</t>
  </si>
  <si>
    <t>10.110.103.117</t>
  </si>
  <si>
    <t>10.110.103.118</t>
  </si>
  <si>
    <t>10.110.103.119</t>
  </si>
  <si>
    <t>10.110.103.120</t>
  </si>
  <si>
    <t>10.110.103.121</t>
  </si>
  <si>
    <t>10.110.103.122</t>
  </si>
  <si>
    <t>10.110.103.123</t>
  </si>
  <si>
    <t>10.110.103.124</t>
  </si>
  <si>
    <t>10.110.103.125</t>
  </si>
  <si>
    <t>10.110.103.126</t>
  </si>
  <si>
    <t>10.110.103.127</t>
  </si>
  <si>
    <t>10.110.103.128</t>
  </si>
  <si>
    <t>10.110.102.2</t>
  </si>
  <si>
    <t>10.110.102.3</t>
  </si>
  <si>
    <t>10.110.102.4</t>
  </si>
  <si>
    <t>10.110.102.5</t>
  </si>
  <si>
    <t>10.110.102.6</t>
  </si>
  <si>
    <t>10.110.102.7</t>
  </si>
  <si>
    <t>10.110.102.8</t>
  </si>
  <si>
    <t>10.110.102.9</t>
  </si>
  <si>
    <t>10.110.102.10</t>
  </si>
  <si>
    <t>10.110.102.11</t>
  </si>
  <si>
    <t>10.110.102.14</t>
  </si>
  <si>
    <t>10.110.102.15</t>
  </si>
  <si>
    <t>10.110.102.16</t>
  </si>
  <si>
    <t>10.110.102.17</t>
  </si>
  <si>
    <t>10.110.102.18</t>
  </si>
  <si>
    <t>10.110.102.19</t>
  </si>
  <si>
    <t>10.110.102.20</t>
  </si>
  <si>
    <t>10.110.102.21</t>
  </si>
  <si>
    <t>10.110.102.22</t>
  </si>
  <si>
    <t>10.110.102.23</t>
  </si>
  <si>
    <t>10.110.101.2</t>
  </si>
  <si>
    <t>10.110.101.3</t>
  </si>
  <si>
    <t>10.110.101.4</t>
  </si>
  <si>
    <t>10.110.101.5</t>
  </si>
  <si>
    <t>10.110.101.6</t>
  </si>
  <si>
    <t>10.110.101.7</t>
  </si>
  <si>
    <t>10.110.101.8</t>
  </si>
  <si>
    <t>10.110.101.9</t>
  </si>
  <si>
    <t>10.110.101.10</t>
  </si>
  <si>
    <t>10.110.101.11</t>
  </si>
  <si>
    <t>10.110.101.14</t>
  </si>
  <si>
    <t>10.110.101.15</t>
  </si>
  <si>
    <t>10.110.101.16</t>
  </si>
  <si>
    <t>10.110.101.17</t>
  </si>
  <si>
    <t>10.110.101.18</t>
  </si>
  <si>
    <t>10.110.101.19</t>
  </si>
  <si>
    <t>10.110.101.20</t>
  </si>
  <si>
    <t>10.110.101.21</t>
  </si>
  <si>
    <t>10.110.101.22</t>
  </si>
  <si>
    <t>10.110.101.23</t>
  </si>
  <si>
    <t>10.110.100.2</t>
  </si>
  <si>
    <t>10.110.100.3</t>
  </si>
  <si>
    <t>10.110.100.4</t>
  </si>
  <si>
    <t>10.110.100.5</t>
  </si>
  <si>
    <t>10.110.100.6</t>
  </si>
  <si>
    <t>10.110.100.7</t>
  </si>
  <si>
    <t>10.110.100.8</t>
  </si>
  <si>
    <t>10.110.100.9</t>
  </si>
  <si>
    <t>10.110.100.10</t>
  </si>
  <si>
    <t>10.110.100.11</t>
  </si>
  <si>
    <t>10.110.100.14</t>
  </si>
  <si>
    <t>10.110.100.15</t>
  </si>
  <si>
    <t>10.110.100.16</t>
  </si>
  <si>
    <t>10.110.100.17</t>
  </si>
  <si>
    <t>10.110.100.18</t>
  </si>
  <si>
    <t>10.110.100.19</t>
  </si>
  <si>
    <t>10.110.100.20</t>
  </si>
  <si>
    <t>10.110.100.21</t>
  </si>
  <si>
    <t>10.110.100.22</t>
  </si>
  <si>
    <t>10.110.100.23</t>
  </si>
  <si>
    <t>10.110.96.1</t>
  </si>
  <si>
    <t>10.110.96.2</t>
  </si>
  <si>
    <t>10.110.104.1</t>
  </si>
  <si>
    <t>10.110.104.2</t>
  </si>
  <si>
    <t>10.110.104.3</t>
  </si>
  <si>
    <t>10.110.104.4</t>
  </si>
  <si>
    <t>10.110.104.5</t>
  </si>
  <si>
    <t>10.110.104.6</t>
  </si>
  <si>
    <t>10.110.111.1</t>
  </si>
  <si>
    <t>10.110.111.2</t>
  </si>
  <si>
    <t>10.110.111.3</t>
  </si>
  <si>
    <t>10.110.111.4</t>
  </si>
  <si>
    <t>10.110.111.5</t>
  </si>
  <si>
    <t>10.110.111.6</t>
  </si>
  <si>
    <t>10.110.111.7</t>
  </si>
  <si>
    <t>10.110.111.8</t>
  </si>
  <si>
    <t>10.110.111.9</t>
  </si>
  <si>
    <t>10.110.111.10</t>
  </si>
  <si>
    <t>10.110.111.11</t>
  </si>
  <si>
    <t>10.110.111.12</t>
  </si>
  <si>
    <t>10.110.111.13</t>
  </si>
  <si>
    <t>10.110.111.14</t>
  </si>
  <si>
    <t>10.110.111.15</t>
  </si>
  <si>
    <t>10.110.111.16</t>
  </si>
  <si>
    <t>10.110.111.17</t>
  </si>
  <si>
    <t>10.110.111.18</t>
  </si>
  <si>
    <t>10.110.111.19</t>
  </si>
  <si>
    <t>10.110.111.20</t>
  </si>
  <si>
    <t>10.110.111.21</t>
  </si>
  <si>
    <t>10.110.111.22</t>
  </si>
  <si>
    <t>10.110.111.23</t>
  </si>
  <si>
    <t>10.110.111.24</t>
  </si>
  <si>
    <t>10.110.111.25</t>
  </si>
  <si>
    <t>10.110.111.26</t>
  </si>
  <si>
    <t>10.110.111.27</t>
  </si>
  <si>
    <t>10.110.111.28</t>
  </si>
  <si>
    <t>10.110.111.101</t>
  </si>
  <si>
    <t>10.110.111.102</t>
  </si>
  <si>
    <t>10.110.111.103</t>
  </si>
  <si>
    <t>10.110.111.104</t>
  </si>
  <si>
    <t>10.110.111.105</t>
  </si>
  <si>
    <t>10.110.111.106</t>
  </si>
  <si>
    <t>10.110.111.107</t>
  </si>
  <si>
    <t>10.110.111.108</t>
  </si>
  <si>
    <t>10.110.111.109</t>
  </si>
  <si>
    <t>10.110.111.110</t>
  </si>
  <si>
    <t>10.110.111.111</t>
  </si>
  <si>
    <t>10.110.111.112</t>
  </si>
  <si>
    <t>10.110.111.113</t>
  </si>
  <si>
    <t>10.110.111.114</t>
  </si>
  <si>
    <t>10.110.111.115</t>
  </si>
  <si>
    <t>10.110.111.116</t>
  </si>
  <si>
    <t>10.110.111.117</t>
  </si>
  <si>
    <t>10.110.111.118</t>
  </si>
  <si>
    <t>10.110.111.119</t>
  </si>
  <si>
    <t>10.110.111.120</t>
  </si>
  <si>
    <t>10.110.111.121</t>
  </si>
  <si>
    <t>10.110.111.122</t>
  </si>
  <si>
    <t>10.110.111.123</t>
  </si>
  <si>
    <t>10.110.111.124</t>
  </si>
  <si>
    <t>10.110.111.125</t>
  </si>
  <si>
    <t>10.110.111.126</t>
  </si>
  <si>
    <t>10.110.111.127</t>
  </si>
  <si>
    <t>10.110.111.128</t>
  </si>
  <si>
    <t>10.110.110.2</t>
  </si>
  <si>
    <t>10.110.110.3</t>
  </si>
  <si>
    <t>10.110.110.4</t>
  </si>
  <si>
    <t>10.110.110.5</t>
  </si>
  <si>
    <t>10.110.110.6</t>
  </si>
  <si>
    <t>10.110.110.7</t>
  </si>
  <si>
    <t>10.110.110.8</t>
  </si>
  <si>
    <t>10.110.110.9</t>
  </si>
  <si>
    <t>10.110.110.10</t>
  </si>
  <si>
    <t>10.110.110.11</t>
  </si>
  <si>
    <t>10.110.110.14</t>
  </si>
  <si>
    <t>10.110.110.15</t>
  </si>
  <si>
    <t>10.110.110.16</t>
  </si>
  <si>
    <t>10.110.110.17</t>
  </si>
  <si>
    <t>10.110.110.18</t>
  </si>
  <si>
    <t>10.110.110.19</t>
  </si>
  <si>
    <t>10.110.110.20</t>
  </si>
  <si>
    <t>10.110.110.21</t>
  </si>
  <si>
    <t>10.110.110.22</t>
  </si>
  <si>
    <t>10.110.110.23</t>
  </si>
  <si>
    <t>10.110.109.2</t>
  </si>
  <si>
    <t>10.110.109.3</t>
  </si>
  <si>
    <t>10.110.109.4</t>
  </si>
  <si>
    <t>10.110.109.5</t>
  </si>
  <si>
    <t>10.110.109.6</t>
  </si>
  <si>
    <t>10.110.109.7</t>
  </si>
  <si>
    <t>10.110.109.8</t>
  </si>
  <si>
    <t>10.110.109.9</t>
  </si>
  <si>
    <t>10.110.109.10</t>
  </si>
  <si>
    <t>10.110.109.11</t>
  </si>
  <si>
    <t>10.110.109.14</t>
  </si>
  <si>
    <t>10.110.109.15</t>
  </si>
  <si>
    <t>10.110.109.16</t>
  </si>
  <si>
    <t>10.110.109.17</t>
  </si>
  <si>
    <t>10.110.109.18</t>
  </si>
  <si>
    <t>10.110.109.19</t>
  </si>
  <si>
    <t>10.110.109.20</t>
  </si>
  <si>
    <t>10.110.109.21</t>
  </si>
  <si>
    <t>10.110.109.22</t>
  </si>
  <si>
    <t>10.110.109.23</t>
  </si>
  <si>
    <t>10.110.108.2</t>
  </si>
  <si>
    <t>10.110.108.3</t>
  </si>
  <si>
    <t>10.110.108.4</t>
  </si>
  <si>
    <t>10.110.108.5</t>
  </si>
  <si>
    <t>10.110.108.6</t>
  </si>
  <si>
    <t>10.110.108.7</t>
  </si>
  <si>
    <t>10.110.108.8</t>
  </si>
  <si>
    <t>10.110.108.9</t>
  </si>
  <si>
    <t>10.110.108.10</t>
  </si>
  <si>
    <t>10.110.108.11</t>
  </si>
  <si>
    <t>10.110.108.14</t>
  </si>
  <si>
    <t>10.110.108.15</t>
  </si>
  <si>
    <t>10.110.108.16</t>
  </si>
  <si>
    <t>10.110.108.17</t>
  </si>
  <si>
    <t>10.110.108.18</t>
  </si>
  <si>
    <t>10.110.108.19</t>
  </si>
  <si>
    <t>10.110.108.20</t>
  </si>
  <si>
    <t>10.110.108.21</t>
  </si>
  <si>
    <t>10.110.108.22</t>
  </si>
  <si>
    <t>10.110.108.23</t>
  </si>
  <si>
    <t>10.110.119.1</t>
  </si>
  <si>
    <t>10.110.119.2</t>
  </si>
  <si>
    <t>10.110.119.3</t>
  </si>
  <si>
    <t>10.110.119.4</t>
  </si>
  <si>
    <t>10.110.119.5</t>
  </si>
  <si>
    <t>10.110.119.6</t>
  </si>
  <si>
    <t>10.110.119.7</t>
  </si>
  <si>
    <t>10.110.119.8</t>
  </si>
  <si>
    <t>10.110.119.9</t>
  </si>
  <si>
    <t>10.110.119.10</t>
  </si>
  <si>
    <t>10.110.119.11</t>
  </si>
  <si>
    <t>10.110.119.12</t>
  </si>
  <si>
    <t>10.110.119.13</t>
  </si>
  <si>
    <t>10.110.119.14</t>
  </si>
  <si>
    <t>10.110.119.15</t>
  </si>
  <si>
    <t>10.110.119.16</t>
  </si>
  <si>
    <t>10.110.119.17</t>
  </si>
  <si>
    <t>10.110.119.18</t>
  </si>
  <si>
    <t>10.110.119.19</t>
  </si>
  <si>
    <t>10.110.119.20</t>
  </si>
  <si>
    <t>10.110.119.21</t>
  </si>
  <si>
    <t>10.110.119.22</t>
  </si>
  <si>
    <t>10.110.119.23</t>
  </si>
  <si>
    <t>10.110.119.24</t>
  </si>
  <si>
    <t>10.110.119.25</t>
  </si>
  <si>
    <t>10.110.119.26</t>
  </si>
  <si>
    <t>10.110.119.27</t>
  </si>
  <si>
    <t>10.110.119.28</t>
  </si>
  <si>
    <t>10.110.119.101</t>
  </si>
  <si>
    <t>10.110.119.102</t>
  </si>
  <si>
    <t>10.110.119.103</t>
  </si>
  <si>
    <t>10.110.119.104</t>
  </si>
  <si>
    <t>10.110.119.105</t>
  </si>
  <si>
    <t>10.110.119.106</t>
  </si>
  <si>
    <t>10.110.119.107</t>
  </si>
  <si>
    <t>10.110.119.108</t>
  </si>
  <si>
    <t>10.110.119.109</t>
  </si>
  <si>
    <t>10.110.119.110</t>
  </si>
  <si>
    <t>10.110.119.111</t>
  </si>
  <si>
    <t>10.110.119.112</t>
  </si>
  <si>
    <t>10.110.119.113</t>
  </si>
  <si>
    <t>10.110.119.114</t>
  </si>
  <si>
    <t>10.110.119.115</t>
  </si>
  <si>
    <t>10.110.119.116</t>
  </si>
  <si>
    <t>10.110.119.117</t>
  </si>
  <si>
    <t>10.110.119.118</t>
  </si>
  <si>
    <t>10.110.119.119</t>
  </si>
  <si>
    <t>10.110.119.120</t>
  </si>
  <si>
    <t>10.110.119.121</t>
  </si>
  <si>
    <t>10.110.119.122</t>
  </si>
  <si>
    <t>10.110.119.123</t>
  </si>
  <si>
    <t>10.110.119.124</t>
  </si>
  <si>
    <t>10.110.119.125</t>
  </si>
  <si>
    <t>10.110.119.126</t>
  </si>
  <si>
    <t>10.110.119.127</t>
  </si>
  <si>
    <t>10.110.119.128</t>
  </si>
  <si>
    <t>10.110.118.2</t>
  </si>
  <si>
    <t>10.110.118.3</t>
  </si>
  <si>
    <t>10.110.118.4</t>
  </si>
  <si>
    <t>10.110.118.5</t>
  </si>
  <si>
    <t>10.110.118.6</t>
  </si>
  <si>
    <t>10.110.118.7</t>
  </si>
  <si>
    <t>10.110.118.8</t>
  </si>
  <si>
    <t>10.110.118.9</t>
  </si>
  <si>
    <t>10.110.118.10</t>
  </si>
  <si>
    <t>10.110.118.11</t>
  </si>
  <si>
    <t>10.110.118.14</t>
  </si>
  <si>
    <t>10.110.118.15</t>
  </si>
  <si>
    <t>10.110.118.16</t>
  </si>
  <si>
    <t>10.110.118.17</t>
  </si>
  <si>
    <t>10.110.118.18</t>
  </si>
  <si>
    <t>10.110.118.19</t>
  </si>
  <si>
    <t>10.110.118.20</t>
  </si>
  <si>
    <t>10.110.118.21</t>
  </si>
  <si>
    <t>10.110.118.22</t>
  </si>
  <si>
    <t>10.110.118.23</t>
  </si>
  <si>
    <t>10.110.117.2</t>
  </si>
  <si>
    <t>10.110.117.3</t>
  </si>
  <si>
    <t>10.110.117.4</t>
  </si>
  <si>
    <t>10.110.117.5</t>
  </si>
  <si>
    <t>10.110.117.6</t>
  </si>
  <si>
    <t>10.110.117.7</t>
  </si>
  <si>
    <t>10.110.117.8</t>
  </si>
  <si>
    <t>10.110.117.9</t>
  </si>
  <si>
    <t>10.110.117.10</t>
  </si>
  <si>
    <t>10.110.117.11</t>
  </si>
  <si>
    <t>10.110.117.14</t>
  </si>
  <si>
    <t>10.110.117.15</t>
  </si>
  <si>
    <t>10.110.117.16</t>
  </si>
  <si>
    <t>10.110.117.17</t>
  </si>
  <si>
    <t>10.110.117.18</t>
  </si>
  <si>
    <t>10.110.117.19</t>
  </si>
  <si>
    <t>10.110.117.20</t>
  </si>
  <si>
    <t>10.110.117.21</t>
  </si>
  <si>
    <t>10.110.117.22</t>
  </si>
  <si>
    <t>10.110.117.23</t>
  </si>
  <si>
    <t>10.110.116.2</t>
  </si>
  <si>
    <t>10.110.116.3</t>
  </si>
  <si>
    <t>10.110.116.4</t>
  </si>
  <si>
    <t>10.110.116.5</t>
  </si>
  <si>
    <t>10.110.116.6</t>
  </si>
  <si>
    <t>10.110.116.7</t>
  </si>
  <si>
    <t>10.110.116.8</t>
  </si>
  <si>
    <t>10.110.116.9</t>
  </si>
  <si>
    <t>10.110.116.10</t>
  </si>
  <si>
    <t>10.110.116.11</t>
  </si>
  <si>
    <t>10.110.116.14</t>
  </si>
  <si>
    <t>10.110.116.15</t>
  </si>
  <si>
    <t>10.110.116.16</t>
  </si>
  <si>
    <t>10.110.116.17</t>
  </si>
  <si>
    <t>10.110.116.18</t>
  </si>
  <si>
    <t>10.110.116.19</t>
  </si>
  <si>
    <t>10.110.116.20</t>
  </si>
  <si>
    <t>10.110.116.21</t>
  </si>
  <si>
    <t>10.110.116.22</t>
  </si>
  <si>
    <t>10.110.116.23</t>
  </si>
  <si>
    <t>10.110.112.1</t>
  </si>
  <si>
    <t>10.110.112.2</t>
  </si>
  <si>
    <t>10.110.112.3</t>
  </si>
  <si>
    <t>10.110.112.4</t>
  </si>
  <si>
    <t>10.110.112.5</t>
  </si>
  <si>
    <t>10.110.112.6</t>
  </si>
  <si>
    <t>10.110.127.1</t>
  </si>
  <si>
    <t>10.110.127.2</t>
  </si>
  <si>
    <t>10.110.127.3</t>
  </si>
  <si>
    <t>10.110.127.4</t>
  </si>
  <si>
    <t>10.110.127.5</t>
  </si>
  <si>
    <t>10.110.127.6</t>
  </si>
  <si>
    <t>10.110.127.7</t>
  </si>
  <si>
    <t>10.110.127.8</t>
  </si>
  <si>
    <t>10.110.127.9</t>
  </si>
  <si>
    <t>10.110.127.10</t>
  </si>
  <si>
    <t>10.110.127.11</t>
  </si>
  <si>
    <t>10.110.127.12</t>
  </si>
  <si>
    <t>10.110.127.13</t>
  </si>
  <si>
    <t>10.110.127.14</t>
  </si>
  <si>
    <t>10.110.127.15</t>
  </si>
  <si>
    <t>10.110.127.16</t>
  </si>
  <si>
    <t>10.110.127.17</t>
  </si>
  <si>
    <t>10.110.127.18</t>
  </si>
  <si>
    <t>10.110.127.19</t>
  </si>
  <si>
    <t>10.110.127.20</t>
  </si>
  <si>
    <t>10.110.127.21</t>
  </si>
  <si>
    <t>10.110.127.22</t>
  </si>
  <si>
    <t>10.110.127.23</t>
  </si>
  <si>
    <t>10.110.127.24</t>
  </si>
  <si>
    <t>10.110.127.25</t>
  </si>
  <si>
    <t>10.110.127.26</t>
  </si>
  <si>
    <t>10.110.127.27</t>
  </si>
  <si>
    <t>10.110.127.28</t>
  </si>
  <si>
    <t>10.110.127.101</t>
  </si>
  <si>
    <t>10.110.127.102</t>
  </si>
  <si>
    <t>10.110.127.103</t>
  </si>
  <si>
    <t>10.110.127.104</t>
  </si>
  <si>
    <t>10.110.127.105</t>
  </si>
  <si>
    <t>10.110.127.106</t>
  </si>
  <si>
    <t>10.110.127.107</t>
  </si>
  <si>
    <t>10.110.127.108</t>
  </si>
  <si>
    <t>10.110.127.109</t>
  </si>
  <si>
    <t>10.110.127.110</t>
  </si>
  <si>
    <t>10.110.127.111</t>
  </si>
  <si>
    <t>10.110.127.112</t>
  </si>
  <si>
    <t>10.110.127.113</t>
  </si>
  <si>
    <t>10.110.127.114</t>
  </si>
  <si>
    <t>10.110.127.115</t>
  </si>
  <si>
    <t>10.110.127.116</t>
  </si>
  <si>
    <t>10.110.127.117</t>
  </si>
  <si>
    <t>10.110.127.118</t>
  </si>
  <si>
    <t>10.110.127.119</t>
  </si>
  <si>
    <t>10.110.127.120</t>
  </si>
  <si>
    <t>10.110.127.121</t>
  </si>
  <si>
    <t>10.110.127.122</t>
  </si>
  <si>
    <t>10.110.127.123</t>
  </si>
  <si>
    <t>10.110.127.124</t>
  </si>
  <si>
    <t>10.110.127.125</t>
  </si>
  <si>
    <t>10.110.127.126</t>
  </si>
  <si>
    <t>10.110.127.127</t>
  </si>
  <si>
    <t>10.110.127.128</t>
  </si>
  <si>
    <t>10.110.126.2</t>
  </si>
  <si>
    <t>10.110.126.3</t>
  </si>
  <si>
    <t>10.110.126.4</t>
  </si>
  <si>
    <t>10.110.126.5</t>
  </si>
  <si>
    <t>10.110.126.6</t>
  </si>
  <si>
    <t>10.110.126.7</t>
  </si>
  <si>
    <t>10.110.126.8</t>
  </si>
  <si>
    <t>10.110.126.9</t>
  </si>
  <si>
    <t>10.110.126.10</t>
  </si>
  <si>
    <t>10.110.126.11</t>
  </si>
  <si>
    <t>10.110.126.14</t>
  </si>
  <si>
    <t>10.110.126.15</t>
  </si>
  <si>
    <t>10.110.126.16</t>
  </si>
  <si>
    <t>10.110.126.17</t>
  </si>
  <si>
    <t>10.110.126.18</t>
  </si>
  <si>
    <t>10.110.126.19</t>
  </si>
  <si>
    <t>10.110.126.20</t>
  </si>
  <si>
    <t>10.110.126.21</t>
  </si>
  <si>
    <t>10.110.126.22</t>
  </si>
  <si>
    <t>10.110.126.23</t>
  </si>
  <si>
    <t>10.110.125.2</t>
  </si>
  <si>
    <t>10.110.125.3</t>
  </si>
  <si>
    <t>10.110.125.4</t>
  </si>
  <si>
    <t>10.110.125.5</t>
  </si>
  <si>
    <t>10.110.125.6</t>
  </si>
  <si>
    <t>10.110.125.7</t>
  </si>
  <si>
    <t>10.110.125.8</t>
  </si>
  <si>
    <t>10.110.125.9</t>
  </si>
  <si>
    <t>10.110.125.10</t>
  </si>
  <si>
    <t>10.110.125.11</t>
  </si>
  <si>
    <t>10.110.125.14</t>
  </si>
  <si>
    <t>10.110.125.15</t>
  </si>
  <si>
    <t>10.110.125.16</t>
  </si>
  <si>
    <t>10.110.125.17</t>
  </si>
  <si>
    <t>10.110.125.18</t>
  </si>
  <si>
    <t>10.110.125.19</t>
  </si>
  <si>
    <t>10.110.125.20</t>
  </si>
  <si>
    <t>10.110.125.21</t>
  </si>
  <si>
    <t>10.110.125.22</t>
  </si>
  <si>
    <t>10.110.125.23</t>
  </si>
  <si>
    <t>10.110.124.2</t>
  </si>
  <si>
    <t>10.110.124.3</t>
  </si>
  <si>
    <t>10.110.124.4</t>
  </si>
  <si>
    <t>10.110.124.5</t>
  </si>
  <si>
    <t>10.110.124.6</t>
  </si>
  <si>
    <t>10.110.124.7</t>
  </si>
  <si>
    <t>10.110.124.8</t>
  </si>
  <si>
    <t>10.110.124.9</t>
  </si>
  <si>
    <t>10.110.124.10</t>
  </si>
  <si>
    <t>10.110.124.11</t>
  </si>
  <si>
    <t>10.110.124.14</t>
  </si>
  <si>
    <t>10.110.124.15</t>
  </si>
  <si>
    <t>10.110.124.16</t>
  </si>
  <si>
    <t>10.110.124.17</t>
  </si>
  <si>
    <t>10.110.124.18</t>
  </si>
  <si>
    <t>10.110.124.19</t>
  </si>
  <si>
    <t>10.110.124.20</t>
  </si>
  <si>
    <t>10.110.124.21</t>
  </si>
  <si>
    <t>10.110.124.22</t>
  </si>
  <si>
    <t>10.110.124.23</t>
  </si>
  <si>
    <t>10.110.120.1</t>
  </si>
  <si>
    <t>10.110.120.2</t>
  </si>
  <si>
    <t>10.110.120.3</t>
  </si>
  <si>
    <t>10.110.120.4</t>
  </si>
  <si>
    <t>10.110.120.5</t>
  </si>
  <si>
    <t>10.110.120.6</t>
  </si>
  <si>
    <t>10.110.135.1</t>
  </si>
  <si>
    <t>10.110.135.2</t>
  </si>
  <si>
    <t>10.110.135.3</t>
  </si>
  <si>
    <t>10.110.135.4</t>
  </si>
  <si>
    <t>10.110.135.5</t>
  </si>
  <si>
    <t>10.110.135.6</t>
  </si>
  <si>
    <t>10.110.135.7</t>
  </si>
  <si>
    <t>10.110.135.8</t>
  </si>
  <si>
    <t>10.110.135.9</t>
  </si>
  <si>
    <t>10.110.135.10</t>
  </si>
  <si>
    <t>10.110.135.11</t>
  </si>
  <si>
    <t>10.110.135.12</t>
  </si>
  <si>
    <t>10.110.135.13</t>
  </si>
  <si>
    <t>10.110.135.14</t>
  </si>
  <si>
    <t>10.110.135.15</t>
  </si>
  <si>
    <t>10.110.135.16</t>
  </si>
  <si>
    <t>10.110.135.17</t>
  </si>
  <si>
    <t>10.110.135.18</t>
  </si>
  <si>
    <t>10.110.135.19</t>
  </si>
  <si>
    <t>10.110.135.20</t>
  </si>
  <si>
    <t>10.110.135.21</t>
  </si>
  <si>
    <t>10.110.135.101</t>
  </si>
  <si>
    <t>10.110.135.102</t>
  </si>
  <si>
    <t>10.110.135.103</t>
  </si>
  <si>
    <t>10.110.135.104</t>
  </si>
  <si>
    <t>10.110.135.105</t>
  </si>
  <si>
    <t>10.110.135.106</t>
  </si>
  <si>
    <t>10.110.135.107</t>
  </si>
  <si>
    <t>10.110.135.108</t>
  </si>
  <si>
    <t>10.110.135.109</t>
  </si>
  <si>
    <t>10.110.135.110</t>
  </si>
  <si>
    <t>10.110.135.111</t>
  </si>
  <si>
    <t>10.110.135.112</t>
  </si>
  <si>
    <t>10.110.135.113</t>
  </si>
  <si>
    <t>10.110.135.114</t>
  </si>
  <si>
    <t>10.110.135.115</t>
  </si>
  <si>
    <t>10.110.135.116</t>
  </si>
  <si>
    <t>10.110.135.117</t>
  </si>
  <si>
    <t>10.110.135.118</t>
  </si>
  <si>
    <t>10.110.135.119</t>
  </si>
  <si>
    <t>10.110.135.120</t>
  </si>
  <si>
    <t>10.110.135.121</t>
  </si>
  <si>
    <t>10.110.134.2</t>
  </si>
  <si>
    <t>10.110.134.3</t>
  </si>
  <si>
    <t>10.110.134.4</t>
  </si>
  <si>
    <t>10.110.134.5</t>
  </si>
  <si>
    <t>10.110.134.6</t>
  </si>
  <si>
    <t>10.110.134.7</t>
  </si>
  <si>
    <t>10.110.134.8</t>
  </si>
  <si>
    <t>10.110.134.9</t>
  </si>
  <si>
    <t>10.110.134.10</t>
  </si>
  <si>
    <t>10.110.134.11</t>
  </si>
  <si>
    <t>10.110.134.14</t>
  </si>
  <si>
    <t>10.110.134.15</t>
  </si>
  <si>
    <t>10.110.134.16</t>
  </si>
  <si>
    <t>10.110.134.17</t>
  </si>
  <si>
    <t>10.110.134.18</t>
  </si>
  <si>
    <t>10.110.134.19</t>
  </si>
  <si>
    <t>10.110.134.20</t>
  </si>
  <si>
    <t>10.110.134.21</t>
  </si>
  <si>
    <t>10.110.134.22</t>
  </si>
  <si>
    <t>10.110.134.23</t>
  </si>
  <si>
    <t>10.110.133.2</t>
  </si>
  <si>
    <t>10.110.133.3</t>
  </si>
  <si>
    <t>10.110.133.4</t>
  </si>
  <si>
    <t>10.110.133.5</t>
  </si>
  <si>
    <t>10.110.133.6</t>
  </si>
  <si>
    <t>10.110.133.7</t>
  </si>
  <si>
    <t>10.110.133.8</t>
  </si>
  <si>
    <t>10.110.133.9</t>
  </si>
  <si>
    <t>10.110.133.10</t>
  </si>
  <si>
    <t>10.110.133.11</t>
  </si>
  <si>
    <t>10.110.133.14</t>
  </si>
  <si>
    <t>10.110.133.15</t>
  </si>
  <si>
    <t>10.110.133.16</t>
  </si>
  <si>
    <t>10.110.133.17</t>
  </si>
  <si>
    <t>10.110.133.18</t>
  </si>
  <si>
    <t>10.110.133.19</t>
  </si>
  <si>
    <t>10.110.133.20</t>
  </si>
  <si>
    <t>10.110.133.21</t>
  </si>
  <si>
    <t>10.110.133.22</t>
  </si>
  <si>
    <t>10.110.133.23</t>
  </si>
  <si>
    <t>10.110.132.2</t>
  </si>
  <si>
    <t>10.110.132.3</t>
  </si>
  <si>
    <t>10.110.132.4</t>
  </si>
  <si>
    <t>10.110.132.5</t>
  </si>
  <si>
    <t>10.110.132.6</t>
  </si>
  <si>
    <t>10.110.132.7</t>
  </si>
  <si>
    <t>10.110.132.8</t>
  </si>
  <si>
    <t>10.110.132.9</t>
  </si>
  <si>
    <t>10.110.132.10</t>
  </si>
  <si>
    <t>10.110.132.11</t>
  </si>
  <si>
    <t>10.110.132.14</t>
  </si>
  <si>
    <t>10.110.132.15</t>
  </si>
  <si>
    <t>10.110.132.16</t>
  </si>
  <si>
    <t>10.110.132.17</t>
  </si>
  <si>
    <t>10.110.132.18</t>
  </si>
  <si>
    <t>10.110.132.19</t>
  </si>
  <si>
    <t>10.110.132.20</t>
  </si>
  <si>
    <t>10.110.132.21</t>
  </si>
  <si>
    <t>10.110.132.22</t>
  </si>
  <si>
    <t>10.110.132.23</t>
  </si>
  <si>
    <t>10.110.128.1</t>
  </si>
  <si>
    <t>10.110.128.2</t>
  </si>
  <si>
    <t>10.110.128.3</t>
  </si>
  <si>
    <t>10.110.128.4</t>
  </si>
  <si>
    <t>10.110.143.1</t>
  </si>
  <si>
    <t>10.110.143.2</t>
  </si>
  <si>
    <t>10.110.143.3</t>
  </si>
  <si>
    <t>10.110.143.4</t>
  </si>
  <si>
    <t>10.110.143.5</t>
  </si>
  <si>
    <t>10.110.143.6</t>
  </si>
  <si>
    <t>10.110.143.7</t>
  </si>
  <si>
    <t>10.110.143.8</t>
  </si>
  <si>
    <t>10.110.143.9</t>
  </si>
  <si>
    <t>10.110.143.10</t>
  </si>
  <si>
    <t>10.110.143.11</t>
  </si>
  <si>
    <t>10.110.143.12</t>
  </si>
  <si>
    <t>10.110.143.13</t>
  </si>
  <si>
    <t>10.110.143.14</t>
  </si>
  <si>
    <t>10.110.143.15</t>
  </si>
  <si>
    <t>10.110.143.16</t>
  </si>
  <si>
    <t>10.110.143.17</t>
  </si>
  <si>
    <t>10.110.143.18</t>
  </si>
  <si>
    <t>10.110.143.19</t>
  </si>
  <si>
    <t>10.110.143.20</t>
  </si>
  <si>
    <t>10.110.143.21</t>
  </si>
  <si>
    <t>10.110.143.101</t>
  </si>
  <si>
    <t>10.110.143.102</t>
  </si>
  <si>
    <t>10.110.143.103</t>
  </si>
  <si>
    <t>10.110.143.104</t>
  </si>
  <si>
    <t>10.110.143.105</t>
  </si>
  <si>
    <t>10.110.143.106</t>
  </si>
  <si>
    <t>10.110.143.108</t>
  </si>
  <si>
    <t>10.110.143.109</t>
  </si>
  <si>
    <t>10.110.143.110</t>
  </si>
  <si>
    <t>10.110.143.111</t>
  </si>
  <si>
    <t>10.110.143.112</t>
  </si>
  <si>
    <t>10.110.143.113</t>
  </si>
  <si>
    <t>10.110.143.114</t>
  </si>
  <si>
    <t>10.110.143.115</t>
  </si>
  <si>
    <t>10.110.143.116</t>
  </si>
  <si>
    <t>10.110.143.117</t>
  </si>
  <si>
    <t>10.110.143.118</t>
  </si>
  <si>
    <t>10.110.143.119</t>
  </si>
  <si>
    <t>10.110.143.120</t>
  </si>
  <si>
    <t>10.110.143.121</t>
  </si>
  <si>
    <t>10.110.142.2</t>
  </si>
  <si>
    <t>10.110.142.3</t>
  </si>
  <si>
    <t>10.110.142.4</t>
  </si>
  <si>
    <t>10.110.142.5</t>
  </si>
  <si>
    <t>10.110.142.6</t>
  </si>
  <si>
    <t>10.110.142.7</t>
  </si>
  <si>
    <t>10.110.142.8</t>
  </si>
  <si>
    <t>10.110.142.9</t>
  </si>
  <si>
    <t>10.110.142.10</t>
  </si>
  <si>
    <t>10.110.142.11</t>
  </si>
  <si>
    <t>10.110.142.14</t>
  </si>
  <si>
    <t>10.110.142.15</t>
  </si>
  <si>
    <t>10.110.142.16</t>
  </si>
  <si>
    <t>10.110.142.17</t>
  </si>
  <si>
    <t>10.110.142.18</t>
  </si>
  <si>
    <t>10.110.142.19</t>
  </si>
  <si>
    <t>10.110.142.20</t>
  </si>
  <si>
    <t>10.110.142.21</t>
  </si>
  <si>
    <t>10.110.142.22</t>
  </si>
  <si>
    <t>10.110.142.23</t>
  </si>
  <si>
    <t>10.110.141.2</t>
  </si>
  <si>
    <t>10.110.141.3</t>
  </si>
  <si>
    <t>10.110.141.4</t>
  </si>
  <si>
    <t>10.110.141.5</t>
  </si>
  <si>
    <t>10.110.141.6</t>
  </si>
  <si>
    <t>10.110.141.7</t>
  </si>
  <si>
    <t>10.110.141.8</t>
  </si>
  <si>
    <t>10.110.141.9</t>
  </si>
  <si>
    <t>10.110.141.10</t>
  </si>
  <si>
    <t>10.110.141.11</t>
  </si>
  <si>
    <t>10.110.141.14</t>
  </si>
  <si>
    <t>10.110.141.15</t>
  </si>
  <si>
    <t>10.110.141.16</t>
  </si>
  <si>
    <t>10.110.141.17</t>
  </si>
  <si>
    <t>10.110.141.18</t>
  </si>
  <si>
    <t>10.110.141.19</t>
  </si>
  <si>
    <t>10.110.141.20</t>
  </si>
  <si>
    <t>10.110.141.21</t>
  </si>
  <si>
    <t>10.110.141.22</t>
  </si>
  <si>
    <t>10.110.141.23</t>
  </si>
  <si>
    <t>10.110.140.2</t>
  </si>
  <si>
    <t>10.110.140.3</t>
  </si>
  <si>
    <t>10.110.140.4</t>
  </si>
  <si>
    <t>10.110.140.5</t>
  </si>
  <si>
    <t>10.110.140.6</t>
  </si>
  <si>
    <t>10.110.140.7</t>
  </si>
  <si>
    <t>10.110.140.8</t>
  </si>
  <si>
    <t>10.110.140.9</t>
  </si>
  <si>
    <t>10.110.140.10</t>
  </si>
  <si>
    <t>10.110.140.11</t>
  </si>
  <si>
    <t>10.110.140.14</t>
  </si>
  <si>
    <t>10.110.140.15</t>
  </si>
  <si>
    <t>10.110.140.16</t>
  </si>
  <si>
    <t>10.110.140.17</t>
  </si>
  <si>
    <t>10.110.140.18</t>
  </si>
  <si>
    <t>10.110.140.19</t>
  </si>
  <si>
    <t>10.110.140.20</t>
  </si>
  <si>
    <t>10.110.140.21</t>
  </si>
  <si>
    <t>10.110.140.22</t>
  </si>
  <si>
    <t>10.110.140.23</t>
  </si>
  <si>
    <t>10.110.136.1</t>
  </si>
  <si>
    <t>10.110.136.2</t>
  </si>
  <si>
    <t>10.110.136.3</t>
  </si>
  <si>
    <t>10.110.136.4</t>
  </si>
  <si>
    <t>10.110.151.1</t>
  </si>
  <si>
    <t>10.110.151.2</t>
  </si>
  <si>
    <t>10.110.151.3</t>
  </si>
  <si>
    <t>10.110.151.4</t>
  </si>
  <si>
    <t>10.110.151.5</t>
  </si>
  <si>
    <t>10.110.151.6</t>
  </si>
  <si>
    <t>10.110.151.7</t>
  </si>
  <si>
    <t>10.110.151.8</t>
  </si>
  <si>
    <t>10.110.151.9</t>
  </si>
  <si>
    <t>10.110.151.10</t>
  </si>
  <si>
    <t>10.110.151.11</t>
  </si>
  <si>
    <t>10.110.151.12</t>
  </si>
  <si>
    <t>10.110.151.13</t>
  </si>
  <si>
    <t>10.110.151.14</t>
  </si>
  <si>
    <t>10.110.151.15</t>
  </si>
  <si>
    <t>10.110.151.16</t>
  </si>
  <si>
    <t>10.110.151.17</t>
  </si>
  <si>
    <t>10.110.151.18</t>
  </si>
  <si>
    <t>10.110.151.19</t>
  </si>
  <si>
    <t>10.110.151.20</t>
  </si>
  <si>
    <t>10.110.151.21</t>
  </si>
  <si>
    <t>10.110.151.22</t>
  </si>
  <si>
    <t>10.110.151.23</t>
  </si>
  <si>
    <t>10.110.151.24</t>
  </si>
  <si>
    <t>10.110.151.25</t>
  </si>
  <si>
    <t>10.110.151.26</t>
  </si>
  <si>
    <t>10.110.151.27</t>
  </si>
  <si>
    <t>10.110.151.28</t>
  </si>
  <si>
    <t>10.110.151.101</t>
  </si>
  <si>
    <t>10.110.151.102</t>
  </si>
  <si>
    <t>10.110.151.103</t>
  </si>
  <si>
    <t>10.110.151.104</t>
  </si>
  <si>
    <t>10.110.151.105</t>
  </si>
  <si>
    <t>10.110.151.106</t>
  </si>
  <si>
    <t>10.110.151.107</t>
  </si>
  <si>
    <t>10.110.151.108</t>
  </si>
  <si>
    <t>10.110.151.109</t>
  </si>
  <si>
    <t>10.110.151.110</t>
  </si>
  <si>
    <t>10.110.151.111</t>
  </si>
  <si>
    <t>10.110.151.112</t>
  </si>
  <si>
    <t>10.110.151.113</t>
  </si>
  <si>
    <t>10.110.151.114</t>
  </si>
  <si>
    <t>10.110.151.115</t>
  </si>
  <si>
    <t>10.110.151.116</t>
  </si>
  <si>
    <t>10.110.151.117</t>
  </si>
  <si>
    <t>10.110.151.118</t>
  </si>
  <si>
    <t>10.110.151.119</t>
  </si>
  <si>
    <t>10.110.151.120</t>
  </si>
  <si>
    <t>10.110.151.121</t>
  </si>
  <si>
    <t>10.110.151.122</t>
  </si>
  <si>
    <t>10.110.151.123</t>
  </si>
  <si>
    <t>10.110.151.124</t>
  </si>
  <si>
    <t>10.110.151.125</t>
  </si>
  <si>
    <t>10.110.151.126</t>
  </si>
  <si>
    <t>10.110.151.127</t>
  </si>
  <si>
    <t>10.110.151.128</t>
  </si>
  <si>
    <t>10.110.150.2</t>
  </si>
  <si>
    <t>10.110.150.3</t>
  </si>
  <si>
    <t>10.110.150.4</t>
  </si>
  <si>
    <t>10.110.150.5</t>
  </si>
  <si>
    <t>10.110.150.6</t>
  </si>
  <si>
    <t>10.110.150.7</t>
  </si>
  <si>
    <t>10.110.150.8</t>
  </si>
  <si>
    <t>10.110.150.9</t>
  </si>
  <si>
    <t>10.110.150.10</t>
  </si>
  <si>
    <t>10.110.150.11</t>
  </si>
  <si>
    <t>10.110.150.14</t>
  </si>
  <si>
    <t>10.110.150.15</t>
  </si>
  <si>
    <t>10.110.150.16</t>
  </si>
  <si>
    <t>10.110.150.17</t>
  </si>
  <si>
    <t>10.110.150.18</t>
  </si>
  <si>
    <t>10.110.150.19</t>
  </si>
  <si>
    <t>10.110.150.20</t>
  </si>
  <si>
    <t>10.110.150.21</t>
  </si>
  <si>
    <t>10.110.150.22</t>
  </si>
  <si>
    <t>10.110.150.23</t>
  </si>
  <si>
    <t>10.110.149.2</t>
  </si>
  <si>
    <t>10.110.149.3</t>
  </si>
  <si>
    <t>10.110.149.4</t>
  </si>
  <si>
    <t>10.110.149.5</t>
  </si>
  <si>
    <t>10.110.149.6</t>
  </si>
  <si>
    <t>10.110.149.7</t>
  </si>
  <si>
    <t>10.110.149.8</t>
  </si>
  <si>
    <t>10.110.149.9</t>
  </si>
  <si>
    <t>10.110.149.10</t>
  </si>
  <si>
    <t>10.110.149.11</t>
  </si>
  <si>
    <t>10.110.149.14</t>
  </si>
  <si>
    <t>10.110.149.15</t>
  </si>
  <si>
    <t>10.110.149.16</t>
  </si>
  <si>
    <t>10.110.149.17</t>
  </si>
  <si>
    <t>10.110.149.18</t>
  </si>
  <si>
    <t>10.110.149.19</t>
  </si>
  <si>
    <t>10.110.149.20</t>
  </si>
  <si>
    <t>10.110.149.21</t>
  </si>
  <si>
    <t>10.110.149.22</t>
  </si>
  <si>
    <t>10.110.149.23</t>
  </si>
  <si>
    <t>10.110.148.2</t>
  </si>
  <si>
    <t>10.110.148.3</t>
  </si>
  <si>
    <t>10.110.148.4</t>
  </si>
  <si>
    <t>10.110.148.5</t>
  </si>
  <si>
    <t>10.110.148.6</t>
  </si>
  <si>
    <t>10.110.148.7</t>
  </si>
  <si>
    <t>10.110.148.8</t>
  </si>
  <si>
    <t>10.110.148.9</t>
  </si>
  <si>
    <t>10.110.148.10</t>
  </si>
  <si>
    <t>10.110.148.11</t>
  </si>
  <si>
    <t>10.110.148.14</t>
  </si>
  <si>
    <t>10.110.148.15</t>
  </si>
  <si>
    <t>10.110.148.16</t>
  </si>
  <si>
    <t>10.110.148.17</t>
  </si>
  <si>
    <t>10.110.148.18</t>
  </si>
  <si>
    <t>10.110.148.19</t>
  </si>
  <si>
    <t>10.110.148.20</t>
  </si>
  <si>
    <t>10.110.148.21</t>
  </si>
  <si>
    <t>10.110.148.22</t>
  </si>
  <si>
    <t>10.110.148.23</t>
  </si>
  <si>
    <t>10.110.144.1</t>
  </si>
  <si>
    <t>10.110.144.2</t>
  </si>
  <si>
    <t>10.110.144.3</t>
  </si>
  <si>
    <t>10.110.144.4</t>
  </si>
  <si>
    <t>10.110.144.5</t>
  </si>
  <si>
    <t>10.110.144.6</t>
  </si>
  <si>
    <t>10.110.159.1</t>
  </si>
  <si>
    <t>10.110.159.2</t>
  </si>
  <si>
    <t>10.110.159.3</t>
  </si>
  <si>
    <t>10.110.159.4</t>
  </si>
  <si>
    <t>10.110.159.5</t>
  </si>
  <si>
    <t>10.110.159.6</t>
  </si>
  <si>
    <t>10.110.159.7</t>
  </si>
  <si>
    <t>10.110.159.8</t>
  </si>
  <si>
    <t>10.110.159.9</t>
  </si>
  <si>
    <t>10.110.159.10</t>
  </si>
  <si>
    <t>10.110.159.11</t>
  </si>
  <si>
    <t>10.110.159.12</t>
  </si>
  <si>
    <t>10.110.159.13</t>
  </si>
  <si>
    <t>10.110.159.14</t>
  </si>
  <si>
    <t>10.110.159.15</t>
  </si>
  <si>
    <t>10.110.159.16</t>
  </si>
  <si>
    <t>10.110.159.17</t>
  </si>
  <si>
    <t>10.110.159.18</t>
  </si>
  <si>
    <t>10.110.159.19</t>
  </si>
  <si>
    <t>10.110.159.20</t>
  </si>
  <si>
    <t>10.110.159.21</t>
  </si>
  <si>
    <t>10.110.159.22</t>
  </si>
  <si>
    <t>10.110.159.23</t>
  </si>
  <si>
    <t>10.110.159.24</t>
  </si>
  <si>
    <t>10.110.159.25</t>
  </si>
  <si>
    <t>10.110.159.26</t>
  </si>
  <si>
    <t>10.110.159.27</t>
  </si>
  <si>
    <t>10.110.159.28</t>
  </si>
  <si>
    <t>10.110.159.101</t>
  </si>
  <si>
    <t>10.110.159.102</t>
  </si>
  <si>
    <t>10.110.159.103</t>
  </si>
  <si>
    <t>10.110.159.104</t>
  </si>
  <si>
    <t>10.110.159.105</t>
  </si>
  <si>
    <t>10.110.159.106</t>
  </si>
  <si>
    <t>10.110.159.107</t>
  </si>
  <si>
    <t>10.110.159.108</t>
  </si>
  <si>
    <t>10.110.159.110</t>
  </si>
  <si>
    <t>10.110.159.111</t>
  </si>
  <si>
    <t>10.110.159.112</t>
  </si>
  <si>
    <t>10.110.159.113</t>
  </si>
  <si>
    <t>10.110.159.114</t>
  </si>
  <si>
    <t>10.110.159.115</t>
  </si>
  <si>
    <t>10.110.159.116</t>
  </si>
  <si>
    <t>10.110.159.117</t>
  </si>
  <si>
    <t>10.110.159.118</t>
  </si>
  <si>
    <t>10.110.159.119</t>
  </si>
  <si>
    <t>10.110.159.120</t>
  </si>
  <si>
    <t>10.110.159.121</t>
  </si>
  <si>
    <t>10.110.159.122</t>
  </si>
  <si>
    <t>10.110.159.123</t>
  </si>
  <si>
    <t>10.110.159.124</t>
  </si>
  <si>
    <t>10.110.159.125</t>
  </si>
  <si>
    <t>10.110.159.126</t>
  </si>
  <si>
    <t>10.110.159.127</t>
  </si>
  <si>
    <t>10.110.159.128</t>
  </si>
  <si>
    <t>10.110.158.2</t>
  </si>
  <si>
    <t>10.110.158.3</t>
  </si>
  <si>
    <t>10.110.158.4</t>
  </si>
  <si>
    <t>10.110.158.5</t>
  </si>
  <si>
    <t>10.110.158.6</t>
  </si>
  <si>
    <t>10.110.158.7</t>
  </si>
  <si>
    <t>10.110.158.8</t>
  </si>
  <si>
    <t>10.110.158.9</t>
  </si>
  <si>
    <t>10.110.158.10</t>
  </si>
  <si>
    <t>10.110.158.11</t>
  </si>
  <si>
    <t>10.110.158.14</t>
  </si>
  <si>
    <t>10.110.158.15</t>
  </si>
  <si>
    <t>10.110.158.16</t>
  </si>
  <si>
    <t>10.110.158.17</t>
  </si>
  <si>
    <t>10.110.158.18</t>
  </si>
  <si>
    <t>10.110.158.19</t>
  </si>
  <si>
    <t>10.110.158.20</t>
  </si>
  <si>
    <t>10.110.158.21</t>
  </si>
  <si>
    <t>10.110.158.22</t>
  </si>
  <si>
    <t>10.110.158.23</t>
  </si>
  <si>
    <t>10.110.157.2</t>
  </si>
  <si>
    <t>10.110.157.3</t>
  </si>
  <si>
    <t>10.110.157.4</t>
  </si>
  <si>
    <t>10.110.157.5</t>
  </si>
  <si>
    <t>10.110.157.6</t>
  </si>
  <si>
    <t>10.110.157.7</t>
  </si>
  <si>
    <t>10.110.157.8</t>
  </si>
  <si>
    <t>10.110.157.9</t>
  </si>
  <si>
    <t>10.110.157.10</t>
  </si>
  <si>
    <t>10.110.157.11</t>
  </si>
  <si>
    <t>10.110.157.14</t>
  </si>
  <si>
    <t>10.110.157.15</t>
  </si>
  <si>
    <t>10.110.157.16</t>
  </si>
  <si>
    <t>10.110.157.17</t>
  </si>
  <si>
    <t>10.110.157.18</t>
  </si>
  <si>
    <t>10.110.157.19</t>
  </si>
  <si>
    <t>10.110.157.20</t>
  </si>
  <si>
    <t>10.110.157.21</t>
  </si>
  <si>
    <t>10.110.157.22</t>
  </si>
  <si>
    <t>10.110.157.23</t>
  </si>
  <si>
    <t>10.110.156.2</t>
  </si>
  <si>
    <t>10.110.156.3</t>
  </si>
  <si>
    <t>10.110.156.4</t>
  </si>
  <si>
    <t>10.110.156.5</t>
  </si>
  <si>
    <t>10.110.156.6</t>
  </si>
  <si>
    <t>10.110.156.7</t>
  </si>
  <si>
    <t>10.110.156.8</t>
  </si>
  <si>
    <t>10.110.156.9</t>
  </si>
  <si>
    <t>10.110.156.10</t>
  </si>
  <si>
    <t>10.110.156.11</t>
  </si>
  <si>
    <t>10.110.156.14</t>
  </si>
  <si>
    <t>10.110.156.15</t>
  </si>
  <si>
    <t>10.110.156.16</t>
  </si>
  <si>
    <t>10.110.156.17</t>
  </si>
  <si>
    <t>10.110.156.18</t>
  </si>
  <si>
    <t>10.110.156.19</t>
  </si>
  <si>
    <t>10.110.156.20</t>
  </si>
  <si>
    <t>10.110.156.21</t>
  </si>
  <si>
    <t>10.110.156.22</t>
  </si>
  <si>
    <t>10.110.156.23</t>
  </si>
  <si>
    <t>10.110.152.1</t>
  </si>
  <si>
    <t>10.110.152.2</t>
  </si>
  <si>
    <t>10.110.152.3</t>
  </si>
  <si>
    <t>10.110.152.4</t>
  </si>
  <si>
    <t>10.110.167.1</t>
  </si>
  <si>
    <t>10.110.167.2</t>
  </si>
  <si>
    <t>10.110.167.3</t>
  </si>
  <si>
    <t>10.110.167.4</t>
  </si>
  <si>
    <t>10.110.167.5</t>
  </si>
  <si>
    <t>10.110.167.6</t>
  </si>
  <si>
    <t>10.110.167.7</t>
  </si>
  <si>
    <t>10.110.167.8</t>
  </si>
  <si>
    <t>10.110.167.9</t>
  </si>
  <si>
    <t>10.110.167.10</t>
  </si>
  <si>
    <t>10.110.167.11</t>
  </si>
  <si>
    <t>10.110.167.12</t>
  </si>
  <si>
    <t>10.110.167.13</t>
  </si>
  <si>
    <t>10.110.167.14</t>
  </si>
  <si>
    <t>10.110.167.15</t>
  </si>
  <si>
    <t>10.110.167.16</t>
  </si>
  <si>
    <t>10.110.167.17</t>
  </si>
  <si>
    <t>10.110.167.18</t>
  </si>
  <si>
    <t>10.110.167.19</t>
  </si>
  <si>
    <t>10.110.167.20</t>
  </si>
  <si>
    <t>10.110.167.21</t>
  </si>
  <si>
    <t>10.110.167.101</t>
  </si>
  <si>
    <t>10.110.167.102</t>
  </si>
  <si>
    <t>10.110.167.103</t>
  </si>
  <si>
    <t>10.110.167.104</t>
  </si>
  <si>
    <t>10.110.167.105</t>
  </si>
  <si>
    <t>10.110.167.106</t>
  </si>
  <si>
    <t>10.110.167.109</t>
  </si>
  <si>
    <t>10.110.167.110</t>
  </si>
  <si>
    <t>10.110.167.111</t>
  </si>
  <si>
    <t>10.110.167.112</t>
  </si>
  <si>
    <t>10.110.167.113</t>
  </si>
  <si>
    <t>10.110.167.114</t>
  </si>
  <si>
    <t>10.110.167.115</t>
  </si>
  <si>
    <t>10.110.167.116</t>
  </si>
  <si>
    <t>10.110.167.117</t>
  </si>
  <si>
    <t>10.110.167.118</t>
  </si>
  <si>
    <t>10.110.167.119</t>
  </si>
  <si>
    <t>10.110.167.120</t>
  </si>
  <si>
    <t>10.110.167.121</t>
  </si>
  <si>
    <t>10.110.166.2</t>
  </si>
  <si>
    <t>10.110.166.3</t>
  </si>
  <si>
    <t>10.110.166.4</t>
  </si>
  <si>
    <t>10.110.166.5</t>
  </si>
  <si>
    <t>10.110.166.6</t>
  </si>
  <si>
    <t>10.110.166.7</t>
  </si>
  <si>
    <t>10.110.166.8</t>
  </si>
  <si>
    <t>10.110.166.9</t>
  </si>
  <si>
    <t>10.110.166.10</t>
  </si>
  <si>
    <t>10.110.166.11</t>
  </si>
  <si>
    <t>10.110.166.14</t>
  </si>
  <si>
    <t>10.110.166.15</t>
  </si>
  <si>
    <t>10.110.166.16</t>
  </si>
  <si>
    <t>10.110.166.17</t>
  </si>
  <si>
    <t>10.110.166.18</t>
  </si>
  <si>
    <t>10.110.166.19</t>
  </si>
  <si>
    <t>10.110.166.20</t>
  </si>
  <si>
    <t>10.110.166.21</t>
  </si>
  <si>
    <t>10.110.166.22</t>
  </si>
  <si>
    <t>10.110.166.23</t>
  </si>
  <si>
    <t>10.110.165.2</t>
  </si>
  <si>
    <t>10.110.165.3</t>
  </si>
  <si>
    <t>10.110.165.4</t>
  </si>
  <si>
    <t>10.110.165.5</t>
  </si>
  <si>
    <t>10.110.165.6</t>
  </si>
  <si>
    <t>10.110.165.7</t>
  </si>
  <si>
    <t>10.110.165.8</t>
  </si>
  <si>
    <t>10.110.165.9</t>
  </si>
  <si>
    <t>10.110.165.10</t>
  </si>
  <si>
    <t>10.110.165.11</t>
  </si>
  <si>
    <t>10.110.165.14</t>
  </si>
  <si>
    <t>10.110.165.15</t>
  </si>
  <si>
    <t>10.110.165.16</t>
  </si>
  <si>
    <t>10.110.165.17</t>
  </si>
  <si>
    <t>10.110.165.18</t>
  </si>
  <si>
    <t>10.110.165.19</t>
  </si>
  <si>
    <t>10.110.165.20</t>
  </si>
  <si>
    <t>10.110.165.21</t>
  </si>
  <si>
    <t>10.110.165.22</t>
  </si>
  <si>
    <t>10.110.165.23</t>
  </si>
  <si>
    <t>10.110.164.2</t>
  </si>
  <si>
    <t>10.110.164.3</t>
  </si>
  <si>
    <t>10.110.164.4</t>
  </si>
  <si>
    <t>10.110.164.5</t>
  </si>
  <si>
    <t>10.110.164.6</t>
  </si>
  <si>
    <t>10.110.164.7</t>
  </si>
  <si>
    <t>10.110.164.8</t>
  </si>
  <si>
    <t>10.110.164.9</t>
  </si>
  <si>
    <t>10.110.164.10</t>
  </si>
  <si>
    <t>10.110.164.11</t>
  </si>
  <si>
    <t>10.110.164.14</t>
  </si>
  <si>
    <t>10.110.164.15</t>
  </si>
  <si>
    <t>10.110.164.16</t>
  </si>
  <si>
    <t>10.110.164.17</t>
  </si>
  <si>
    <t>10.110.164.18</t>
  </si>
  <si>
    <t>10.110.164.19</t>
  </si>
  <si>
    <t>10.110.164.20</t>
  </si>
  <si>
    <t>10.110.164.21</t>
  </si>
  <si>
    <t>10.110.164.22</t>
  </si>
  <si>
    <t>10.110.164.23</t>
  </si>
  <si>
    <t>10.110.160.1</t>
  </si>
  <si>
    <t>10.110.160.2</t>
  </si>
  <si>
    <t>10.110.160.3</t>
  </si>
  <si>
    <t>10.110.160.4</t>
  </si>
  <si>
    <t>10.110.175.1</t>
  </si>
  <si>
    <t>10.110.175.2</t>
  </si>
  <si>
    <t>10.110.175.3</t>
  </si>
  <si>
    <t>10.110.175.4</t>
  </si>
  <si>
    <t>10.110.175.5</t>
  </si>
  <si>
    <t>10.110.175.6</t>
  </si>
  <si>
    <t>10.110.175.7</t>
  </si>
  <si>
    <t>10.110.175.8</t>
  </si>
  <si>
    <t>10.110.175.9</t>
  </si>
  <si>
    <t>10.110.175.10</t>
  </si>
  <si>
    <t>10.110.175.11</t>
  </si>
  <si>
    <t>10.110.175.12</t>
  </si>
  <si>
    <t>10.110.175.13</t>
  </si>
  <si>
    <t>10.110.175.14</t>
  </si>
  <si>
    <t>10.110.175.15</t>
  </si>
  <si>
    <t>10.110.175.16</t>
  </si>
  <si>
    <t>10.110.175.17</t>
  </si>
  <si>
    <t>10.110.175.18</t>
  </si>
  <si>
    <t>10.110.175.19</t>
  </si>
  <si>
    <t>10.110.175.20</t>
  </si>
  <si>
    <t>10.110.175.21</t>
  </si>
  <si>
    <t>10.110.175.101</t>
  </si>
  <si>
    <t>10.110.175.102</t>
  </si>
  <si>
    <t>10.110.175.103</t>
  </si>
  <si>
    <t>10.110.175.104</t>
  </si>
  <si>
    <t>10.110.175.105</t>
  </si>
  <si>
    <t>10.110.175.106</t>
  </si>
  <si>
    <t>10.110.175.108</t>
  </si>
  <si>
    <t>10.110.175.109</t>
  </si>
  <si>
    <t>10.110.175.110</t>
  </si>
  <si>
    <t>10.110.175.111</t>
  </si>
  <si>
    <t>10.110.175.112</t>
  </si>
  <si>
    <t>10.110.175.113</t>
  </si>
  <si>
    <t>10.110.175.114</t>
  </si>
  <si>
    <t>10.110.175.115</t>
  </si>
  <si>
    <t>10.110.175.116</t>
  </si>
  <si>
    <t>10.110.175.117</t>
  </si>
  <si>
    <t>10.110.175.118</t>
  </si>
  <si>
    <t>10.110.175.119</t>
  </si>
  <si>
    <t>10.110.175.120</t>
  </si>
  <si>
    <t>10.110.175.121</t>
  </si>
  <si>
    <t>10.110.174.2</t>
  </si>
  <si>
    <t>10.110.174.3</t>
  </si>
  <si>
    <t>10.110.174.4</t>
  </si>
  <si>
    <t>10.110.174.5</t>
  </si>
  <si>
    <t>10.110.174.6</t>
  </si>
  <si>
    <t>10.110.174.7</t>
  </si>
  <si>
    <t>10.110.174.8</t>
  </si>
  <si>
    <t>10.110.174.9</t>
  </si>
  <si>
    <t>10.110.174.10</t>
  </si>
  <si>
    <t>10.110.174.11</t>
  </si>
  <si>
    <t>10.110.174.14</t>
  </si>
  <si>
    <t>10.110.174.15</t>
  </si>
  <si>
    <t>10.110.174.16</t>
  </si>
  <si>
    <t>10.110.174.17</t>
  </si>
  <si>
    <t>10.110.174.18</t>
  </si>
  <si>
    <t>10.110.174.19</t>
  </si>
  <si>
    <t>10.110.174.20</t>
  </si>
  <si>
    <t>10.110.174.21</t>
  </si>
  <si>
    <t>10.110.174.22</t>
  </si>
  <si>
    <t>10.110.174.23</t>
  </si>
  <si>
    <t>10.110.173.2</t>
  </si>
  <si>
    <t>10.110.173.3</t>
  </si>
  <si>
    <t>10.110.173.4</t>
  </si>
  <si>
    <t>10.110.173.5</t>
  </si>
  <si>
    <t>10.110.173.6</t>
  </si>
  <si>
    <t>10.110.173.7</t>
  </si>
  <si>
    <t>10.110.173.8</t>
  </si>
  <si>
    <t>10.110.173.9</t>
  </si>
  <si>
    <t>10.110.173.10</t>
  </si>
  <si>
    <t>10.110.173.11</t>
  </si>
  <si>
    <t>10.110.173.14</t>
  </si>
  <si>
    <t>10.110.173.15</t>
  </si>
  <si>
    <t>10.110.173.16</t>
  </si>
  <si>
    <t>10.110.173.17</t>
  </si>
  <si>
    <t>10.110.173.18</t>
  </si>
  <si>
    <t>10.110.173.19</t>
  </si>
  <si>
    <t>10.110.173.20</t>
  </si>
  <si>
    <t>10.110.173.21</t>
  </si>
  <si>
    <t>10.110.173.22</t>
  </si>
  <si>
    <t>10.110.173.23</t>
  </si>
  <si>
    <t>10.110.172.2</t>
  </si>
  <si>
    <t>10.110.172.3</t>
  </si>
  <si>
    <t>10.110.172.4</t>
  </si>
  <si>
    <t>10.110.172.5</t>
  </si>
  <si>
    <t>10.110.172.6</t>
  </si>
  <si>
    <t>10.110.172.7</t>
  </si>
  <si>
    <t>10.110.172.8</t>
  </si>
  <si>
    <t>10.110.172.9</t>
  </si>
  <si>
    <t>10.110.172.10</t>
  </si>
  <si>
    <t>10.110.172.11</t>
  </si>
  <si>
    <t>10.110.172.14</t>
  </si>
  <si>
    <t>10.110.172.15</t>
  </si>
  <si>
    <t>10.110.172.16</t>
  </si>
  <si>
    <t>10.110.172.17</t>
  </si>
  <si>
    <t>10.110.172.18</t>
  </si>
  <si>
    <t>10.110.172.19</t>
  </si>
  <si>
    <t>10.110.172.20</t>
  </si>
  <si>
    <t>10.110.172.21</t>
  </si>
  <si>
    <t>10.110.172.22</t>
  </si>
  <si>
    <t>10.110.172.23</t>
  </si>
  <si>
    <t>10.110.168.1</t>
  </si>
  <si>
    <t>10.110.168.2</t>
  </si>
  <si>
    <t>10.110.168.3</t>
  </si>
  <si>
    <t>10.110.168.4</t>
  </si>
  <si>
    <t>网络无法连接，已解决</t>
    <phoneticPr fontId="2" type="noConversion"/>
  </si>
  <si>
    <t>AMD-Snark</t>
    <phoneticPr fontId="2" type="noConversion"/>
  </si>
  <si>
    <t>S2-ADM3900</t>
    <phoneticPr fontId="2" type="noConversion"/>
  </si>
  <si>
    <t>10.100.6.1</t>
    <phoneticPr fontId="2" type="noConversion"/>
  </si>
  <si>
    <t>10.100.6.2</t>
  </si>
  <si>
    <t>10.100.6.3</t>
  </si>
  <si>
    <t>10.100.6.4</t>
  </si>
  <si>
    <t>10.100.6.5</t>
  </si>
  <si>
    <t>10.100.6.6</t>
  </si>
  <si>
    <t>10.100.6.7</t>
  </si>
  <si>
    <t>10.100.6.8</t>
  </si>
  <si>
    <t>10.100.6.9</t>
  </si>
  <si>
    <t>10.100.6.10</t>
  </si>
  <si>
    <t>10.100.6.11</t>
  </si>
  <si>
    <t>10.100.6.12</t>
  </si>
  <si>
    <t>10.100.6.13</t>
  </si>
  <si>
    <t>10.100.6.14</t>
  </si>
  <si>
    <t>10.100.6.15</t>
  </si>
  <si>
    <t>10.100.6.16</t>
  </si>
  <si>
    <t>10.100.6.17</t>
  </si>
  <si>
    <t>10.100.6.18</t>
  </si>
  <si>
    <t>10.100.6.19</t>
  </si>
  <si>
    <t>10.100.6.20</t>
  </si>
  <si>
    <t>10.100.6.21</t>
  </si>
  <si>
    <t>10.100.6.22</t>
  </si>
  <si>
    <t>10.100.6.23</t>
  </si>
  <si>
    <t>10.100.6.24</t>
  </si>
  <si>
    <t>10.100.6.25</t>
  </si>
  <si>
    <t>10.100.6.26</t>
  </si>
  <si>
    <t>10.100.6.27</t>
  </si>
  <si>
    <t>10.100.6.28</t>
  </si>
  <si>
    <t>10.100.6.29</t>
  </si>
  <si>
    <t>10.100.6.30</t>
  </si>
  <si>
    <t>10.100.6.31</t>
  </si>
  <si>
    <t>10.100.6.32</t>
  </si>
  <si>
    <t>10.100.6.33</t>
  </si>
  <si>
    <t>10.100.6.34</t>
  </si>
  <si>
    <t>10.100.6.35</t>
  </si>
  <si>
    <t>10.100.6.36</t>
  </si>
  <si>
    <t>10.100.6.37</t>
  </si>
  <si>
    <t>10.100.6.38</t>
  </si>
  <si>
    <t>10.100.6.39</t>
  </si>
  <si>
    <t>10.100.6.40</t>
  </si>
  <si>
    <t>10.100.6.41</t>
  </si>
  <si>
    <t>10.100.6.42</t>
  </si>
  <si>
    <t>10.100.6.43</t>
  </si>
  <si>
    <t>10.100.6.44</t>
  </si>
  <si>
    <t>10.100.6.45</t>
  </si>
  <si>
    <t>10.100.6.46</t>
  </si>
  <si>
    <t>10.100.6.47</t>
  </si>
  <si>
    <t>10.100.6.48</t>
  </si>
  <si>
    <t>10.100.7.1</t>
    <phoneticPr fontId="2" type="noConversion"/>
  </si>
  <si>
    <t>10.100.7.2</t>
  </si>
  <si>
    <t>10.100.7.3</t>
  </si>
  <si>
    <t>10.100.7.4</t>
  </si>
  <si>
    <t>10.100.7.5</t>
  </si>
  <si>
    <t>10.100.7.6</t>
  </si>
  <si>
    <t>10.100.7.7</t>
  </si>
  <si>
    <t>10.100.7.8</t>
  </si>
  <si>
    <t>10.100.7.9</t>
  </si>
  <si>
    <t>10.100.7.10</t>
  </si>
  <si>
    <t>10.100.7.11</t>
  </si>
  <si>
    <t>10.100.7.12</t>
  </si>
  <si>
    <t>10.100.7.13</t>
  </si>
  <si>
    <t>10.100.7.14</t>
  </si>
  <si>
    <t>10.100.7.15</t>
  </si>
  <si>
    <t>10.100.7.16</t>
  </si>
  <si>
    <t>10.100.7.17</t>
  </si>
  <si>
    <t>10.100.7.18</t>
  </si>
  <si>
    <t>10.100.7.19</t>
  </si>
  <si>
    <t>10.100.7.20</t>
  </si>
  <si>
    <t>10.100.7.21</t>
  </si>
  <si>
    <t>10.100.7.22</t>
  </si>
  <si>
    <t>10.100.7.23</t>
  </si>
  <si>
    <t>10.100.7.24</t>
  </si>
  <si>
    <t>10.100.7.25</t>
  </si>
  <si>
    <t>10.100.7.26</t>
  </si>
  <si>
    <t>10.100.7.27</t>
  </si>
  <si>
    <t>10.100.7.28</t>
  </si>
  <si>
    <t>10.100.7.29</t>
  </si>
  <si>
    <t>10.100.7.30</t>
  </si>
  <si>
    <t>10.100.7.31</t>
  </si>
  <si>
    <t>10.100.7.32</t>
  </si>
  <si>
    <t>10.100.7.33</t>
  </si>
  <si>
    <t>10.100.7.34</t>
  </si>
  <si>
    <t>10.100.7.35</t>
  </si>
  <si>
    <t>10.100.7.36</t>
  </si>
  <si>
    <t>10.100.7.37</t>
  </si>
  <si>
    <t>10.100.7.38</t>
  </si>
  <si>
    <t>10.100.7.39</t>
  </si>
  <si>
    <t>10.100.7.40</t>
  </si>
  <si>
    <t>10.100.7.41</t>
  </si>
  <si>
    <t>10.100.7.42</t>
  </si>
  <si>
    <t>10.100.7.43</t>
  </si>
  <si>
    <t>10.100.7.44</t>
  </si>
  <si>
    <t>10.100.7.45</t>
  </si>
  <si>
    <t>10.100.7.46</t>
  </si>
  <si>
    <t>10.100.7.47</t>
  </si>
  <si>
    <t>10.100.7.48</t>
  </si>
  <si>
    <t>10.100.8.2</t>
  </si>
  <si>
    <t>10.100.8.3</t>
  </si>
  <si>
    <t>10.100.8.4</t>
  </si>
  <si>
    <t>10.100.8.5</t>
  </si>
  <si>
    <t>10.100.8.6</t>
  </si>
  <si>
    <t>10.100.8.7</t>
  </si>
  <si>
    <t>10.100.8.8</t>
  </si>
  <si>
    <t>10.100.8.9</t>
  </si>
  <si>
    <t>10.100.8.10</t>
  </si>
  <si>
    <t>10.100.8.11</t>
  </si>
  <si>
    <t>10.100.8.12</t>
  </si>
  <si>
    <t>10.100.8.14</t>
  </si>
  <si>
    <t>10.100.8.15</t>
  </si>
  <si>
    <t>10.100.8.16</t>
  </si>
  <si>
    <t>10.100.8.17</t>
  </si>
  <si>
    <t>10.100.8.18</t>
  </si>
  <si>
    <t>10.100.8.19</t>
  </si>
  <si>
    <t>10.100.8.20</t>
  </si>
  <si>
    <t>10.100.8.21</t>
  </si>
  <si>
    <t>10.100.8.22</t>
  </si>
  <si>
    <t>10.100.8.23</t>
  </si>
  <si>
    <t>10.100.8.24</t>
  </si>
  <si>
    <t>10.100.0.2</t>
  </si>
  <si>
    <t>10.100.0.3</t>
  </si>
  <si>
    <t>10.100.0.4</t>
  </si>
  <si>
    <t>10.100.0.5</t>
  </si>
  <si>
    <t>10.100.0.6</t>
  </si>
  <si>
    <t>10.100.0.7</t>
  </si>
  <si>
    <t>10.100.0.8</t>
  </si>
  <si>
    <t>10.100.0.9</t>
  </si>
  <si>
    <t>10.100.0.10</t>
  </si>
  <si>
    <t>10.100.0.11</t>
  </si>
  <si>
    <t>10.100.0.12</t>
  </si>
  <si>
    <t>10.100.0.13</t>
  </si>
  <si>
    <t>10.100.0.14</t>
  </si>
  <si>
    <t>10.100.0.15</t>
  </si>
  <si>
    <t>10.100.0.16</t>
  </si>
  <si>
    <t>10.100.0.17</t>
  </si>
  <si>
    <t>10.100.0.18</t>
  </si>
  <si>
    <t>10.100.0.20</t>
  </si>
  <si>
    <t>10.100.0.21</t>
  </si>
  <si>
    <t>10.100.0.22</t>
  </si>
  <si>
    <t>10.100.0.23</t>
  </si>
  <si>
    <t>10.100.0.24</t>
  </si>
  <si>
    <t>10.100.0.25</t>
  </si>
  <si>
    <t>10.100.0.26</t>
  </si>
  <si>
    <t>10.100.0.29</t>
  </si>
  <si>
    <t>10.100.0.30</t>
  </si>
  <si>
    <t>10.100.0.31</t>
  </si>
  <si>
    <t>10.100.0.32</t>
  </si>
  <si>
    <t>10.100.1.2</t>
  </si>
  <si>
    <t>10.100.1.3</t>
  </si>
  <si>
    <t>10.100.1.4</t>
  </si>
  <si>
    <t>10.100.1.5</t>
  </si>
  <si>
    <t>10.100.1.6</t>
  </si>
  <si>
    <t>10.100.1.7</t>
  </si>
  <si>
    <t>10.100.1.8</t>
  </si>
  <si>
    <t>10.100.1.9</t>
  </si>
  <si>
    <t>10.100.1.10</t>
  </si>
  <si>
    <t>10.100.1.11</t>
  </si>
  <si>
    <t>10.100.1.12</t>
  </si>
  <si>
    <t>10.100.1.13</t>
  </si>
  <si>
    <t>10.100.1.14</t>
  </si>
  <si>
    <t>10.100.1.15</t>
  </si>
  <si>
    <t>10.100.1.16</t>
  </si>
  <si>
    <t>10.100.1.17</t>
  </si>
  <si>
    <t>10.100.1.18</t>
  </si>
  <si>
    <t>10.100.1.19</t>
  </si>
  <si>
    <t>10.100.1.20</t>
  </si>
  <si>
    <t>10.100.1.21</t>
  </si>
  <si>
    <t>10.100.1.22</t>
  </si>
  <si>
    <t>10.100.1.23</t>
  </si>
  <si>
    <t>10.100.1.24</t>
  </si>
  <si>
    <t>10.100.1.25</t>
  </si>
  <si>
    <t>10.100.1.26</t>
  </si>
  <si>
    <t>10.100.1.27</t>
  </si>
  <si>
    <t>10.100.1.28</t>
  </si>
  <si>
    <t>10.100.1.29</t>
  </si>
  <si>
    <t>10.100.1.30</t>
  </si>
  <si>
    <t>10.100.1.31</t>
  </si>
  <si>
    <t>10.100.1.32</t>
  </si>
  <si>
    <t>10.100.1.33</t>
  </si>
  <si>
    <t>10.100.1.34</t>
  </si>
  <si>
    <t>10.100.1.35</t>
  </si>
  <si>
    <t>10.100.1.36</t>
  </si>
  <si>
    <t>10.100.2.2</t>
  </si>
  <si>
    <t>10.100.2.3</t>
  </si>
  <si>
    <t>10.100.2.4</t>
  </si>
  <si>
    <t>10.100.2.5</t>
  </si>
  <si>
    <t>10.100.2.6</t>
  </si>
  <si>
    <t>10.100.2.7</t>
  </si>
  <si>
    <t>10.100.2.8</t>
  </si>
  <si>
    <t>10.100.2.9</t>
  </si>
  <si>
    <t>10.100.2.10</t>
  </si>
  <si>
    <t>10.100.2.11</t>
  </si>
  <si>
    <t>10.100.2.12</t>
  </si>
  <si>
    <t>10.100.2.13</t>
  </si>
  <si>
    <t>10.100.2.14</t>
  </si>
  <si>
    <t>10.100.2.15</t>
  </si>
  <si>
    <t>10.100.2.16</t>
  </si>
  <si>
    <t>10.100.2.17</t>
  </si>
  <si>
    <t>10.100.2.18</t>
  </si>
  <si>
    <t>10.100.2.19</t>
  </si>
  <si>
    <t>10.100.2.20</t>
  </si>
  <si>
    <t>10.100.2.21</t>
  </si>
  <si>
    <t>10.100.2.22</t>
  </si>
  <si>
    <t>10.100.2.23</t>
  </si>
  <si>
    <t>10.100.2.24</t>
  </si>
  <si>
    <t>10.100.2.25</t>
  </si>
  <si>
    <t>10.100.2.26</t>
  </si>
  <si>
    <t>10.100.2.27</t>
  </si>
  <si>
    <t>10.100.2.28</t>
  </si>
  <si>
    <t>10.100.2.29</t>
  </si>
  <si>
    <t>10.100.2.30</t>
  </si>
  <si>
    <t>10.100.2.31</t>
  </si>
  <si>
    <t>10.100.2.32</t>
  </si>
  <si>
    <t>10.100.2.33</t>
  </si>
  <si>
    <t>10.100.2.34</t>
  </si>
  <si>
    <t>10.100.2.35</t>
  </si>
  <si>
    <t>10.100.2.36</t>
  </si>
  <si>
    <t>10.100.3.2</t>
  </si>
  <si>
    <t>10.100.3.3</t>
  </si>
  <si>
    <t>10.100.3.4</t>
  </si>
  <si>
    <t>10.100.3.5</t>
  </si>
  <si>
    <t>10.100.3.6</t>
  </si>
  <si>
    <t>10.100.3.7</t>
  </si>
  <si>
    <t>10.100.3.8</t>
  </si>
  <si>
    <t>10.100.3.9</t>
  </si>
  <si>
    <t>10.100.3.10</t>
  </si>
  <si>
    <t>10.100.3.11</t>
  </si>
  <si>
    <t>10.100.3.12</t>
  </si>
  <si>
    <t>10.100.3.13</t>
  </si>
  <si>
    <t>10.100.3.14</t>
  </si>
  <si>
    <t>10.100.3.15</t>
  </si>
  <si>
    <t>10.100.3.16</t>
  </si>
  <si>
    <t>10.100.3.17</t>
  </si>
  <si>
    <t>10.100.3.18</t>
  </si>
  <si>
    <t>10.100.3.19</t>
  </si>
  <si>
    <t>10.100.3.20</t>
  </si>
  <si>
    <t>10.100.3.21</t>
  </si>
  <si>
    <t>10.100.3.22</t>
  </si>
  <si>
    <t>10.100.3.23</t>
  </si>
  <si>
    <t>10.100.3.24</t>
  </si>
  <si>
    <t>10.100.3.25</t>
  </si>
  <si>
    <t>10.100.3.26</t>
  </si>
  <si>
    <t>10.100.3.27</t>
  </si>
  <si>
    <t>10.100.3.28</t>
  </si>
  <si>
    <t>10.100.3.29</t>
  </si>
  <si>
    <t>10.100.3.30</t>
  </si>
  <si>
    <t>10.100.3.31</t>
  </si>
  <si>
    <t>10.100.3.32</t>
  </si>
  <si>
    <t>10.100.3.33</t>
  </si>
  <si>
    <t>10.100.3.34</t>
  </si>
  <si>
    <t>10.100.3.35</t>
  </si>
  <si>
    <t>10.100.3.36</t>
  </si>
  <si>
    <t>10.100.4.2</t>
  </si>
  <si>
    <t>10.100.4.3</t>
  </si>
  <si>
    <t>10.100.4.4</t>
  </si>
  <si>
    <t>10.100.4.5</t>
  </si>
  <si>
    <t>10.100.4.6</t>
  </si>
  <si>
    <t>10.100.4.7</t>
  </si>
  <si>
    <t>10.100.4.8</t>
  </si>
  <si>
    <t>10.100.4.9</t>
  </si>
  <si>
    <t>10.100.4.10</t>
  </si>
  <si>
    <t>10.100.4.11</t>
  </si>
  <si>
    <t>10.100.4.12</t>
  </si>
  <si>
    <t>10.100.4.13</t>
  </si>
  <si>
    <t>10.100.4.14</t>
  </si>
  <si>
    <t>10.100.4.15</t>
  </si>
  <si>
    <t>10.100.4.16</t>
  </si>
  <si>
    <t>10.100.4.17</t>
  </si>
  <si>
    <t>10.100.4.18</t>
  </si>
  <si>
    <t>10.100.4.19</t>
  </si>
  <si>
    <t>10.100.4.20</t>
  </si>
  <si>
    <t>10.100.4.21</t>
  </si>
  <si>
    <t>10.100.4.22</t>
  </si>
  <si>
    <t>10.100.4.23</t>
  </si>
  <si>
    <t>10.100.4.24</t>
  </si>
  <si>
    <t>AMD-snark</t>
    <phoneticPr fontId="2" type="noConversion"/>
  </si>
  <si>
    <t>10.100.8.26</t>
  </si>
  <si>
    <t>10.100.8.27</t>
  </si>
  <si>
    <t>10.100.8.28</t>
  </si>
  <si>
    <t>10.100.8.29</t>
  </si>
  <si>
    <t>10.100.8.30</t>
  </si>
  <si>
    <t>10.100.8.31</t>
  </si>
  <si>
    <t>10.100.8.32</t>
  </si>
  <si>
    <t>10.100.8.33</t>
  </si>
  <si>
    <t>10.100.8.34</t>
  </si>
  <si>
    <t>10.100.8.35</t>
  </si>
  <si>
    <t>10.100.8.36</t>
  </si>
  <si>
    <t>10.100.8.37</t>
    <phoneticPr fontId="2" type="noConversion"/>
  </si>
  <si>
    <t>10.100.8.38</t>
  </si>
  <si>
    <t>10.100.8.39</t>
  </si>
  <si>
    <t>10.100.8.40</t>
  </si>
  <si>
    <t>10.100.8.41</t>
  </si>
  <si>
    <t>10.100.8.42</t>
  </si>
  <si>
    <t>10.100.8.43</t>
  </si>
  <si>
    <t>10.100.8.44</t>
  </si>
  <si>
    <t>10.100.8.45</t>
  </si>
  <si>
    <t>10.100.8.46</t>
  </si>
  <si>
    <t>10.100.8.47</t>
  </si>
  <si>
    <t>10.100.8.48</t>
  </si>
  <si>
    <t>10.100.9.1</t>
    <phoneticPr fontId="2" type="noConversion"/>
  </si>
  <si>
    <t>10.100.9.2</t>
  </si>
  <si>
    <t>10.100.9.3</t>
  </si>
  <si>
    <t>10.100.9.4</t>
  </si>
  <si>
    <t>10.100.9.5</t>
  </si>
  <si>
    <t>10.100.9.6</t>
  </si>
  <si>
    <t>10.100.9.7</t>
  </si>
  <si>
    <t>10.100.9.8</t>
  </si>
  <si>
    <t>10.100.9.9</t>
  </si>
  <si>
    <t>10.100.9.10</t>
  </si>
  <si>
    <t>10.100.9.11</t>
  </si>
  <si>
    <t>10.100.9.12</t>
  </si>
  <si>
    <t>10.100.9.13</t>
    <phoneticPr fontId="2" type="noConversion"/>
  </si>
  <si>
    <t>10.100.9.14</t>
  </si>
  <si>
    <t>10.100.9.15</t>
  </si>
  <si>
    <t>10.100.9.16</t>
  </si>
  <si>
    <t>10.100.9.17</t>
  </si>
  <si>
    <t>10.100.9.18</t>
  </si>
  <si>
    <t>10.100.9.19</t>
  </si>
  <si>
    <t>10.100.9.20</t>
  </si>
  <si>
    <t>10.100.9.21</t>
  </si>
  <si>
    <t>10.100.9.22</t>
  </si>
  <si>
    <t>10.100.9.23</t>
  </si>
  <si>
    <t>10.100.9.24</t>
  </si>
  <si>
    <t>10.100.9.25</t>
    <phoneticPr fontId="2" type="noConversion"/>
  </si>
  <si>
    <t>10.100.9.26</t>
  </si>
  <si>
    <t>10.100.9.27</t>
  </si>
  <si>
    <t>10.100.9.28</t>
  </si>
  <si>
    <t>10.100.9.29</t>
  </si>
  <si>
    <t>10.100.9.30</t>
  </si>
  <si>
    <t>10.100.9.31</t>
  </si>
  <si>
    <t>10.100.9.32</t>
  </si>
  <si>
    <t>10.100.9.33</t>
  </si>
  <si>
    <t>10.100.9.34</t>
  </si>
  <si>
    <t>10.100.9.35</t>
  </si>
  <si>
    <t>10.100.9.36</t>
  </si>
  <si>
    <t>10.100.9.37</t>
    <phoneticPr fontId="2" type="noConversion"/>
  </si>
  <si>
    <t>10.100.9.38</t>
  </si>
  <si>
    <t>10.100.9.39</t>
  </si>
  <si>
    <t>10.100.9.40</t>
  </si>
  <si>
    <t>10.100.9.41</t>
  </si>
  <si>
    <t>10.100.9.42</t>
  </si>
  <si>
    <t>10.100.9.43</t>
  </si>
  <si>
    <t>10.100.9.44</t>
  </si>
  <si>
    <t>10.100.9.45</t>
  </si>
  <si>
    <t>10.100.9.46</t>
  </si>
  <si>
    <t>10.100.9.47</t>
  </si>
  <si>
    <t>10.100.9.48</t>
  </si>
  <si>
    <t>10.100.11.37</t>
  </si>
  <si>
    <t>10.100.11.38</t>
  </si>
  <si>
    <t>10.100.11.39</t>
  </si>
  <si>
    <t>10.100.11.40</t>
  </si>
  <si>
    <t>10.100.11.41</t>
  </si>
  <si>
    <t>10.100.11.42</t>
  </si>
  <si>
    <t>10.100.11.43</t>
  </si>
  <si>
    <t>10.100.11.44</t>
  </si>
  <si>
    <t>10.100.11.45</t>
  </si>
  <si>
    <t>10.100.11.46</t>
  </si>
  <si>
    <t>10.100.11.47</t>
  </si>
  <si>
    <t>10.100.11.48</t>
  </si>
  <si>
    <t>10.100.11.25</t>
  </si>
  <si>
    <t>10.100.11.26</t>
  </si>
  <si>
    <t>10.100.11.27</t>
  </si>
  <si>
    <t>10.100.11.28</t>
  </si>
  <si>
    <t>10.100.11.29</t>
  </si>
  <si>
    <t>10.100.11.30</t>
  </si>
  <si>
    <t>10.100.11.31</t>
  </si>
  <si>
    <t>10.100.11.32</t>
  </si>
  <si>
    <t>10.100.11.33</t>
  </si>
  <si>
    <t>10.100.11.34</t>
  </si>
  <si>
    <t>10.100.11.35</t>
  </si>
  <si>
    <t>10.100.11.36</t>
  </si>
  <si>
    <t>10.100.11.13</t>
  </si>
  <si>
    <t>10.100.11.14</t>
  </si>
  <si>
    <t>10.100.11.15</t>
  </si>
  <si>
    <t>10.100.11.16</t>
  </si>
  <si>
    <t>10.100.11.17</t>
  </si>
  <si>
    <t>10.100.11.18</t>
  </si>
  <si>
    <t>10.100.11.19</t>
  </si>
  <si>
    <t>10.100.11.20</t>
  </si>
  <si>
    <t>10.100.11.21</t>
  </si>
  <si>
    <t>10.100.11.22</t>
  </si>
  <si>
    <t>10.100.11.23</t>
  </si>
  <si>
    <t>10.100.11.24</t>
  </si>
  <si>
    <t>10.100.11.1</t>
  </si>
  <si>
    <t>10.100.11.2</t>
  </si>
  <si>
    <t>10.100.11.3</t>
  </si>
  <si>
    <t>10.100.11.4</t>
  </si>
  <si>
    <t>10.100.11.5</t>
  </si>
  <si>
    <t>10.100.11.6</t>
  </si>
  <si>
    <t>10.100.11.7</t>
  </si>
  <si>
    <t>10.100.11.8</t>
  </si>
  <si>
    <t>10.100.11.9</t>
  </si>
  <si>
    <t>10.100.11.10</t>
  </si>
  <si>
    <t>10.100.11.11</t>
  </si>
  <si>
    <t>10.100.11.12</t>
  </si>
  <si>
    <t>10.100.10.37</t>
  </si>
  <si>
    <t>10.100.10.38</t>
  </si>
  <si>
    <t>10.100.10.39</t>
  </si>
  <si>
    <t>10.100.10.40</t>
  </si>
  <si>
    <t>10.100.10.41</t>
  </si>
  <si>
    <t>10.100.10.42</t>
  </si>
  <si>
    <t>10.100.10.43</t>
  </si>
  <si>
    <t>10.100.10.44</t>
  </si>
  <si>
    <t>10.100.10.45</t>
  </si>
  <si>
    <t>10.100.10.46</t>
  </si>
  <si>
    <t>10.100.10.47</t>
  </si>
  <si>
    <t>10.100.10.48</t>
  </si>
  <si>
    <t>10.100.10.25</t>
  </si>
  <si>
    <t>10.100.10.26</t>
  </si>
  <si>
    <t>10.100.10.27</t>
  </si>
  <si>
    <t>10.100.10.28</t>
  </si>
  <si>
    <t>10.100.10.29</t>
  </si>
  <si>
    <t>10.100.10.30</t>
  </si>
  <si>
    <t>10.100.10.31</t>
  </si>
  <si>
    <t>10.100.10.32</t>
  </si>
  <si>
    <t>10.100.10.33</t>
  </si>
  <si>
    <t>10.100.10.34</t>
  </si>
  <si>
    <t>10.100.10.35</t>
  </si>
  <si>
    <t>10.100.10.36</t>
  </si>
  <si>
    <t>10.100.10.13</t>
  </si>
  <si>
    <t>10.100.10.14</t>
  </si>
  <si>
    <t>10.100.10.15</t>
  </si>
  <si>
    <t>10.100.10.16</t>
  </si>
  <si>
    <t>10.100.10.17</t>
  </si>
  <si>
    <t>10.100.10.18</t>
  </si>
  <si>
    <t>10.100.10.19</t>
  </si>
  <si>
    <t>10.100.10.20</t>
  </si>
  <si>
    <t>10.100.10.21</t>
  </si>
  <si>
    <t>10.100.10.22</t>
  </si>
  <si>
    <t>10.100.10.23</t>
  </si>
  <si>
    <t>10.100.10.24</t>
  </si>
  <si>
    <t>10.100.10.1</t>
  </si>
  <si>
    <t>10.100.10.2</t>
  </si>
  <si>
    <t>10.100.10.3</t>
  </si>
  <si>
    <t>10.100.10.4</t>
  </si>
  <si>
    <t>10.100.10.5</t>
  </si>
  <si>
    <t>10.100.10.6</t>
  </si>
  <si>
    <t>10.100.10.7</t>
  </si>
  <si>
    <t>10.100.10.8</t>
  </si>
  <si>
    <t>10.100.10.9</t>
  </si>
  <si>
    <t>10.100.10.10</t>
  </si>
  <si>
    <t>10.100.10.11</t>
  </si>
  <si>
    <t>10.100.10.12</t>
  </si>
  <si>
    <t>系统盘故障</t>
    <phoneticPr fontId="2" type="noConversion"/>
  </si>
  <si>
    <t>网络不通</t>
    <phoneticPr fontId="2" type="noConversion"/>
  </si>
  <si>
    <t>网络不通</t>
    <phoneticPr fontId="2" type="noConversion"/>
  </si>
  <si>
    <t>正常</t>
    <phoneticPr fontId="2" type="noConversion"/>
  </si>
  <si>
    <t>10.100.8.25</t>
    <phoneticPr fontId="2" type="noConversion"/>
  </si>
  <si>
    <t>10.100.8.13</t>
    <phoneticPr fontId="2" type="noConversion"/>
  </si>
  <si>
    <t>10.100.8.1</t>
    <phoneticPr fontId="2" type="noConversion"/>
  </si>
  <si>
    <t>10.100.0.1</t>
  </si>
  <si>
    <t>10.100.0.39</t>
  </si>
  <si>
    <t>10.100.0.40</t>
  </si>
  <si>
    <t>10.100.0.41</t>
  </si>
  <si>
    <t>10.100.0.42</t>
  </si>
  <si>
    <t>10.100.1.1</t>
  </si>
  <si>
    <t>10.100.2.1</t>
  </si>
  <si>
    <t>10.100.3.1</t>
  </si>
  <si>
    <t>10.100.4.1</t>
  </si>
  <si>
    <t>10.100.0.27</t>
    <phoneticPr fontId="2" type="noConversion"/>
  </si>
  <si>
    <t>10.100.0.28</t>
    <phoneticPr fontId="2" type="noConversion"/>
  </si>
  <si>
    <t>10.100.0.19</t>
    <phoneticPr fontId="2" type="noConversion"/>
  </si>
  <si>
    <t>硬盘故障</t>
    <phoneticPr fontId="2" type="noConversion"/>
  </si>
  <si>
    <t>10.110.79.115</t>
    <phoneticPr fontId="2" type="noConversion"/>
  </si>
  <si>
    <t>10.100.5.1</t>
    <phoneticPr fontId="2" type="noConversion"/>
  </si>
  <si>
    <t>10.100.5.2</t>
  </si>
  <si>
    <t>10.100.5.3</t>
  </si>
  <si>
    <t>10.100.5.4</t>
  </si>
  <si>
    <t>10.100.5.5</t>
  </si>
  <si>
    <t>10.100.5.6</t>
  </si>
  <si>
    <t>10.100.5.7</t>
  </si>
  <si>
    <t>10.100.5.8</t>
  </si>
  <si>
    <t>10.100.5.9</t>
  </si>
  <si>
    <t>10.100.5.10</t>
  </si>
  <si>
    <t>10.100.5.11</t>
  </si>
  <si>
    <t>10.100.5.12</t>
  </si>
  <si>
    <t>网络无法连接,已处理</t>
    <phoneticPr fontId="2" type="noConversion"/>
  </si>
  <si>
    <t>网络无法连接,已处理</t>
    <phoneticPr fontId="2" type="noConversion"/>
  </si>
  <si>
    <t>网络无法连接,已处理</t>
    <phoneticPr fontId="2" type="noConversion"/>
  </si>
  <si>
    <t>系统故障,已处理</t>
    <phoneticPr fontId="2" type="noConversion"/>
  </si>
  <si>
    <t>seal服务器</t>
    <phoneticPr fontId="2" type="noConversion"/>
  </si>
  <si>
    <t>intel-snark</t>
    <phoneticPr fontId="2" type="noConversion"/>
  </si>
  <si>
    <t>10.110.31.29</t>
    <phoneticPr fontId="2" type="noConversion"/>
  </si>
  <si>
    <t>10.110.31.129</t>
    <phoneticPr fontId="2" type="noConversion"/>
  </si>
  <si>
    <t>10.110.31.30</t>
    <phoneticPr fontId="2" type="noConversion"/>
  </si>
  <si>
    <t>10.110.31.130</t>
    <phoneticPr fontId="2" type="noConversion"/>
  </si>
  <si>
    <t>10.110.31.31</t>
    <phoneticPr fontId="2" type="noConversion"/>
  </si>
  <si>
    <t>10.110.31.131</t>
    <phoneticPr fontId="2" type="noConversion"/>
  </si>
  <si>
    <t>10.110.31.32</t>
    <phoneticPr fontId="2" type="noConversion"/>
  </si>
  <si>
    <t>10.110.31.132</t>
    <phoneticPr fontId="2" type="noConversion"/>
  </si>
  <si>
    <t>10.110.31.33</t>
    <phoneticPr fontId="2" type="noConversion"/>
  </si>
  <si>
    <t>10.110.31.34</t>
    <phoneticPr fontId="2" type="noConversion"/>
  </si>
  <si>
    <t>10.110.31.134</t>
    <phoneticPr fontId="2" type="noConversion"/>
  </si>
  <si>
    <t>10.110.31.35</t>
    <phoneticPr fontId="2" type="noConversion"/>
  </si>
  <si>
    <t>10.110.31.135</t>
    <phoneticPr fontId="2" type="noConversion"/>
  </si>
  <si>
    <t>10.110.31.36</t>
    <phoneticPr fontId="2" type="noConversion"/>
  </si>
  <si>
    <t>10.110.31.37</t>
    <phoneticPr fontId="2" type="noConversion"/>
  </si>
  <si>
    <t>10.110.31.38</t>
    <phoneticPr fontId="2" type="noConversion"/>
  </si>
  <si>
    <t>10.110.31.136</t>
    <phoneticPr fontId="2" type="noConversion"/>
  </si>
  <si>
    <t>10.110.31.137</t>
    <phoneticPr fontId="2" type="noConversion"/>
  </si>
  <si>
    <t>10.110.31.138</t>
    <phoneticPr fontId="2" type="noConversion"/>
  </si>
  <si>
    <t>10.110.31.133</t>
    <phoneticPr fontId="2" type="noConversion"/>
  </si>
  <si>
    <t>10.110.39.29</t>
  </si>
  <si>
    <t>10.110.39.129</t>
  </si>
  <si>
    <t>10.110.39.30</t>
  </si>
  <si>
    <t>10.110.39.130</t>
  </si>
  <si>
    <t>10.110.39.36</t>
  </si>
  <si>
    <t>10.110.39.39</t>
  </si>
  <si>
    <t>10.110.39.131</t>
  </si>
  <si>
    <t>10.110.39.37</t>
  </si>
  <si>
    <t>10.110.39.32</t>
  </si>
  <si>
    <t>10.110.39.132</t>
  </si>
  <si>
    <t>10.110.39.38</t>
  </si>
  <si>
    <t>10.110.39.33</t>
  </si>
  <si>
    <t>10.110.39.133</t>
  </si>
  <si>
    <t>10.110.39.136</t>
  </si>
  <si>
    <t>10.110.39.34</t>
  </si>
  <si>
    <t>10.110.39.134</t>
  </si>
  <si>
    <t>10.110.39.137</t>
  </si>
  <si>
    <t>10.110.39.35</t>
  </si>
  <si>
    <t>10.110.39.135</t>
  </si>
  <si>
    <t>10.110.39.138</t>
  </si>
  <si>
    <t>10.110.47.29</t>
  </si>
  <si>
    <t>10.110.47.129</t>
  </si>
  <si>
    <t>10.110.47.30</t>
  </si>
  <si>
    <t>10.110.47.130</t>
  </si>
  <si>
    <t>10.110.47.36</t>
  </si>
  <si>
    <t>10.110.47.47</t>
  </si>
  <si>
    <t>10.110.47.131</t>
  </si>
  <si>
    <t>10.110.47.37</t>
  </si>
  <si>
    <t>10.110.47.32</t>
  </si>
  <si>
    <t>10.110.47.132</t>
  </si>
  <si>
    <t>10.110.47.38</t>
  </si>
  <si>
    <t>10.110.47.33</t>
  </si>
  <si>
    <t>10.110.47.133</t>
  </si>
  <si>
    <t>10.110.47.136</t>
  </si>
  <si>
    <t>10.110.47.34</t>
  </si>
  <si>
    <t>10.110.47.134</t>
  </si>
  <si>
    <t>10.110.47.137</t>
  </si>
  <si>
    <t>10.110.47.35</t>
  </si>
  <si>
    <t>10.110.47.135</t>
  </si>
  <si>
    <t>10.110.47.138</t>
  </si>
  <si>
    <t>10.110.55.29</t>
  </si>
  <si>
    <t>10.110.55.129</t>
  </si>
  <si>
    <t>10.110.55.30</t>
  </si>
  <si>
    <t>10.110.55.36</t>
  </si>
  <si>
    <t>10.110.55.131</t>
  </si>
  <si>
    <t>10.110.55.37</t>
  </si>
  <si>
    <t>10.110.55.32</t>
  </si>
  <si>
    <t>10.110.55.132</t>
  </si>
  <si>
    <t>10.110.55.38</t>
  </si>
  <si>
    <t>10.110.55.33</t>
  </si>
  <si>
    <t>10.110.55.133</t>
  </si>
  <si>
    <t>10.110.55.136</t>
  </si>
  <si>
    <t>10.110.55.34</t>
  </si>
  <si>
    <t>10.110.55.134</t>
  </si>
  <si>
    <t>10.110.55.137</t>
  </si>
  <si>
    <t>10.110.55.35</t>
  </si>
  <si>
    <t>10.110.55.135</t>
  </si>
  <si>
    <t>10.110.55.138</t>
  </si>
  <si>
    <t>10.110.79.29</t>
  </si>
  <si>
    <t>10.110.79.129</t>
  </si>
  <si>
    <t>10.110.79.30</t>
  </si>
  <si>
    <t>10.110.79.130</t>
  </si>
  <si>
    <t>10.110.79.36</t>
  </si>
  <si>
    <t>10.110.79.131</t>
  </si>
  <si>
    <t>10.110.79.37</t>
  </si>
  <si>
    <t>10.110.79.32</t>
  </si>
  <si>
    <t>10.110.79.132</t>
  </si>
  <si>
    <t>10.110.79.38</t>
  </si>
  <si>
    <t>10.110.79.33</t>
  </si>
  <si>
    <t>10.110.79.133</t>
  </si>
  <si>
    <t>10.110.79.136</t>
  </si>
  <si>
    <t>10.110.79.34</t>
  </si>
  <si>
    <t>10.110.79.134</t>
  </si>
  <si>
    <t>10.110.79.137</t>
  </si>
  <si>
    <t>10.110.79.35</t>
  </si>
  <si>
    <t>10.110.79.135</t>
  </si>
  <si>
    <t>10.110.79.138</t>
  </si>
  <si>
    <t>10.110.87.29</t>
  </si>
  <si>
    <t>10.110.87.129</t>
  </si>
  <si>
    <t>10.110.87.30</t>
  </si>
  <si>
    <t>10.110.87.130</t>
  </si>
  <si>
    <t>10.110.87.36</t>
  </si>
  <si>
    <t>10.110.87.131</t>
  </si>
  <si>
    <t>10.110.87.37</t>
  </si>
  <si>
    <t>10.110.87.32</t>
  </si>
  <si>
    <t>10.110.87.132</t>
  </si>
  <si>
    <t>10.110.87.38</t>
  </si>
  <si>
    <t>10.110.87.33</t>
  </si>
  <si>
    <t>10.110.87.133</t>
  </si>
  <si>
    <t>10.110.87.136</t>
  </si>
  <si>
    <t>10.110.87.34</t>
  </si>
  <si>
    <t>10.110.87.134</t>
  </si>
  <si>
    <t>10.110.87.137</t>
  </si>
  <si>
    <t>10.110.87.35</t>
  </si>
  <si>
    <t>10.110.87.135</t>
  </si>
  <si>
    <t>10.110.87.138</t>
  </si>
  <si>
    <t>10.110.95.29</t>
  </si>
  <si>
    <t>10.110.95.129</t>
  </si>
  <si>
    <t>10.110.95.30</t>
  </si>
  <si>
    <t>10.110.95.130</t>
  </si>
  <si>
    <t>10.110.95.36</t>
  </si>
  <si>
    <t>10.110.95.131</t>
  </si>
  <si>
    <t>10.110.95.37</t>
  </si>
  <si>
    <t>10.110.95.32</t>
  </si>
  <si>
    <t>10.110.95.132</t>
  </si>
  <si>
    <t>10.110.95.38</t>
  </si>
  <si>
    <t>10.110.95.33</t>
  </si>
  <si>
    <t>10.110.95.133</t>
  </si>
  <si>
    <t>10.110.95.136</t>
  </si>
  <si>
    <t>10.110.95.34</t>
  </si>
  <si>
    <t>10.110.95.134</t>
  </si>
  <si>
    <t>10.110.95.137</t>
  </si>
  <si>
    <t>10.110.95.35</t>
  </si>
  <si>
    <t>10.110.95.135</t>
  </si>
  <si>
    <t>10.110.95.138</t>
  </si>
  <si>
    <t>10.110.96.3</t>
  </si>
  <si>
    <t>10.110.96.4</t>
  </si>
  <si>
    <t>10.110.96.5</t>
  </si>
  <si>
    <t>10.110.96.6</t>
  </si>
  <si>
    <t>10.110.103.29</t>
  </si>
  <si>
    <t>10.110.103.129</t>
  </si>
  <si>
    <t>10.110.103.30</t>
  </si>
  <si>
    <t>10.110.103.130</t>
  </si>
  <si>
    <t>10.110.103.36</t>
  </si>
  <si>
    <t>10.110.103.131</t>
  </si>
  <si>
    <t>10.110.103.37</t>
  </si>
  <si>
    <t>10.110.103.32</t>
  </si>
  <si>
    <t>10.110.103.132</t>
  </si>
  <si>
    <t>10.110.103.38</t>
  </si>
  <si>
    <t>10.110.103.33</t>
  </si>
  <si>
    <t>10.110.103.133</t>
  </si>
  <si>
    <t>10.110.103.136</t>
  </si>
  <si>
    <t>10.110.103.34</t>
  </si>
  <si>
    <t>10.110.103.134</t>
  </si>
  <si>
    <t>10.110.103.137</t>
  </si>
  <si>
    <t>10.110.103.35</t>
  </si>
  <si>
    <t>10.110.103.135</t>
  </si>
  <si>
    <t>10.110.103.138</t>
  </si>
  <si>
    <t>10.110.111.29</t>
  </si>
  <si>
    <t>10.110.111.129</t>
  </si>
  <si>
    <t>10.110.111.30</t>
  </si>
  <si>
    <t>10.110.111.130</t>
  </si>
  <si>
    <t>10.110.111.36</t>
  </si>
  <si>
    <t>10.110.111.131</t>
  </si>
  <si>
    <t>10.110.111.37</t>
  </si>
  <si>
    <t>10.110.111.32</t>
  </si>
  <si>
    <t>10.110.111.132</t>
  </si>
  <si>
    <t>10.110.111.38</t>
  </si>
  <si>
    <t>10.110.111.33</t>
  </si>
  <si>
    <t>10.110.111.133</t>
  </si>
  <si>
    <t>10.110.111.136</t>
  </si>
  <si>
    <t>10.110.111.34</t>
  </si>
  <si>
    <t>10.110.111.134</t>
  </si>
  <si>
    <t>10.110.111.137</t>
  </si>
  <si>
    <t>10.110.111.35</t>
  </si>
  <si>
    <t>10.110.111.135</t>
  </si>
  <si>
    <t>10.110.111.138</t>
  </si>
  <si>
    <t>10.110.119.29</t>
  </si>
  <si>
    <t>10.110.119.129</t>
  </si>
  <si>
    <t>10.110.119.30</t>
  </si>
  <si>
    <t>10.110.119.130</t>
  </si>
  <si>
    <t>10.110.119.36</t>
  </si>
  <si>
    <t>10.110.119.37</t>
  </si>
  <si>
    <t>10.110.119.32</t>
  </si>
  <si>
    <t>10.110.119.132</t>
  </si>
  <si>
    <t>10.110.119.38</t>
  </si>
  <si>
    <t>10.110.119.33</t>
  </si>
  <si>
    <t>10.110.119.133</t>
  </si>
  <si>
    <t>10.110.119.136</t>
  </si>
  <si>
    <t>10.110.119.34</t>
  </si>
  <si>
    <t>10.110.119.134</t>
  </si>
  <si>
    <t>10.110.119.137</t>
  </si>
  <si>
    <t>10.110.119.35</t>
  </si>
  <si>
    <t>10.110.119.135</t>
  </si>
  <si>
    <t>10.110.119.138</t>
  </si>
  <si>
    <t>10.110.127.29</t>
  </si>
  <si>
    <t>10.110.127.129</t>
  </si>
  <si>
    <t>10.110.127.30</t>
  </si>
  <si>
    <t>10.110.127.130</t>
  </si>
  <si>
    <t>10.110.127.36</t>
  </si>
  <si>
    <t>10.110.127.131</t>
  </si>
  <si>
    <t>10.110.127.37</t>
  </si>
  <si>
    <t>10.110.127.32</t>
  </si>
  <si>
    <t>10.110.127.132</t>
  </si>
  <si>
    <t>10.110.127.38</t>
  </si>
  <si>
    <t>10.110.127.33</t>
  </si>
  <si>
    <t>10.110.127.133</t>
  </si>
  <si>
    <t>10.110.127.136</t>
  </si>
  <si>
    <t>10.110.127.34</t>
  </si>
  <si>
    <t>10.110.127.134</t>
  </si>
  <si>
    <t>10.110.127.137</t>
  </si>
  <si>
    <t>10.110.127.35</t>
  </si>
  <si>
    <t>10.110.127.135</t>
  </si>
  <si>
    <t>10.110.127.138</t>
  </si>
  <si>
    <t>snark-ctr</t>
    <phoneticPr fontId="2" type="noConversion"/>
  </si>
  <si>
    <t>10.110.254.1</t>
    <phoneticPr fontId="2" type="noConversion"/>
  </si>
  <si>
    <t>10.110.56.1</t>
  </si>
  <si>
    <t>10.110.56.2</t>
  </si>
  <si>
    <t>10.110.56.3</t>
  </si>
  <si>
    <t>10.110.56.4</t>
  </si>
  <si>
    <t>10.110.63.22</t>
    <phoneticPr fontId="2" type="noConversion"/>
  </si>
  <si>
    <t>10.110.63.122</t>
    <phoneticPr fontId="2" type="noConversion"/>
  </si>
  <si>
    <t>10.110.63.23</t>
    <phoneticPr fontId="2" type="noConversion"/>
  </si>
  <si>
    <t>10.110.127.31</t>
    <phoneticPr fontId="2" type="noConversion"/>
  </si>
  <si>
    <t>10.110.79.31</t>
    <phoneticPr fontId="2" type="noConversion"/>
  </si>
  <si>
    <t>10.110.87.31</t>
    <phoneticPr fontId="2" type="noConversion"/>
  </si>
  <si>
    <t>10.110.95.31</t>
    <phoneticPr fontId="2" type="noConversion"/>
  </si>
  <si>
    <t>10.110.103.31</t>
    <phoneticPr fontId="2" type="noConversion"/>
  </si>
  <si>
    <t>10.110.111.31</t>
    <phoneticPr fontId="2" type="noConversion"/>
  </si>
  <si>
    <t>10.110.119.31</t>
    <phoneticPr fontId="2" type="noConversion"/>
  </si>
  <si>
    <t>10.110.119.131</t>
    <phoneticPr fontId="2" type="noConversion"/>
  </si>
  <si>
    <t>10.110.63.24</t>
    <phoneticPr fontId="2" type="noConversion"/>
  </si>
  <si>
    <t>10.110.63.124</t>
    <phoneticPr fontId="2" type="noConversion"/>
  </si>
  <si>
    <t>10.110.63.25</t>
    <phoneticPr fontId="2" type="noConversion"/>
  </si>
  <si>
    <t>10.110.63.125</t>
    <phoneticPr fontId="2" type="noConversion"/>
  </si>
  <si>
    <t>10.110.63.26</t>
    <phoneticPr fontId="2" type="noConversion"/>
  </si>
  <si>
    <t>10.110.63.126</t>
    <phoneticPr fontId="2" type="noConversion"/>
  </si>
  <si>
    <t>10.110.63.27</t>
    <phoneticPr fontId="2" type="noConversion"/>
  </si>
  <si>
    <t>10.110.63.127</t>
    <phoneticPr fontId="2" type="noConversion"/>
  </si>
  <si>
    <t>10.110.63.28</t>
    <phoneticPr fontId="2" type="noConversion"/>
  </si>
  <si>
    <t>10.110.63.128</t>
    <phoneticPr fontId="2" type="noConversion"/>
  </si>
  <si>
    <t>10.110.63.29</t>
    <phoneticPr fontId="2" type="noConversion"/>
  </si>
  <si>
    <t>10.110.63.30</t>
    <phoneticPr fontId="2" type="noConversion"/>
  </si>
  <si>
    <t>10.110.63.31</t>
    <phoneticPr fontId="2" type="noConversion"/>
  </si>
  <si>
    <t>10.110.63.129</t>
    <phoneticPr fontId="2" type="noConversion"/>
  </si>
  <si>
    <t>10.110.63.130</t>
    <phoneticPr fontId="2" type="noConversion"/>
  </si>
  <si>
    <t>10.110.63.131</t>
    <phoneticPr fontId="2" type="noConversion"/>
  </si>
  <si>
    <t>10.110.64.1</t>
  </si>
  <si>
    <t>10.110.64.2</t>
  </si>
  <si>
    <t>10.110.64.3</t>
  </si>
  <si>
    <t>10.110.64.4</t>
  </si>
  <si>
    <t>10.110.71.22</t>
  </si>
  <si>
    <t>10.110.71.122</t>
  </si>
  <si>
    <t>10.110.71.23</t>
  </si>
  <si>
    <t>10.110.71.29</t>
  </si>
  <si>
    <t>10.110.71.24</t>
  </si>
  <si>
    <t>10.110.71.124</t>
  </si>
  <si>
    <t>10.110.71.30</t>
  </si>
  <si>
    <t>10.110.71.25</t>
  </si>
  <si>
    <t>10.110.71.125</t>
  </si>
  <si>
    <t>10.110.71.31</t>
  </si>
  <si>
    <t>10.110.71.26</t>
  </si>
  <si>
    <t>10.110.71.126</t>
  </si>
  <si>
    <t>10.110.71.129</t>
  </si>
  <si>
    <t>10.110.71.27</t>
  </si>
  <si>
    <t>10.110.71.127</t>
  </si>
  <si>
    <t>10.110.71.130</t>
  </si>
  <si>
    <t>10.110.71.28</t>
  </si>
  <si>
    <t>10.110.71.128</t>
  </si>
  <si>
    <t>10.110.71.131</t>
  </si>
  <si>
    <t>10.110.254.11</t>
    <phoneticPr fontId="2" type="noConversion"/>
  </si>
  <si>
    <t>seal服务器</t>
    <phoneticPr fontId="2" type="noConversion"/>
  </si>
  <si>
    <t>10.110.135.23</t>
  </si>
  <si>
    <t>10.110.135.123</t>
  </si>
  <si>
    <t>10.110.135.29</t>
  </si>
  <si>
    <t>10.110.135.24</t>
  </si>
  <si>
    <t>10.110.135.124</t>
  </si>
  <si>
    <t>10.110.135.30</t>
  </si>
  <si>
    <t>10.110.135.25</t>
  </si>
  <si>
    <t>10.110.135.125</t>
  </si>
  <si>
    <t>10.110.135.31</t>
  </si>
  <si>
    <t>10.110.135.26</t>
  </si>
  <si>
    <t>10.110.135.126</t>
  </si>
  <si>
    <t>10.110.135.129</t>
  </si>
  <si>
    <t>10.110.135.27</t>
  </si>
  <si>
    <t>10.110.135.130</t>
  </si>
  <si>
    <t>10.110.135.28</t>
  </si>
  <si>
    <t>10.110.135.128</t>
  </si>
  <si>
    <t>10.110.135.131</t>
  </si>
  <si>
    <t>10.110.135.22</t>
    <phoneticPr fontId="2" type="noConversion"/>
  </si>
  <si>
    <t>10.110.135.122</t>
    <phoneticPr fontId="2" type="noConversion"/>
  </si>
  <si>
    <t>10.110.143.22</t>
  </si>
  <si>
    <t>10.110.143.122</t>
  </si>
  <si>
    <t>10.110.143.23</t>
  </si>
  <si>
    <t>10.110.143.123</t>
  </si>
  <si>
    <t>10.110.143.29</t>
  </si>
  <si>
    <t>10.110.143.24</t>
  </si>
  <si>
    <t>10.110.143.124</t>
  </si>
  <si>
    <t>10.110.143.30</t>
  </si>
  <si>
    <t>10.110.143.25</t>
  </si>
  <si>
    <t>10.110.143.125</t>
  </si>
  <si>
    <t>10.110.143.31</t>
  </si>
  <si>
    <t>10.110.143.26</t>
  </si>
  <si>
    <t>10.110.143.126</t>
  </si>
  <si>
    <t>10.110.143.129</t>
  </si>
  <si>
    <t>10.110.143.27</t>
  </si>
  <si>
    <t>10.110.143.130</t>
  </si>
  <si>
    <t>10.110.143.28</t>
  </si>
  <si>
    <t>10.110.143.128</t>
  </si>
  <si>
    <t>10.110.143.131</t>
  </si>
  <si>
    <t>10.110.167.22</t>
  </si>
  <si>
    <t>10.110.167.122</t>
  </si>
  <si>
    <t>10.110.167.23</t>
  </si>
  <si>
    <t>10.110.167.123</t>
  </si>
  <si>
    <t>10.110.167.29</t>
  </si>
  <si>
    <t>10.110.167.24</t>
  </si>
  <si>
    <t>10.110.167.124</t>
  </si>
  <si>
    <t>10.110.167.30</t>
  </si>
  <si>
    <t>10.110.167.25</t>
  </si>
  <si>
    <t>10.110.167.125</t>
  </si>
  <si>
    <t>10.110.167.31</t>
  </si>
  <si>
    <t>10.110.167.26</t>
  </si>
  <si>
    <t>10.110.167.126</t>
  </si>
  <si>
    <t>10.110.167.129</t>
  </si>
  <si>
    <t>10.110.167.27</t>
  </si>
  <si>
    <t>10.110.167.130</t>
  </si>
  <si>
    <t>10.110.167.28</t>
  </si>
  <si>
    <t>10.110.167.128</t>
  </si>
  <si>
    <t>10.110.167.131</t>
  </si>
  <si>
    <t>10.110.175.22</t>
  </si>
  <si>
    <t>10.110.175.122</t>
  </si>
  <si>
    <t>10.110.175.23</t>
  </si>
  <si>
    <t>10.110.175.123</t>
  </si>
  <si>
    <t>10.110.175.29</t>
  </si>
  <si>
    <t>10.110.175.24</t>
  </si>
  <si>
    <t>10.110.175.124</t>
  </si>
  <si>
    <t>10.110.175.30</t>
  </si>
  <si>
    <t>10.110.175.25</t>
  </si>
  <si>
    <t>10.110.175.125</t>
  </si>
  <si>
    <t>10.110.175.31</t>
  </si>
  <si>
    <t>10.110.175.26</t>
  </si>
  <si>
    <t>10.110.175.126</t>
  </si>
  <si>
    <t>10.110.175.129</t>
  </si>
  <si>
    <t>10.110.175.27</t>
  </si>
  <si>
    <t>10.110.175.130</t>
  </si>
  <si>
    <t>10.110.175.28</t>
  </si>
  <si>
    <t>10.110.175.128</t>
  </si>
  <si>
    <t>10.110.175.131</t>
  </si>
  <si>
    <t>10.110.151.29</t>
  </si>
  <si>
    <t>10.110.151.129</t>
  </si>
  <si>
    <t>10.110.151.30</t>
  </si>
  <si>
    <t>10.110.151.130</t>
  </si>
  <si>
    <t>10.110.151.36</t>
  </si>
  <si>
    <t>10.110.151.31</t>
  </si>
  <si>
    <t>10.110.151.131</t>
  </si>
  <si>
    <t>10.110.151.37</t>
  </si>
  <si>
    <t>10.110.151.32</t>
  </si>
  <si>
    <t>10.110.151.132</t>
  </si>
  <si>
    <t>10.110.151.38</t>
  </si>
  <si>
    <t>10.110.151.33</t>
  </si>
  <si>
    <t>10.110.151.133</t>
  </si>
  <si>
    <t>10.110.151.136</t>
  </si>
  <si>
    <t>10.110.151.34</t>
  </si>
  <si>
    <t>10.110.151.134</t>
  </si>
  <si>
    <t>10.110.151.35</t>
  </si>
  <si>
    <t>10.110.151.135</t>
  </si>
  <si>
    <t>10.110.151.138</t>
  </si>
  <si>
    <t>10.110.159.29</t>
    <phoneticPr fontId="2" type="noConversion"/>
  </si>
  <si>
    <t>10.110.159.30</t>
    <phoneticPr fontId="2" type="noConversion"/>
  </si>
  <si>
    <t>10.110.159.129</t>
    <phoneticPr fontId="2" type="noConversion"/>
  </si>
  <si>
    <t>10.110.159.130</t>
    <phoneticPr fontId="2" type="noConversion"/>
  </si>
  <si>
    <t>10.110.159.31</t>
    <phoneticPr fontId="2" type="noConversion"/>
  </si>
  <si>
    <t>10.110.159.34</t>
    <phoneticPr fontId="2" type="noConversion"/>
  </si>
  <si>
    <t>10.110.159.38</t>
    <phoneticPr fontId="2" type="noConversion"/>
  </si>
  <si>
    <t>10.110.159.131</t>
    <phoneticPr fontId="2" type="noConversion"/>
  </si>
  <si>
    <t>10.110.159.32</t>
    <phoneticPr fontId="2" type="noConversion"/>
  </si>
  <si>
    <t>10.110.159.132</t>
    <phoneticPr fontId="2" type="noConversion"/>
  </si>
  <si>
    <t>10.110.159.33</t>
    <phoneticPr fontId="2" type="noConversion"/>
  </si>
  <si>
    <t>10.110.159.133</t>
    <phoneticPr fontId="2" type="noConversion"/>
  </si>
  <si>
    <t>10.110.159.134</t>
    <phoneticPr fontId="2" type="noConversion"/>
  </si>
  <si>
    <t>10.110.159.35</t>
    <phoneticPr fontId="2" type="noConversion"/>
  </si>
  <si>
    <t>10.110.159.135</t>
    <phoneticPr fontId="2" type="noConversion"/>
  </si>
  <si>
    <t>10.110.159.36</t>
    <phoneticPr fontId="2" type="noConversion"/>
  </si>
  <si>
    <t>10.110.159.136</t>
    <phoneticPr fontId="2" type="noConversion"/>
  </si>
  <si>
    <t>10.110.159.37</t>
    <phoneticPr fontId="2" type="noConversion"/>
  </si>
  <si>
    <t>10.110.159.39</t>
    <phoneticPr fontId="2" type="noConversion"/>
  </si>
  <si>
    <t>10.110.159.137</t>
    <phoneticPr fontId="2" type="noConversion"/>
  </si>
  <si>
    <t>10.110.159.138</t>
    <phoneticPr fontId="2" type="noConversion"/>
  </si>
  <si>
    <t>10.110.159.139</t>
    <phoneticPr fontId="2" type="noConversion"/>
  </si>
  <si>
    <t>9c69-b461-cf68</t>
  </si>
  <si>
    <t>9c69-b461-9740</t>
  </si>
  <si>
    <t>9c69-b461-9098</t>
  </si>
  <si>
    <t>9c69-b461-cf25</t>
  </si>
  <si>
    <t>9c69-b461-8e63</t>
  </si>
  <si>
    <t>9c69-b461-9635</t>
  </si>
  <si>
    <t>9c69-b461-cf36</t>
  </si>
  <si>
    <t>9c69-b461-990c</t>
  </si>
  <si>
    <t>9c69-b461-99b2</t>
  </si>
  <si>
    <t>9c69-b461-9a15</t>
  </si>
  <si>
    <t>9c69-b461-948d</t>
  </si>
  <si>
    <t>9c69-b461-9079</t>
  </si>
  <si>
    <t>9c69-b461-d3c4</t>
  </si>
  <si>
    <t>9c69-b461-95d2</t>
  </si>
  <si>
    <t>9c69-b461-cf12</t>
  </si>
  <si>
    <t>9c69-b461-9905</t>
  </si>
  <si>
    <t>9c69-b461-cf91</t>
  </si>
  <si>
    <t>9c69-b461-9909</t>
  </si>
  <si>
    <t>9c69-b461-cf3e</t>
  </si>
  <si>
    <t>9c69-b461-9910</t>
  </si>
  <si>
    <t>9c69-b461-9a0a</t>
  </si>
  <si>
    <t>9c69-b461-9064</t>
  </si>
  <si>
    <t>9c69-b461-9924</t>
  </si>
  <si>
    <t>9c69-b461-98ce</t>
  </si>
  <si>
    <t>9c69-b461-9084</t>
  </si>
  <si>
    <t>9c69-b461-9a03</t>
  </si>
  <si>
    <t>9c69-b461-906b</t>
  </si>
  <si>
    <t>9c69-b461-cf43</t>
  </si>
  <si>
    <t>9c69-b461-39aa</t>
  </si>
  <si>
    <t>9c69-b461-9978</t>
  </si>
  <si>
    <t>9c69-b461-95a0</t>
  </si>
  <si>
    <t>9c69-b461-97f6</t>
  </si>
  <si>
    <t>9c69-b461-9086</t>
  </si>
  <si>
    <t>9c69-b461-98de</t>
  </si>
  <si>
    <t>9c69-b461-99fe</t>
  </si>
  <si>
    <t>9c69-b461-905d</t>
  </si>
  <si>
    <t>9c69-b461-95a3</t>
  </si>
  <si>
    <t>9c69-b461-cf77</t>
  </si>
  <si>
    <t>9c69-b461-9606</t>
  </si>
  <si>
    <t>9c69-b461-9902</t>
  </si>
  <si>
    <t>9c69-b461-99ca</t>
  </si>
  <si>
    <t>9c69-b461-9075</t>
  </si>
  <si>
    <t>9c69-b461-90a9</t>
  </si>
  <si>
    <t>9c69-b461-98d1</t>
  </si>
  <si>
    <t>9c69-b461-906c</t>
  </si>
  <si>
    <t>9c69-b461-9082</t>
  </si>
  <si>
    <t>9c69-b461-989f</t>
  </si>
  <si>
    <t>9c69-b461-98e9</t>
  </si>
  <si>
    <t>9c69-b461-90a7</t>
  </si>
  <si>
    <t>9c69-b461-95fe</t>
  </si>
  <si>
    <t>9c69-b461-905a</t>
  </si>
  <si>
    <t>9c69-b461-cf16</t>
  </si>
  <si>
    <t>9c69-b461-cf2e</t>
  </si>
  <si>
    <t>9c69-b461-98d8</t>
  </si>
  <si>
    <t>9c69-b461-9934</t>
  </si>
  <si>
    <t>9c69-b461-9972</t>
  </si>
  <si>
    <t>9c69-b461-909a</t>
  </si>
  <si>
    <t>9c69-b461-98d4</t>
  </si>
  <si>
    <t>9c69-b461-907a</t>
  </si>
  <si>
    <t>9c69-b461-97c6</t>
  </si>
  <si>
    <t>9c69-b461-90aa</t>
  </si>
  <si>
    <t>9c69-b461-97da</t>
  </si>
  <si>
    <t>9c69-b461-908a</t>
  </si>
  <si>
    <t>9c69-b461-cf6c</t>
  </si>
  <si>
    <t>9c69-b461-9752</t>
  </si>
  <si>
    <t>9c69-b461-cf3a</t>
  </si>
  <si>
    <t>9c69-b461-cf72</t>
  </si>
  <si>
    <t>9c69-b461-9092</t>
  </si>
  <si>
    <t>9c69-b461-9070</t>
  </si>
  <si>
    <t>9c69-b461-99ec</t>
  </si>
  <si>
    <t>9c69-b461-990a</t>
  </si>
  <si>
    <t>9c69-b461-cf26</t>
  </si>
  <si>
    <t>9c69-b461-907c</t>
  </si>
  <si>
    <t>9c69-b461-9080</t>
  </si>
  <si>
    <t>9c69-b461-9a08</t>
  </si>
  <si>
    <t>9c69-b461-973a</t>
  </si>
  <si>
    <t xml:space="preserve">9c69-b461-cf3c </t>
  </si>
  <si>
    <t xml:space="preserve">9c69-b461-cf40 </t>
  </si>
  <si>
    <t xml:space="preserve">9c69-b461-95f2 </t>
  </si>
  <si>
    <t xml:space="preserve">9c69-b461-cf66 </t>
  </si>
  <si>
    <t xml:space="preserve">9c69-b461-cf32 </t>
  </si>
  <si>
    <t>9c69-b461-905e</t>
  </si>
  <si>
    <t>未上架</t>
  </si>
  <si>
    <t>已交付</t>
    <phoneticPr fontId="2" type="noConversion"/>
  </si>
  <si>
    <t>10.110.55.31</t>
    <phoneticPr fontId="2" type="noConversion"/>
  </si>
  <si>
    <t>10.110.55.130</t>
    <phoneticPr fontId="2" type="noConversion"/>
  </si>
  <si>
    <t>网络无法连接，nvme未安装,已解决</t>
    <phoneticPr fontId="2" type="noConversion"/>
  </si>
  <si>
    <r>
      <t>seal</t>
    </r>
    <r>
      <rPr>
        <sz val="11"/>
        <color rgb="FFFF0000"/>
        <rFont val="宋体"/>
        <family val="3"/>
        <charset val="134"/>
      </rPr>
      <t>服务器</t>
    </r>
    <phoneticPr fontId="2" type="noConversion"/>
  </si>
  <si>
    <r>
      <t>seal</t>
    </r>
    <r>
      <rPr>
        <sz val="11"/>
        <rFont val="宋体"/>
        <family val="3"/>
        <charset val="134"/>
      </rPr>
      <t>服务器</t>
    </r>
    <phoneticPr fontId="2" type="noConversion"/>
  </si>
  <si>
    <t>无法管理</t>
    <phoneticPr fontId="2" type="noConversion"/>
  </si>
  <si>
    <t>未做RAID</t>
    <phoneticPr fontId="2" type="noConversion"/>
  </si>
  <si>
    <t>未做RAID</t>
    <phoneticPr fontId="2" type="noConversion"/>
  </si>
  <si>
    <r>
      <t>RAID</t>
    </r>
    <r>
      <rPr>
        <sz val="11"/>
        <color rgb="FF000000"/>
        <rFont val="宋体"/>
        <family val="3"/>
        <charset val="134"/>
      </rPr>
      <t>未配置</t>
    </r>
    <phoneticPr fontId="2" type="noConversion"/>
  </si>
  <si>
    <r>
      <t>RAID</t>
    </r>
    <r>
      <rPr>
        <sz val="11"/>
        <color rgb="FF000000"/>
        <rFont val="宋体"/>
        <family val="3"/>
        <charset val="134"/>
      </rPr>
      <t>未配置</t>
    </r>
    <phoneticPr fontId="2" type="noConversion"/>
  </si>
  <si>
    <t>10.110.143.127</t>
    <phoneticPr fontId="2" type="noConversion"/>
  </si>
  <si>
    <t>10.110.135.127</t>
    <phoneticPr fontId="2" type="noConversion"/>
  </si>
  <si>
    <t>10.110.151.137</t>
    <phoneticPr fontId="2" type="noConversion"/>
  </si>
  <si>
    <t>10.110.167.127</t>
    <phoneticPr fontId="2" type="noConversion"/>
  </si>
  <si>
    <t>10.110.175.127</t>
    <phoneticPr fontId="2" type="noConversion"/>
  </si>
  <si>
    <t>网络无法连接</t>
    <phoneticPr fontId="2" type="noConversion"/>
  </si>
  <si>
    <r>
      <t>nvme</t>
    </r>
    <r>
      <rPr>
        <sz val="11"/>
        <color rgb="FF000000"/>
        <rFont val="宋体"/>
        <family val="3"/>
        <charset val="134"/>
      </rPr>
      <t>故障</t>
    </r>
    <phoneticPr fontId="2" type="noConversion"/>
  </si>
  <si>
    <r>
      <t>seal</t>
    </r>
    <r>
      <rPr>
        <sz val="11"/>
        <rFont val="宋体"/>
        <family val="3"/>
        <charset val="134"/>
      </rPr>
      <t>服务器</t>
    </r>
    <phoneticPr fontId="2" type="noConversion"/>
  </si>
  <si>
    <r>
      <t>seal</t>
    </r>
    <r>
      <rPr>
        <sz val="11"/>
        <rFont val="宋体"/>
        <family val="3"/>
        <charset val="134"/>
      </rPr>
      <t>服务器</t>
    </r>
    <phoneticPr fontId="2" type="noConversion"/>
  </si>
  <si>
    <r>
      <t>seal</t>
    </r>
    <r>
      <rPr>
        <sz val="11"/>
        <rFont val="宋体"/>
        <family val="3"/>
        <charset val="134"/>
      </rPr>
      <t>服务器</t>
    </r>
    <phoneticPr fontId="2" type="noConversion"/>
  </si>
  <si>
    <r>
      <t>seal</t>
    </r>
    <r>
      <rPr>
        <sz val="11"/>
        <rFont val="宋体"/>
        <family val="3"/>
        <charset val="134"/>
      </rPr>
      <t>服务器</t>
    </r>
    <phoneticPr fontId="2" type="noConversion"/>
  </si>
  <si>
    <r>
      <t>seal</t>
    </r>
    <r>
      <rPr>
        <sz val="11"/>
        <rFont val="宋体"/>
        <family val="3"/>
        <charset val="134"/>
      </rPr>
      <t>服务器</t>
    </r>
    <phoneticPr fontId="2" type="noConversion"/>
  </si>
  <si>
    <r>
      <t>seal</t>
    </r>
    <r>
      <rPr>
        <sz val="11"/>
        <rFont val="宋体"/>
        <family val="3"/>
        <charset val="134"/>
      </rPr>
      <t>服务器</t>
    </r>
    <phoneticPr fontId="2" type="noConversion"/>
  </si>
  <si>
    <r>
      <t>seal</t>
    </r>
    <r>
      <rPr>
        <sz val="11"/>
        <rFont val="宋体"/>
        <family val="3"/>
        <charset val="134"/>
      </rPr>
      <t>服务器</t>
    </r>
    <phoneticPr fontId="2" type="noConversion"/>
  </si>
  <si>
    <t>机器类型</t>
    <phoneticPr fontId="2" type="noConversion"/>
  </si>
  <si>
    <t>未上架</t>
    <phoneticPr fontId="2" type="noConversion"/>
  </si>
  <si>
    <t>设计数量</t>
    <phoneticPr fontId="2" type="noConversion"/>
  </si>
  <si>
    <t>已上架</t>
    <phoneticPr fontId="2" type="noConversion"/>
  </si>
  <si>
    <t>正常</t>
    <phoneticPr fontId="2" type="noConversion"/>
  </si>
  <si>
    <t>故障</t>
    <phoneticPr fontId="2" type="noConversion"/>
  </si>
  <si>
    <t>未交付</t>
    <phoneticPr fontId="2" type="noConversion"/>
  </si>
  <si>
    <t>miner1-1</t>
    <phoneticPr fontId="2" type="noConversion"/>
  </si>
  <si>
    <t>miner</t>
    <phoneticPr fontId="2" type="noConversion"/>
  </si>
  <si>
    <t>seal服务器</t>
    <phoneticPr fontId="2" type="noConversion"/>
  </si>
  <si>
    <t>miner</t>
    <phoneticPr fontId="2" type="noConversion"/>
  </si>
  <si>
    <t>miner</t>
    <phoneticPr fontId="2" type="noConversion"/>
  </si>
  <si>
    <t>miner</t>
    <phoneticPr fontId="2" type="noConversion"/>
  </si>
  <si>
    <t>AMD-Snark</t>
  </si>
  <si>
    <t>AMD-Snark</t>
    <phoneticPr fontId="2" type="noConversion"/>
  </si>
  <si>
    <r>
      <t>seal</t>
    </r>
    <r>
      <rPr>
        <sz val="11"/>
        <rFont val="宋体"/>
        <family val="3"/>
        <charset val="134"/>
      </rPr>
      <t>服务器</t>
    </r>
    <phoneticPr fontId="2" type="noConversion"/>
  </si>
  <si>
    <r>
      <t>seal</t>
    </r>
    <r>
      <rPr>
        <sz val="11"/>
        <rFont val="宋体"/>
        <family val="3"/>
        <charset val="134"/>
      </rPr>
      <t>服务器</t>
    </r>
    <phoneticPr fontId="2" type="noConversion"/>
  </si>
  <si>
    <t>未交付但可交付</t>
    <phoneticPr fontId="2" type="noConversion"/>
  </si>
  <si>
    <t>intel-snark</t>
  </si>
  <si>
    <t>intel-snark</t>
    <phoneticPr fontId="2" type="noConversion"/>
  </si>
  <si>
    <t>intel-snark</t>
    <phoneticPr fontId="2" type="noConversion"/>
  </si>
  <si>
    <t>10.110.255.1   10.101.0.1</t>
    <phoneticPr fontId="2" type="noConversion"/>
  </si>
  <si>
    <t>10.110.255.2    10.101.0.2</t>
    <phoneticPr fontId="2" type="noConversion"/>
  </si>
  <si>
    <t>10.110.255.3    10.101.0.3</t>
    <phoneticPr fontId="2" type="noConversion"/>
  </si>
  <si>
    <t>硬件配置不足以跑业务</t>
    <phoneticPr fontId="2" type="noConversion"/>
  </si>
  <si>
    <t>设备类型</t>
    <phoneticPr fontId="2" type="noConversion"/>
  </si>
  <si>
    <t>区域</t>
    <phoneticPr fontId="2" type="noConversion"/>
  </si>
  <si>
    <t>序号</t>
    <phoneticPr fontId="2" type="noConversion"/>
  </si>
  <si>
    <t>总数</t>
    <phoneticPr fontId="2" type="noConversion"/>
  </si>
  <si>
    <t>区域分布汇总</t>
    <phoneticPr fontId="2" type="noConversion"/>
  </si>
  <si>
    <t>总计</t>
    <phoneticPr fontId="2" type="noConversion"/>
  </si>
  <si>
    <t>华硕</t>
    <phoneticPr fontId="2" type="noConversion"/>
  </si>
  <si>
    <t>已下架测试</t>
    <phoneticPr fontId="2" type="noConversion"/>
  </si>
  <si>
    <t>两块硬盘故障</t>
    <phoneticPr fontId="2" type="noConversion"/>
  </si>
  <si>
    <t>硬盘背板故障</t>
    <phoneticPr fontId="2" type="noConversion"/>
  </si>
  <si>
    <r>
      <t>nvme</t>
    </r>
    <r>
      <rPr>
        <sz val="11"/>
        <color rgb="FF000000"/>
        <rFont val="宋体"/>
        <family val="3"/>
        <charset val="134"/>
      </rPr>
      <t>故障</t>
    </r>
    <phoneticPr fontId="2" type="noConversion"/>
  </si>
  <si>
    <t>故障</t>
    <phoneticPr fontId="2" type="noConversion"/>
  </si>
  <si>
    <t>两块硬盘故障</t>
    <phoneticPr fontId="2" type="noConversion"/>
  </si>
  <si>
    <t>网络不通</t>
    <phoneticPr fontId="2" type="noConversion"/>
  </si>
  <si>
    <t>网络不通</t>
    <phoneticPr fontId="2" type="noConversion"/>
  </si>
  <si>
    <r>
      <t>4</t>
    </r>
    <r>
      <rPr>
        <sz val="11"/>
        <color rgb="FF000000"/>
        <rFont val="宋体"/>
        <family val="3"/>
        <charset val="134"/>
      </rPr>
      <t>号盘故障</t>
    </r>
    <phoneticPr fontId="2" type="noConversion"/>
  </si>
  <si>
    <r>
      <t>0</t>
    </r>
    <r>
      <rPr>
        <sz val="11"/>
        <color rgb="FF000000"/>
        <rFont val="宋体"/>
        <family val="3"/>
        <charset val="134"/>
      </rPr>
      <t>号盘故障</t>
    </r>
    <phoneticPr fontId="2" type="noConversion"/>
  </si>
  <si>
    <r>
      <t>7</t>
    </r>
    <r>
      <rPr>
        <sz val="11"/>
        <color rgb="FF000000"/>
        <rFont val="宋体"/>
        <family val="3"/>
        <charset val="134"/>
      </rPr>
      <t>号盘故障</t>
    </r>
    <phoneticPr fontId="2" type="noConversion"/>
  </si>
  <si>
    <t>故障</t>
    <phoneticPr fontId="2" type="noConversion"/>
  </si>
  <si>
    <r>
      <t>0</t>
    </r>
    <r>
      <rPr>
        <sz val="11"/>
        <color rgb="FF000000"/>
        <rFont val="宋体"/>
        <family val="3"/>
        <charset val="134"/>
      </rPr>
      <t>到3号盘，共4块硬盘故障</t>
    </r>
    <phoneticPr fontId="2" type="noConversion"/>
  </si>
  <si>
    <t>7号盘故障</t>
    <phoneticPr fontId="2" type="noConversion"/>
  </si>
  <si>
    <t>10.110.55.15</t>
    <phoneticPr fontId="2" type="noConversion"/>
  </si>
  <si>
    <t>网卡故障</t>
    <phoneticPr fontId="2" type="noConversion"/>
  </si>
  <si>
    <t>10.110.55.26</t>
    <phoneticPr fontId="2" type="noConversion"/>
  </si>
  <si>
    <r>
      <t>raid</t>
    </r>
    <r>
      <rPr>
        <sz val="11"/>
        <color rgb="FF000000"/>
        <rFont val="宋体"/>
        <family val="3"/>
        <charset val="134"/>
      </rPr>
      <t>卡故障</t>
    </r>
    <phoneticPr fontId="2" type="noConversion"/>
  </si>
  <si>
    <t>raid故障，卡死</t>
    <phoneticPr fontId="2" type="noConversion"/>
  </si>
  <si>
    <t>raid卡故障</t>
    <phoneticPr fontId="2" type="noConversion"/>
  </si>
  <si>
    <t>无法连网</t>
    <phoneticPr fontId="2" type="noConversion"/>
  </si>
  <si>
    <t>无法连网</t>
    <phoneticPr fontId="2" type="noConversion"/>
  </si>
  <si>
    <t>无法连网</t>
    <phoneticPr fontId="2" type="noConversion"/>
  </si>
  <si>
    <t>无法识别系统盘</t>
    <phoneticPr fontId="2" type="noConversion"/>
  </si>
  <si>
    <t>无法连网,网卡故障</t>
    <phoneticPr fontId="2" type="noConversion"/>
  </si>
  <si>
    <r>
      <t>19</t>
    </r>
    <r>
      <rPr>
        <sz val="11"/>
        <color rgb="FF000000"/>
        <rFont val="宋体"/>
        <family val="3"/>
        <charset val="134"/>
      </rPr>
      <t>号故障</t>
    </r>
    <phoneticPr fontId="2" type="noConversion"/>
  </si>
  <si>
    <t>未加电</t>
    <phoneticPr fontId="2" type="noConversion"/>
  </si>
  <si>
    <t>网络无法连接</t>
    <phoneticPr fontId="2" type="noConversion"/>
  </si>
  <si>
    <t>dell R730Xd</t>
    <phoneticPr fontId="2" type="noConversion"/>
  </si>
  <si>
    <t>返厂了两台</t>
    <phoneticPr fontId="2" type="noConversion"/>
  </si>
  <si>
    <t>3T</t>
    <phoneticPr fontId="2" type="noConversion"/>
  </si>
  <si>
    <t>2T</t>
    <phoneticPr fontId="2" type="noConversion"/>
  </si>
  <si>
    <t>3T</t>
    <phoneticPr fontId="2" type="noConversion"/>
  </si>
  <si>
    <t>3T</t>
    <phoneticPr fontId="2" type="noConversion"/>
  </si>
  <si>
    <t>3T</t>
    <phoneticPr fontId="2" type="noConversion"/>
  </si>
  <si>
    <t>3T</t>
    <phoneticPr fontId="2" type="noConversion"/>
  </si>
  <si>
    <t>3T</t>
    <phoneticPr fontId="2" type="noConversion"/>
  </si>
  <si>
    <t>2T</t>
    <phoneticPr fontId="2" type="noConversion"/>
  </si>
  <si>
    <t>2T</t>
    <phoneticPr fontId="2" type="noConversion"/>
  </si>
  <si>
    <t>3T</t>
    <phoneticPr fontId="2" type="noConversion"/>
  </si>
  <si>
    <r>
      <t>slot20,24</t>
    </r>
    <r>
      <rPr>
        <sz val="11"/>
        <color rgb="FF000000"/>
        <rFont val="宋体"/>
        <family val="3"/>
        <charset val="134"/>
      </rPr>
      <t>两块盘故障</t>
    </r>
    <phoneticPr fontId="2" type="noConversion"/>
  </si>
  <si>
    <t>识别不了硬盘，已下架维修</t>
    <phoneticPr fontId="2" type="noConversion"/>
  </si>
  <si>
    <t>硬盘故障</t>
    <phoneticPr fontId="2" type="noConversion"/>
  </si>
  <si>
    <t>网络无法连接</t>
    <phoneticPr fontId="2" type="noConversion"/>
  </si>
  <si>
    <t>网络无法连接</t>
    <phoneticPr fontId="2" type="noConversion"/>
  </si>
  <si>
    <r>
      <t>3</t>
    </r>
    <r>
      <rPr>
        <sz val="11"/>
        <color rgb="FFFF0000"/>
        <rFont val="宋体"/>
        <family val="3"/>
        <charset val="134"/>
      </rPr>
      <t>块硬盘</t>
    </r>
    <phoneticPr fontId="2" type="noConversion"/>
  </si>
  <si>
    <r>
      <t>3</t>
    </r>
    <r>
      <rPr>
        <sz val="11"/>
        <color rgb="FFFF0000"/>
        <rFont val="宋体"/>
        <family val="3"/>
        <charset val="134"/>
      </rPr>
      <t>块硬盘</t>
    </r>
    <phoneticPr fontId="2" type="noConversion"/>
  </si>
  <si>
    <r>
      <t>3</t>
    </r>
    <r>
      <rPr>
        <sz val="11"/>
        <color rgb="FFFF0000"/>
        <rFont val="宋体"/>
        <family val="3"/>
        <charset val="134"/>
      </rPr>
      <t>块硬盘</t>
    </r>
    <phoneticPr fontId="2" type="noConversion"/>
  </si>
  <si>
    <t>网络不通</t>
    <phoneticPr fontId="2" type="noConversion"/>
  </si>
  <si>
    <r>
      <rPr>
        <sz val="11"/>
        <color rgb="FFFF0000"/>
        <rFont val="Calibri"/>
        <family val="2"/>
      </rPr>
      <t>3</t>
    </r>
    <r>
      <rPr>
        <sz val="11"/>
        <color rgb="FFFF0000"/>
        <rFont val="宋体"/>
        <family val="3"/>
        <charset val="134"/>
      </rPr>
      <t>块硬盘</t>
    </r>
    <phoneticPr fontId="2" type="noConversion"/>
  </si>
  <si>
    <t>网络无法连接</t>
    <phoneticPr fontId="2" type="noConversion"/>
  </si>
  <si>
    <t>网络不通</t>
    <phoneticPr fontId="2" type="noConversion"/>
  </si>
  <si>
    <t>无法连网</t>
    <phoneticPr fontId="2" type="noConversion"/>
  </si>
  <si>
    <t>无法连网</t>
    <phoneticPr fontId="2" type="noConversion"/>
  </si>
  <si>
    <t>无法连网</t>
    <phoneticPr fontId="2" type="noConversion"/>
  </si>
  <si>
    <t>没有bond端口</t>
    <phoneticPr fontId="2" type="noConversion"/>
  </si>
  <si>
    <t>没有bond端口</t>
    <phoneticPr fontId="2" type="noConversion"/>
  </si>
  <si>
    <t>无法连网</t>
    <phoneticPr fontId="2" type="noConversion"/>
  </si>
  <si>
    <t>无法连网</t>
  </si>
  <si>
    <r>
      <t>5</t>
    </r>
    <r>
      <rPr>
        <sz val="11"/>
        <color rgb="FF000000"/>
        <rFont val="宋体"/>
        <family val="3"/>
        <charset val="134"/>
      </rPr>
      <t>块硬盘</t>
    </r>
    <phoneticPr fontId="2" type="noConversion"/>
  </si>
  <si>
    <r>
      <t>5</t>
    </r>
    <r>
      <rPr>
        <sz val="11"/>
        <color rgb="FF000000"/>
        <rFont val="宋体"/>
        <family val="3"/>
        <charset val="134"/>
      </rPr>
      <t>块硬盘</t>
    </r>
    <phoneticPr fontId="2" type="noConversion"/>
  </si>
  <si>
    <r>
      <t>6</t>
    </r>
    <r>
      <rPr>
        <sz val="11"/>
        <color rgb="FF000000"/>
        <rFont val="宋体"/>
        <family val="3"/>
        <charset val="134"/>
      </rPr>
      <t>块硬盘</t>
    </r>
    <phoneticPr fontId="2" type="noConversion"/>
  </si>
  <si>
    <r>
      <t>6</t>
    </r>
    <r>
      <rPr>
        <sz val="11"/>
        <color rgb="FF000000"/>
        <rFont val="宋体"/>
        <family val="3"/>
        <charset val="134"/>
      </rPr>
      <t>块硬盘</t>
    </r>
    <phoneticPr fontId="2" type="noConversion"/>
  </si>
  <si>
    <r>
      <t>11</t>
    </r>
    <r>
      <rPr>
        <sz val="11"/>
        <color rgb="FF000000"/>
        <rFont val="宋体"/>
        <family val="3"/>
        <charset val="134"/>
      </rPr>
      <t>块硬盘</t>
    </r>
    <phoneticPr fontId="2" type="noConversion"/>
  </si>
  <si>
    <t>网线插错</t>
    <phoneticPr fontId="2" type="noConversion"/>
  </si>
  <si>
    <r>
      <t>3</t>
    </r>
    <r>
      <rPr>
        <sz val="11"/>
        <color rgb="FF000000"/>
        <rFont val="宋体"/>
        <family val="3"/>
        <charset val="134"/>
      </rPr>
      <t>块硬盘</t>
    </r>
    <phoneticPr fontId="2" type="noConversion"/>
  </si>
  <si>
    <r>
      <t>3</t>
    </r>
    <r>
      <rPr>
        <sz val="11"/>
        <color rgb="FF000000"/>
        <rFont val="宋体"/>
        <family val="3"/>
        <charset val="134"/>
      </rPr>
      <t>块硬盘</t>
    </r>
    <phoneticPr fontId="2" type="noConversion"/>
  </si>
  <si>
    <r>
      <t>3</t>
    </r>
    <r>
      <rPr>
        <sz val="11"/>
        <color rgb="FF000000"/>
        <rFont val="宋体"/>
        <family val="3"/>
        <charset val="134"/>
      </rPr>
      <t>块硬盘</t>
    </r>
    <phoneticPr fontId="2" type="noConversion"/>
  </si>
  <si>
    <t>网络无法连接</t>
    <phoneticPr fontId="2" type="noConversion"/>
  </si>
  <si>
    <t>正常</t>
    <phoneticPr fontId="2" type="noConversion"/>
  </si>
  <si>
    <t>正常</t>
    <phoneticPr fontId="2" type="noConversion"/>
  </si>
  <si>
    <t>网络不通</t>
    <phoneticPr fontId="2" type="noConversion"/>
  </si>
  <si>
    <t>正常</t>
    <phoneticPr fontId="2" type="noConversion"/>
  </si>
  <si>
    <r>
      <rPr>
        <sz val="11"/>
        <color rgb="FFFF0000"/>
        <rFont val="宋体"/>
        <family val="3"/>
        <charset val="134"/>
      </rPr>
      <t>没有</t>
    </r>
    <r>
      <rPr>
        <sz val="11"/>
        <color rgb="FFFF0000"/>
        <rFont val="Calibri"/>
        <family val="2"/>
      </rPr>
      <t>bond</t>
    </r>
    <r>
      <rPr>
        <sz val="11"/>
        <color rgb="FFFF0000"/>
        <rFont val="宋体"/>
        <family val="3"/>
        <charset val="134"/>
      </rPr>
      <t>端口</t>
    </r>
    <phoneticPr fontId="2" type="noConversion"/>
  </si>
  <si>
    <r>
      <t>11</t>
    </r>
    <r>
      <rPr>
        <sz val="11"/>
        <color rgb="FFFF0000"/>
        <rFont val="宋体"/>
        <family val="3"/>
        <charset val="134"/>
      </rPr>
      <t>块硬盘</t>
    </r>
    <phoneticPr fontId="2" type="noConversion"/>
  </si>
  <si>
    <t>网络无法连接</t>
    <phoneticPr fontId="2" type="noConversion"/>
  </si>
  <si>
    <r>
      <t>11</t>
    </r>
    <r>
      <rPr>
        <sz val="11"/>
        <color rgb="FFFF0000"/>
        <rFont val="宋体"/>
        <family val="3"/>
        <charset val="134"/>
      </rPr>
      <t>块硬盘</t>
    </r>
    <phoneticPr fontId="2" type="noConversion"/>
  </si>
  <si>
    <r>
      <rPr>
        <sz val="11"/>
        <color rgb="FFFF0000"/>
        <rFont val="宋体"/>
        <family val="3"/>
        <charset val="134"/>
      </rPr>
      <t>没有</t>
    </r>
    <r>
      <rPr>
        <sz val="11"/>
        <color rgb="FFFF0000"/>
        <rFont val="Calibri"/>
        <family val="2"/>
      </rPr>
      <t>bond</t>
    </r>
    <r>
      <rPr>
        <sz val="11"/>
        <color rgb="FFFF0000"/>
        <rFont val="宋体"/>
        <family val="3"/>
        <charset val="134"/>
      </rPr>
      <t>端口</t>
    </r>
    <phoneticPr fontId="2" type="noConversion"/>
  </si>
  <si>
    <t>网络无法连接</t>
    <phoneticPr fontId="2" type="noConversion"/>
  </si>
  <si>
    <t>网络无法连接</t>
    <phoneticPr fontId="2" type="noConversion"/>
  </si>
  <si>
    <t>连接不稳定</t>
    <phoneticPr fontId="2" type="noConversion"/>
  </si>
  <si>
    <t>无法配置与管理</t>
    <phoneticPr fontId="2" type="noConversion"/>
  </si>
  <si>
    <t>无法配置与管理</t>
    <phoneticPr fontId="2" type="noConversion"/>
  </si>
  <si>
    <t>网络无法连接</t>
    <phoneticPr fontId="2" type="noConversion"/>
  </si>
  <si>
    <t>文件系统无法挂载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</si>
</sst>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4" x14ac:knownFonts="1">
    <font>
      <sz val="10"/>
      <color theme="1"/>
      <name val="宋体"/>
      <family val="2"/>
      <scheme val="minor"/>
    </font>
    <font>
      <b/>
      <sz val="11"/>
      <color rgb="FF000000"/>
      <name val="Calibri"/>
      <family val="2"/>
    </font>
    <font>
      <sz val="9"/>
      <name val="宋体"/>
      <family val="3"/>
      <charset val="134"/>
      <scheme val="minor"/>
    </font>
    <font>
      <b/>
      <sz val="11"/>
      <color rgb="FF000000"/>
      <name val="宋体"/>
      <family val="3"/>
      <charset val="134"/>
    </font>
    <font>
      <sz val="11"/>
      <color rgb="FF000000"/>
      <name val="Calibri"/>
      <family val="2"/>
    </font>
    <font>
      <sz val="11"/>
      <color rgb="FF000000"/>
      <name val="宋体"/>
      <family val="3"/>
      <charset val="134"/>
    </font>
    <font>
      <sz val="12"/>
      <color rgb="FF000000"/>
      <name val="Calibri"/>
      <family val="2"/>
    </font>
    <font>
      <sz val="12"/>
      <color rgb="FF1F2329"/>
      <name val="Calibri"/>
      <family val="2"/>
    </font>
    <font>
      <b/>
      <sz val="12"/>
      <color rgb="FF000000"/>
      <name val="Calibri"/>
      <family val="2"/>
    </font>
    <font>
      <sz val="11"/>
      <color rgb="FFFF0000"/>
      <name val="Calibri"/>
      <family val="2"/>
    </font>
    <font>
      <sz val="11"/>
      <color rgb="FFFF0000"/>
      <name val="宋体"/>
      <family val="3"/>
      <charset val="134"/>
    </font>
    <font>
      <sz val="10"/>
      <color rgb="FFFF0000"/>
      <name val="宋体"/>
      <family val="2"/>
      <scheme val="minor"/>
    </font>
    <font>
      <sz val="12"/>
      <color rgb="FFFF0000"/>
      <name val="Calibri"/>
      <family val="2"/>
    </font>
    <font>
      <sz val="11"/>
      <color theme="2" tint="-9.9978637043366805E-2"/>
      <name val="Calibri"/>
      <family val="2"/>
    </font>
    <font>
      <sz val="11"/>
      <color theme="2" tint="-9.9978637043366805E-2"/>
      <name val="宋体"/>
      <family val="3"/>
      <charset val="134"/>
    </font>
    <font>
      <sz val="10"/>
      <name val="宋体"/>
      <family val="2"/>
      <scheme val="minor"/>
    </font>
    <font>
      <sz val="12"/>
      <color theme="2" tint="-9.9978637043366805E-2"/>
      <name val="Calibri"/>
      <family val="2"/>
    </font>
    <font>
      <sz val="11"/>
      <name val="Calibri"/>
      <family val="2"/>
    </font>
    <font>
      <sz val="11"/>
      <name val="宋体"/>
      <family val="3"/>
      <charset val="134"/>
    </font>
    <font>
      <sz val="11"/>
      <color theme="1"/>
      <name val="Calibri"/>
      <family val="2"/>
    </font>
    <font>
      <sz val="11"/>
      <color theme="1"/>
      <name val="宋体"/>
      <family val="3"/>
      <charset val="134"/>
    </font>
    <font>
      <sz val="12"/>
      <color theme="1"/>
      <name val="Calibri"/>
      <family val="2"/>
    </font>
    <font>
      <b/>
      <sz val="12"/>
      <color rgb="FFFF0000"/>
      <name val="Calibri"/>
      <family val="2"/>
    </font>
    <font>
      <sz val="10"/>
      <color rgb="FF00B0F0"/>
      <name val="宋体"/>
      <family val="2"/>
      <scheme val="minor"/>
    </font>
    <font>
      <b/>
      <sz val="12"/>
      <color rgb="FF00B0F0"/>
      <name val="Calibri"/>
      <family val="2"/>
    </font>
    <font>
      <sz val="9"/>
      <color rgb="FF000000"/>
      <name val="Calibri"/>
      <family val="2"/>
    </font>
    <font>
      <sz val="10"/>
      <color rgb="FFFF0000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sz val="12"/>
      <name val="Calibri"/>
      <family val="2"/>
    </font>
    <font>
      <b/>
      <sz val="10"/>
      <color theme="1"/>
      <name val="宋体"/>
      <family val="3"/>
      <charset val="134"/>
      <scheme val="minor"/>
    </font>
    <font>
      <b/>
      <sz val="20"/>
      <color theme="1"/>
      <name val="宋体"/>
      <family val="3"/>
      <charset val="134"/>
      <scheme val="minor"/>
    </font>
    <font>
      <b/>
      <sz val="22"/>
      <color theme="1"/>
      <name val="宋体"/>
      <family val="3"/>
      <charset val="134"/>
      <scheme val="minor"/>
    </font>
    <font>
      <b/>
      <sz val="10"/>
      <name val="宋体"/>
      <family val="3"/>
      <charset val="134"/>
      <scheme val="minor"/>
    </font>
    <font>
      <b/>
      <sz val="10"/>
      <color theme="1"/>
      <name val="宋体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FF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 applyNumberFormat="0" applyFont="0" applyFill="0" applyBorder="0" applyAlignment="0" applyProtection="0"/>
  </cellStyleXfs>
  <cellXfs count="170">
    <xf numFmtId="0" fontId="0" fillId="0" borderId="0" xfId="0" applyAlignment="1">
      <alignment vertical="center"/>
    </xf>
    <xf numFmtId="0" fontId="1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4" fillId="0" borderId="0" xfId="0" applyFont="1" applyBorder="1"/>
    <xf numFmtId="0" fontId="0" fillId="0" borderId="0" xfId="0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/>
    <xf numFmtId="0" fontId="4" fillId="0" borderId="1" xfId="0" applyFont="1" applyBorder="1" applyAlignment="1">
      <alignment horizontal="center" wrapText="1"/>
    </xf>
    <xf numFmtId="0" fontId="0" fillId="0" borderId="1" xfId="0" applyBorder="1" applyAlignment="1">
      <alignment vertical="center"/>
    </xf>
    <xf numFmtId="0" fontId="4" fillId="0" borderId="1" xfId="0" applyFont="1" applyBorder="1" applyAlignment="1">
      <alignment horizontal="left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6" fillId="0" borderId="0" xfId="0" applyFont="1" applyBorder="1" applyAlignment="1">
      <alignment horizontal="center" vertical="center" wrapText="1"/>
    </xf>
    <xf numFmtId="0" fontId="8" fillId="0" borderId="0" xfId="0" applyFont="1" applyBorder="1"/>
    <xf numFmtId="0" fontId="0" fillId="0" borderId="1" xfId="0" applyBorder="1" applyAlignment="1">
      <alignment horizontal="center"/>
    </xf>
    <xf numFmtId="0" fontId="7" fillId="0" borderId="0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/>
    </xf>
    <xf numFmtId="0" fontId="9" fillId="0" borderId="1" xfId="0" applyFont="1" applyBorder="1"/>
    <xf numFmtId="0" fontId="11" fillId="0" borderId="1" xfId="0" applyFont="1" applyBorder="1" applyAlignment="1">
      <alignment horizontal="center"/>
    </xf>
    <xf numFmtId="0" fontId="0" fillId="2" borderId="1" xfId="0" applyFill="1" applyBorder="1" applyAlignment="1">
      <alignment vertical="center"/>
    </xf>
    <xf numFmtId="0" fontId="11" fillId="0" borderId="0" xfId="0" applyFont="1" applyAlignment="1">
      <alignment horizontal="center"/>
    </xf>
    <xf numFmtId="0" fontId="11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4" fillId="3" borderId="1" xfId="0" applyFont="1" applyFill="1" applyBorder="1" applyAlignment="1">
      <alignment horizontal="center"/>
    </xf>
    <xf numFmtId="0" fontId="4" fillId="3" borderId="1" xfId="0" applyFont="1" applyFill="1" applyBorder="1"/>
    <xf numFmtId="0" fontId="0" fillId="3" borderId="1" xfId="0" applyFill="1" applyBorder="1" applyAlignment="1">
      <alignment horizontal="center"/>
    </xf>
    <xf numFmtId="0" fontId="4" fillId="3" borderId="1" xfId="0" applyFont="1" applyFill="1" applyBorder="1" applyAlignment="1">
      <alignment horizontal="left"/>
    </xf>
    <xf numFmtId="0" fontId="0" fillId="3" borderId="0" xfId="0" applyFill="1" applyAlignment="1">
      <alignment horizontal="center"/>
    </xf>
    <xf numFmtId="0" fontId="6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/>
    </xf>
    <xf numFmtId="0" fontId="9" fillId="3" borderId="1" xfId="0" applyFont="1" applyFill="1" applyBorder="1"/>
    <xf numFmtId="0" fontId="9" fillId="3" borderId="1" xfId="0" applyFont="1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13" fillId="3" borderId="1" xfId="0" applyFont="1" applyFill="1" applyBorder="1" applyAlignment="1">
      <alignment horizontal="center"/>
    </xf>
    <xf numFmtId="0" fontId="13" fillId="3" borderId="1" xfId="0" applyFont="1" applyFill="1" applyBorder="1"/>
    <xf numFmtId="0" fontId="16" fillId="3" borderId="1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4" fillId="4" borderId="1" xfId="0" applyFont="1" applyFill="1" applyBorder="1" applyAlignment="1">
      <alignment horizontal="center"/>
    </xf>
    <xf numFmtId="0" fontId="4" fillId="4" borderId="1" xfId="0" applyFont="1" applyFill="1" applyBorder="1"/>
    <xf numFmtId="0" fontId="0" fillId="4" borderId="0" xfId="0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left"/>
    </xf>
    <xf numFmtId="0" fontId="17" fillId="0" borderId="1" xfId="0" applyFont="1" applyBorder="1" applyAlignment="1">
      <alignment horizontal="left"/>
    </xf>
    <xf numFmtId="0" fontId="17" fillId="0" borderId="1" xfId="0" applyFont="1" applyBorder="1"/>
    <xf numFmtId="0" fontId="15" fillId="0" borderId="1" xfId="0" applyFont="1" applyBorder="1" applyAlignment="1">
      <alignment horizontal="left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1" fillId="0" borderId="1" xfId="0" applyFont="1" applyBorder="1" applyAlignment="1">
      <alignment vertical="center"/>
    </xf>
    <xf numFmtId="0" fontId="11" fillId="2" borderId="1" xfId="0" applyFont="1" applyFill="1" applyBorder="1" applyAlignment="1">
      <alignment vertical="center"/>
    </xf>
    <xf numFmtId="0" fontId="9" fillId="0" borderId="1" xfId="0" applyFont="1" applyBorder="1" applyAlignment="1">
      <alignment horizontal="left"/>
    </xf>
    <xf numFmtId="0" fontId="17" fillId="0" borderId="1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15" fillId="0" borderId="1" xfId="0" applyFont="1" applyBorder="1" applyAlignment="1">
      <alignment vertical="center"/>
    </xf>
    <xf numFmtId="0" fontId="15" fillId="2" borderId="1" xfId="0" applyFont="1" applyFill="1" applyBorder="1" applyAlignment="1">
      <alignment vertical="center"/>
    </xf>
    <xf numFmtId="0" fontId="15" fillId="0" borderId="0" xfId="0" applyFont="1" applyAlignment="1">
      <alignment horizontal="center"/>
    </xf>
    <xf numFmtId="0" fontId="5" fillId="0" borderId="1" xfId="0" applyFont="1" applyBorder="1"/>
    <xf numFmtId="0" fontId="8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12" fillId="3" borderId="1" xfId="0" applyFont="1" applyFill="1" applyBorder="1" applyAlignment="1">
      <alignment horizontal="center" vertical="center" wrapText="1"/>
    </xf>
    <xf numFmtId="0" fontId="19" fillId="0" borderId="1" xfId="0" applyFont="1" applyBorder="1" applyAlignment="1">
      <alignment horizontal="center"/>
    </xf>
    <xf numFmtId="0" fontId="19" fillId="3" borderId="1" xfId="0" applyFont="1" applyFill="1" applyBorder="1" applyAlignment="1">
      <alignment horizontal="center"/>
    </xf>
    <xf numFmtId="0" fontId="19" fillId="3" borderId="1" xfId="0" applyFont="1" applyFill="1" applyBorder="1"/>
    <xf numFmtId="0" fontId="0" fillId="0" borderId="1" xfId="0" applyFont="1" applyBorder="1" applyAlignment="1">
      <alignment horizontal="center"/>
    </xf>
    <xf numFmtId="0" fontId="0" fillId="0" borderId="1" xfId="0" applyFont="1" applyBorder="1" applyAlignment="1">
      <alignment vertical="center"/>
    </xf>
    <xf numFmtId="0" fontId="0" fillId="3" borderId="1" xfId="0" applyFont="1" applyFill="1" applyBorder="1" applyAlignment="1">
      <alignment horizontal="left"/>
    </xf>
    <xf numFmtId="0" fontId="21" fillId="3" borderId="1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vertical="center"/>
    </xf>
    <xf numFmtId="0" fontId="19" fillId="3" borderId="1" xfId="0" applyFont="1" applyFill="1" applyBorder="1" applyAlignment="1">
      <alignment horizontal="left"/>
    </xf>
    <xf numFmtId="0" fontId="11" fillId="0" borderId="1" xfId="0" applyFont="1" applyBorder="1" applyAlignment="1">
      <alignment horizontal="center" vertical="center"/>
    </xf>
    <xf numFmtId="0" fontId="10" fillId="0" borderId="1" xfId="0" applyFont="1" applyBorder="1"/>
    <xf numFmtId="0" fontId="12" fillId="0" borderId="0" xfId="0" applyFont="1" applyBorder="1" applyAlignment="1">
      <alignment horizontal="center" vertical="center" wrapText="1"/>
    </xf>
    <xf numFmtId="0" fontId="22" fillId="0" borderId="0" xfId="0" applyFont="1" applyBorder="1"/>
    <xf numFmtId="0" fontId="9" fillId="0" borderId="0" xfId="0" applyFont="1" applyBorder="1"/>
    <xf numFmtId="0" fontId="11" fillId="4" borderId="1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left"/>
    </xf>
    <xf numFmtId="0" fontId="3" fillId="0" borderId="2" xfId="0" applyFont="1" applyBorder="1" applyAlignment="1">
      <alignment horizontal="center"/>
    </xf>
    <xf numFmtId="0" fontId="4" fillId="0" borderId="0" xfId="0" applyFont="1" applyBorder="1" applyAlignment="1"/>
    <xf numFmtId="0" fontId="12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 wrapText="1"/>
    </xf>
    <xf numFmtId="0" fontId="4" fillId="0" borderId="1" xfId="0" applyFont="1" applyBorder="1" applyAlignment="1"/>
    <xf numFmtId="58" fontId="0" fillId="0" borderId="1" xfId="0" applyNumberForma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left" wrapText="1"/>
    </xf>
    <xf numFmtId="0" fontId="24" fillId="0" borderId="1" xfId="0" applyFont="1" applyBorder="1" applyAlignment="1">
      <alignment horizontal="left" vertical="center" wrapText="1"/>
    </xf>
    <xf numFmtId="0" fontId="24" fillId="0" borderId="0" xfId="0" applyFont="1" applyBorder="1" applyAlignment="1">
      <alignment horizontal="center" vertical="center" wrapText="1"/>
    </xf>
    <xf numFmtId="0" fontId="23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/>
    </xf>
    <xf numFmtId="58" fontId="0" fillId="0" borderId="0" xfId="0" applyNumberFormat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10" fillId="3" borderId="1" xfId="0" applyFont="1" applyFill="1" applyBorder="1"/>
    <xf numFmtId="58" fontId="0" fillId="3" borderId="1" xfId="0" applyNumberFormat="1" applyFill="1" applyBorder="1" applyAlignment="1">
      <alignment horizontal="center"/>
    </xf>
    <xf numFmtId="0" fontId="25" fillId="0" borderId="1" xfId="0" applyFont="1" applyBorder="1"/>
    <xf numFmtId="0" fontId="4" fillId="5" borderId="1" xfId="0" applyFont="1" applyFill="1" applyBorder="1" applyAlignment="1">
      <alignment horizontal="center"/>
    </xf>
    <xf numFmtId="0" fontId="4" fillId="5" borderId="1" xfId="0" applyFont="1" applyFill="1" applyBorder="1"/>
    <xf numFmtId="0" fontId="0" fillId="5" borderId="1" xfId="0" applyFill="1" applyBorder="1" applyAlignment="1">
      <alignment horizontal="center"/>
    </xf>
    <xf numFmtId="0" fontId="0" fillId="5" borderId="1" xfId="0" applyFill="1" applyBorder="1" applyAlignment="1">
      <alignment vertical="center"/>
    </xf>
    <xf numFmtId="0" fontId="4" fillId="5" borderId="1" xfId="0" applyFont="1" applyFill="1" applyBorder="1" applyAlignment="1">
      <alignment horizontal="left"/>
    </xf>
    <xf numFmtId="58" fontId="0" fillId="5" borderId="1" xfId="0" applyNumberFormat="1" applyFill="1" applyBorder="1" applyAlignment="1">
      <alignment horizontal="center"/>
    </xf>
    <xf numFmtId="0" fontId="0" fillId="5" borderId="0" xfId="0" applyFill="1" applyAlignment="1">
      <alignment horizontal="center"/>
    </xf>
    <xf numFmtId="0" fontId="5" fillId="0" borderId="1" xfId="0" applyFont="1" applyBorder="1" applyAlignment="1">
      <alignment horizontal="center"/>
    </xf>
    <xf numFmtId="58" fontId="4" fillId="0" borderId="1" xfId="0" applyNumberFormat="1" applyFont="1" applyBorder="1"/>
    <xf numFmtId="0" fontId="26" fillId="0" borderId="1" xfId="0" applyFont="1" applyBorder="1" applyAlignment="1">
      <alignment horizontal="left"/>
    </xf>
    <xf numFmtId="58" fontId="11" fillId="0" borderId="1" xfId="0" applyNumberFormat="1" applyFont="1" applyBorder="1" applyAlignment="1">
      <alignment horizontal="center"/>
    </xf>
    <xf numFmtId="0" fontId="0" fillId="0" borderId="3" xfId="0" applyBorder="1" applyAlignment="1"/>
    <xf numFmtId="0" fontId="0" fillId="0" borderId="5" xfId="0" applyBorder="1" applyAlignment="1"/>
    <xf numFmtId="0" fontId="0" fillId="0" borderId="4" xfId="0" applyBorder="1" applyAlignment="1"/>
    <xf numFmtId="0" fontId="3" fillId="0" borderId="1" xfId="0" applyFont="1" applyBorder="1" applyAlignment="1">
      <alignment horizontal="center"/>
    </xf>
    <xf numFmtId="0" fontId="27" fillId="3" borderId="1" xfId="0" applyFont="1" applyFill="1" applyBorder="1" applyAlignment="1">
      <alignment horizontal="center" vertical="center"/>
    </xf>
    <xf numFmtId="0" fontId="12" fillId="0" borderId="0" xfId="0" applyFont="1" applyBorder="1" applyAlignment="1">
      <alignment horizontal="left" vertical="center" wrapText="1"/>
    </xf>
    <xf numFmtId="0" fontId="17" fillId="3" borderId="1" xfId="0" applyFont="1" applyFill="1" applyBorder="1" applyAlignment="1">
      <alignment horizontal="center"/>
    </xf>
    <xf numFmtId="0" fontId="17" fillId="3" borderId="1" xfId="0" applyFont="1" applyFill="1" applyBorder="1"/>
    <xf numFmtId="0" fontId="15" fillId="0" borderId="1" xfId="0" applyFont="1" applyBorder="1" applyAlignment="1">
      <alignment horizontal="center" vertical="center"/>
    </xf>
    <xf numFmtId="0" fontId="15" fillId="3" borderId="1" xfId="0" applyFont="1" applyFill="1" applyBorder="1" applyAlignment="1">
      <alignment horizontal="left"/>
    </xf>
    <xf numFmtId="0" fontId="18" fillId="0" borderId="1" xfId="0" applyFont="1" applyBorder="1"/>
    <xf numFmtId="0" fontId="28" fillId="0" borderId="1" xfId="0" applyFont="1" applyBorder="1" applyAlignment="1">
      <alignment horizontal="left" vertical="center" wrapText="1"/>
    </xf>
    <xf numFmtId="0" fontId="28" fillId="3" borderId="1" xfId="0" applyFont="1" applyFill="1" applyBorder="1" applyAlignment="1">
      <alignment horizontal="center" vertical="center" wrapText="1"/>
    </xf>
    <xf numFmtId="58" fontId="9" fillId="0" borderId="1" xfId="0" applyNumberFormat="1" applyFont="1" applyBorder="1"/>
    <xf numFmtId="0" fontId="29" fillId="0" borderId="1" xfId="0" applyFont="1" applyBorder="1" applyAlignment="1">
      <alignment horizontal="center"/>
    </xf>
    <xf numFmtId="0" fontId="29" fillId="0" borderId="1" xfId="0" applyFont="1" applyBorder="1" applyAlignment="1">
      <alignment horizontal="center" vertical="center"/>
    </xf>
    <xf numFmtId="0" fontId="0" fillId="6" borderId="1" xfId="0" applyFill="1" applyBorder="1" applyAlignment="1">
      <alignment horizontal="center"/>
    </xf>
    <xf numFmtId="0" fontId="0" fillId="6" borderId="1" xfId="0" applyFill="1" applyBorder="1" applyAlignment="1">
      <alignment vertical="center"/>
    </xf>
    <xf numFmtId="0" fontId="0" fillId="7" borderId="1" xfId="0" applyFill="1" applyBorder="1" applyAlignment="1">
      <alignment horizontal="center"/>
    </xf>
    <xf numFmtId="0" fontId="0" fillId="7" borderId="1" xfId="0" applyFill="1" applyBorder="1" applyAlignment="1">
      <alignment vertical="center"/>
    </xf>
    <xf numFmtId="0" fontId="0" fillId="9" borderId="1" xfId="0" applyFill="1" applyBorder="1" applyAlignment="1">
      <alignment horizontal="center"/>
    </xf>
    <xf numFmtId="0" fontId="0" fillId="9" borderId="1" xfId="0" applyFill="1" applyBorder="1" applyAlignment="1">
      <alignment vertical="center"/>
    </xf>
    <xf numFmtId="0" fontId="0" fillId="10" borderId="1" xfId="0" applyFill="1" applyBorder="1" applyAlignment="1">
      <alignment horizontal="center"/>
    </xf>
    <xf numFmtId="0" fontId="0" fillId="10" borderId="1" xfId="0" applyFill="1" applyBorder="1" applyAlignment="1">
      <alignment vertical="center"/>
    </xf>
    <xf numFmtId="0" fontId="0" fillId="12" borderId="0" xfId="0" applyFill="1" applyAlignment="1">
      <alignment vertical="center"/>
    </xf>
    <xf numFmtId="0" fontId="0" fillId="12" borderId="0" xfId="0" applyFill="1" applyBorder="1" applyAlignment="1">
      <alignment horizontal="center"/>
    </xf>
    <xf numFmtId="0" fontId="0" fillId="7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58" fontId="4" fillId="0" borderId="1" xfId="0" applyNumberFormat="1" applyFont="1" applyBorder="1" applyAlignment="1">
      <alignment horizontal="center"/>
    </xf>
    <xf numFmtId="58" fontId="6" fillId="0" borderId="1" xfId="0" applyNumberFormat="1" applyFont="1" applyBorder="1" applyAlignment="1">
      <alignment horizontal="center" vertical="center" wrapText="1"/>
    </xf>
    <xf numFmtId="0" fontId="0" fillId="13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32" fillId="14" borderId="1" xfId="0" applyFont="1" applyFill="1" applyBorder="1" applyAlignment="1">
      <alignment horizontal="center"/>
    </xf>
    <xf numFmtId="0" fontId="32" fillId="14" borderId="1" xfId="0" applyFont="1" applyFill="1" applyBorder="1" applyAlignment="1">
      <alignment horizontal="center" vertical="center"/>
    </xf>
    <xf numFmtId="0" fontId="33" fillId="13" borderId="1" xfId="0" applyFont="1" applyFill="1" applyBorder="1" applyAlignment="1">
      <alignment horizontal="center"/>
    </xf>
    <xf numFmtId="0" fontId="33" fillId="13" borderId="1" xfId="0" applyFont="1" applyFill="1" applyBorder="1" applyAlignment="1">
      <alignment horizontal="center" vertical="center"/>
    </xf>
    <xf numFmtId="0" fontId="33" fillId="10" borderId="1" xfId="0" applyFont="1" applyFill="1" applyBorder="1" applyAlignment="1">
      <alignment horizontal="center"/>
    </xf>
    <xf numFmtId="0" fontId="33" fillId="10" borderId="1" xfId="0" applyFont="1" applyFill="1" applyBorder="1" applyAlignment="1">
      <alignment horizontal="center" vertical="center"/>
    </xf>
    <xf numFmtId="0" fontId="33" fillId="6" borderId="1" xfId="0" applyFont="1" applyFill="1" applyBorder="1" applyAlignment="1">
      <alignment horizontal="center"/>
    </xf>
    <xf numFmtId="0" fontId="33" fillId="6" borderId="1" xfId="0" applyFont="1" applyFill="1" applyBorder="1" applyAlignment="1">
      <alignment horizontal="center" vertical="center"/>
    </xf>
    <xf numFmtId="0" fontId="33" fillId="7" borderId="1" xfId="0" applyFont="1" applyFill="1" applyBorder="1" applyAlignment="1">
      <alignment horizontal="center"/>
    </xf>
    <xf numFmtId="0" fontId="33" fillId="7" borderId="1" xfId="0" applyFont="1" applyFill="1" applyBorder="1" applyAlignment="1">
      <alignment horizontal="center" vertical="center"/>
    </xf>
    <xf numFmtId="0" fontId="33" fillId="8" borderId="1" xfId="0" applyFont="1" applyFill="1" applyBorder="1" applyAlignment="1">
      <alignment horizontal="center"/>
    </xf>
    <xf numFmtId="0" fontId="33" fillId="8" borderId="1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/>
    </xf>
    <xf numFmtId="0" fontId="33" fillId="11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30" fillId="6" borderId="6" xfId="0" applyFont="1" applyFill="1" applyBorder="1" applyAlignment="1">
      <alignment horizontal="center" vertical="center"/>
    </xf>
    <xf numFmtId="0" fontId="31" fillId="10" borderId="1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CC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6"/>
  <sheetViews>
    <sheetView tabSelected="1" workbookViewId="0">
      <selection activeCell="N13" sqref="N13"/>
    </sheetView>
  </sheetViews>
  <sheetFormatPr defaultRowHeight="12" x14ac:dyDescent="0.15"/>
  <cols>
    <col min="2" max="2" width="12.77734375" customWidth="1"/>
    <col min="3" max="3" width="10" customWidth="1"/>
    <col min="10" max="10" width="14.5546875" customWidth="1"/>
    <col min="11" max="11" width="22.5546875" customWidth="1"/>
    <col min="13" max="13" width="14.44140625" customWidth="1"/>
  </cols>
  <sheetData>
    <row r="1" spans="1:11" ht="33" customHeight="1" x14ac:dyDescent="0.15">
      <c r="A1" s="165" t="s">
        <v>3352</v>
      </c>
      <c r="B1" s="165"/>
      <c r="C1" s="165"/>
      <c r="D1" s="165"/>
      <c r="E1" s="165"/>
      <c r="F1" s="165"/>
      <c r="G1" s="165"/>
      <c r="H1" s="165"/>
      <c r="I1" s="165"/>
      <c r="J1" s="165"/>
      <c r="K1" s="165"/>
    </row>
    <row r="2" spans="1:11" x14ac:dyDescent="0.15">
      <c r="A2" s="126" t="s">
        <v>3351</v>
      </c>
      <c r="B2" s="126" t="s">
        <v>3349</v>
      </c>
      <c r="C2" s="125" t="s">
        <v>3326</v>
      </c>
      <c r="D2" s="125" t="s">
        <v>3327</v>
      </c>
      <c r="E2" s="125" t="s">
        <v>3325</v>
      </c>
      <c r="F2" s="125" t="s">
        <v>3328</v>
      </c>
      <c r="G2" s="125" t="s">
        <v>3329</v>
      </c>
      <c r="H2" s="125" t="s">
        <v>3299</v>
      </c>
      <c r="I2" s="125" t="s">
        <v>3330</v>
      </c>
      <c r="J2" s="125" t="s">
        <v>3341</v>
      </c>
      <c r="K2" s="126" t="s">
        <v>711</v>
      </c>
    </row>
    <row r="3" spans="1:11" x14ac:dyDescent="0.15">
      <c r="A3" s="144">
        <v>1</v>
      </c>
      <c r="B3" s="149" t="s">
        <v>3332</v>
      </c>
      <c r="C3" s="150">
        <f>C30+C35</f>
        <v>6</v>
      </c>
      <c r="D3" s="150">
        <f t="shared" ref="D3:J3" si="0">D30+D35</f>
        <v>6</v>
      </c>
      <c r="E3" s="150">
        <f t="shared" si="0"/>
        <v>0</v>
      </c>
      <c r="F3" s="150">
        <f t="shared" si="0"/>
        <v>5</v>
      </c>
      <c r="G3" s="150">
        <f t="shared" si="0"/>
        <v>1</v>
      </c>
      <c r="H3" s="150">
        <f t="shared" si="0"/>
        <v>5</v>
      </c>
      <c r="I3" s="150">
        <f t="shared" si="0"/>
        <v>1</v>
      </c>
      <c r="J3" s="150">
        <f t="shared" si="0"/>
        <v>0</v>
      </c>
      <c r="K3" s="9"/>
    </row>
    <row r="4" spans="1:11" x14ac:dyDescent="0.15">
      <c r="A4" s="139">
        <v>2</v>
      </c>
      <c r="B4" s="151" t="s">
        <v>269</v>
      </c>
      <c r="C4" s="152">
        <f>C16+C19+C22+C25+C29+C34+C38+C41+C44+C47+C50+C53+C56+C59+C62+C65+C68+C71+C74</f>
        <v>1140</v>
      </c>
      <c r="D4" s="152">
        <f t="shared" ref="D4:J4" si="1">D16+D19+D22+D25+D29+D34+D38+D41+D44+D47+D50+D53+D56+D59+D62+D65+D68+D71+D74</f>
        <v>1140</v>
      </c>
      <c r="E4" s="152">
        <f t="shared" si="1"/>
        <v>0</v>
      </c>
      <c r="F4" s="152">
        <f t="shared" si="1"/>
        <v>921</v>
      </c>
      <c r="G4" s="152">
        <f t="shared" si="1"/>
        <v>139</v>
      </c>
      <c r="H4" s="152">
        <f t="shared" si="1"/>
        <v>143</v>
      </c>
      <c r="I4" s="152">
        <f t="shared" si="1"/>
        <v>877</v>
      </c>
      <c r="J4" s="152">
        <f t="shared" si="1"/>
        <v>778</v>
      </c>
      <c r="K4" s="9"/>
    </row>
    <row r="5" spans="1:11" x14ac:dyDescent="0.15">
      <c r="A5" s="140">
        <v>3</v>
      </c>
      <c r="B5" s="153" t="s">
        <v>2825</v>
      </c>
      <c r="C5" s="154">
        <f>C17+C20+C23+C26+C31+C36+C39+C42+C45+C48+C51+C54+C57+C60+C63+C66+C69+C72+C75</f>
        <v>1360</v>
      </c>
      <c r="D5" s="154">
        <f t="shared" ref="D5:J5" si="2">D17+D20+D23+D26+D31+D36+D39+D42+D45+D48+D51+D54+D57+D60+D63+D66+D69+D72+D75</f>
        <v>1121</v>
      </c>
      <c r="E5" s="154">
        <f t="shared" si="2"/>
        <v>239</v>
      </c>
      <c r="F5" s="154">
        <f t="shared" si="2"/>
        <v>182</v>
      </c>
      <c r="G5" s="154">
        <f t="shared" si="2"/>
        <v>113</v>
      </c>
      <c r="H5" s="154">
        <f t="shared" si="2"/>
        <v>118</v>
      </c>
      <c r="I5" s="154">
        <f t="shared" si="2"/>
        <v>909</v>
      </c>
      <c r="J5" s="154">
        <f t="shared" si="2"/>
        <v>64</v>
      </c>
      <c r="K5" s="9" t="s">
        <v>3385</v>
      </c>
    </row>
    <row r="6" spans="1:11" x14ac:dyDescent="0.15">
      <c r="A6" s="137">
        <v>4</v>
      </c>
      <c r="B6" s="155" t="s">
        <v>3041</v>
      </c>
      <c r="C6" s="156">
        <f>C28+C33</f>
        <v>2</v>
      </c>
      <c r="D6" s="156">
        <f t="shared" ref="D6:J6" si="3">D28+D33</f>
        <v>2</v>
      </c>
      <c r="E6" s="156">
        <f t="shared" si="3"/>
        <v>0</v>
      </c>
      <c r="F6" s="156">
        <f t="shared" si="3"/>
        <v>2</v>
      </c>
      <c r="G6" s="156">
        <f t="shared" si="3"/>
        <v>0</v>
      </c>
      <c r="H6" s="156">
        <f t="shared" si="3"/>
        <v>2</v>
      </c>
      <c r="I6" s="156">
        <f t="shared" si="3"/>
        <v>0</v>
      </c>
      <c r="J6" s="156">
        <f t="shared" si="3"/>
        <v>0</v>
      </c>
      <c r="K6" s="9"/>
    </row>
    <row r="7" spans="1:11" x14ac:dyDescent="0.15">
      <c r="A7" s="145">
        <v>5</v>
      </c>
      <c r="B7" s="157" t="s">
        <v>3342</v>
      </c>
      <c r="C7" s="158">
        <f>C18+C21+C24+C27+C32+C37+C40+C43+C46+C49+C52+C55+C58+C61+C64+C67+C70+C73+C76</f>
        <v>100</v>
      </c>
      <c r="D7" s="158">
        <f t="shared" ref="D7:J7" si="4">D18+D21+D24+D27+D32+D37+D40+D43+D46+D49+D52+D55+D58+D61+D64+D67+D70+D73+D76</f>
        <v>100</v>
      </c>
      <c r="E7" s="158">
        <f t="shared" si="4"/>
        <v>0</v>
      </c>
      <c r="F7" s="158">
        <f t="shared" si="4"/>
        <v>100</v>
      </c>
      <c r="G7" s="158">
        <f t="shared" si="4"/>
        <v>0</v>
      </c>
      <c r="H7" s="158">
        <f t="shared" si="4"/>
        <v>100</v>
      </c>
      <c r="I7" s="158">
        <f t="shared" si="4"/>
        <v>0</v>
      </c>
      <c r="J7" s="158">
        <f t="shared" si="4"/>
        <v>0</v>
      </c>
      <c r="K7" s="9"/>
    </row>
    <row r="8" spans="1:11" ht="14.4" x14ac:dyDescent="0.3">
      <c r="A8" s="146">
        <v>6</v>
      </c>
      <c r="B8" s="159" t="s">
        <v>2344</v>
      </c>
      <c r="C8" s="160">
        <f>C13+C14+C15</f>
        <v>468</v>
      </c>
      <c r="D8" s="160">
        <f t="shared" ref="D8:J8" si="5">D13+D14+D15</f>
        <v>468</v>
      </c>
      <c r="E8" s="160">
        <f t="shared" si="5"/>
        <v>0</v>
      </c>
      <c r="F8" s="160">
        <f t="shared" si="5"/>
        <v>468</v>
      </c>
      <c r="G8" s="160">
        <f t="shared" si="5"/>
        <v>0</v>
      </c>
      <c r="H8" s="160">
        <f t="shared" si="5"/>
        <v>468</v>
      </c>
      <c r="I8" s="160">
        <f t="shared" si="5"/>
        <v>0</v>
      </c>
      <c r="J8" s="160">
        <f t="shared" si="5"/>
        <v>0</v>
      </c>
      <c r="K8" s="9"/>
    </row>
    <row r="9" spans="1:11" x14ac:dyDescent="0.15">
      <c r="B9" s="147" t="s">
        <v>3354</v>
      </c>
      <c r="C9" s="148">
        <f>SUM(C3:C8)</f>
        <v>3076</v>
      </c>
      <c r="D9" s="148">
        <f t="shared" ref="D9:J9" si="6">SUM(D3:D8)</f>
        <v>2837</v>
      </c>
      <c r="E9" s="148">
        <f t="shared" si="6"/>
        <v>239</v>
      </c>
      <c r="F9" s="148">
        <f t="shared" si="6"/>
        <v>1678</v>
      </c>
      <c r="G9" s="148">
        <f t="shared" si="6"/>
        <v>253</v>
      </c>
      <c r="H9" s="148">
        <f t="shared" si="6"/>
        <v>836</v>
      </c>
      <c r="I9" s="148">
        <f t="shared" si="6"/>
        <v>1787</v>
      </c>
      <c r="J9" s="148">
        <f t="shared" si="6"/>
        <v>842</v>
      </c>
    </row>
    <row r="10" spans="1:11" x14ac:dyDescent="0.15">
      <c r="A10" s="135"/>
      <c r="B10" s="136"/>
      <c r="C10" s="135"/>
      <c r="D10" s="135"/>
      <c r="E10" s="135"/>
      <c r="F10" s="135"/>
      <c r="G10" s="135"/>
      <c r="H10" s="135"/>
      <c r="I10" s="135"/>
      <c r="J10" s="135"/>
      <c r="K10" s="135"/>
    </row>
    <row r="11" spans="1:11" ht="30.6" customHeight="1" x14ac:dyDescent="0.15">
      <c r="A11" s="166" t="s">
        <v>3353</v>
      </c>
      <c r="B11" s="166"/>
      <c r="C11" s="166"/>
      <c r="D11" s="166"/>
      <c r="E11" s="166"/>
      <c r="F11" s="166"/>
      <c r="G11" s="166"/>
      <c r="H11" s="166"/>
      <c r="I11" s="166"/>
      <c r="J11" s="166"/>
      <c r="K11" s="166"/>
    </row>
    <row r="12" spans="1:11" x14ac:dyDescent="0.15">
      <c r="A12" s="126" t="s">
        <v>3350</v>
      </c>
      <c r="B12" s="126" t="s">
        <v>3349</v>
      </c>
      <c r="C12" s="125" t="s">
        <v>3326</v>
      </c>
      <c r="D12" s="125" t="s">
        <v>3327</v>
      </c>
      <c r="E12" s="125" t="s">
        <v>3325</v>
      </c>
      <c r="F12" s="125" t="s">
        <v>3328</v>
      </c>
      <c r="G12" s="125" t="s">
        <v>3329</v>
      </c>
      <c r="H12" s="125" t="s">
        <v>3299</v>
      </c>
      <c r="I12" s="125" t="s">
        <v>3330</v>
      </c>
      <c r="J12" s="125" t="s">
        <v>3341</v>
      </c>
      <c r="K12" s="126" t="s">
        <v>711</v>
      </c>
    </row>
    <row r="13" spans="1:11" ht="14.4" x14ac:dyDescent="0.3">
      <c r="A13" s="44">
        <v>203</v>
      </c>
      <c r="B13" s="6" t="s">
        <v>2344</v>
      </c>
      <c r="C13" s="44">
        <f>'203列'!E136</f>
        <v>132</v>
      </c>
      <c r="D13" s="44">
        <f>'203列'!F136</f>
        <v>132</v>
      </c>
      <c r="E13" s="44">
        <f>'203列'!G136</f>
        <v>0</v>
      </c>
      <c r="F13" s="44">
        <f>'203列'!H136</f>
        <v>132</v>
      </c>
      <c r="G13" s="44">
        <f>'203列'!I136</f>
        <v>0</v>
      </c>
      <c r="H13" s="44">
        <f>'203列'!J136</f>
        <v>132</v>
      </c>
      <c r="I13" s="44">
        <f>'203列'!K136</f>
        <v>0</v>
      </c>
      <c r="J13" s="44">
        <f>'203列'!L136</f>
        <v>0</v>
      </c>
      <c r="K13" s="9"/>
    </row>
    <row r="14" spans="1:11" ht="14.4" x14ac:dyDescent="0.3">
      <c r="A14" s="44">
        <v>204</v>
      </c>
      <c r="B14" s="6" t="s">
        <v>2344</v>
      </c>
      <c r="C14" s="44">
        <f>'4列 '!E172</f>
        <v>168</v>
      </c>
      <c r="D14" s="44">
        <f>'4列 '!F172</f>
        <v>168</v>
      </c>
      <c r="E14" s="44">
        <f>'4列 '!G172</f>
        <v>0</v>
      </c>
      <c r="F14" s="44">
        <f>'4列 '!H172</f>
        <v>168</v>
      </c>
      <c r="G14" s="44">
        <f>'4列 '!I172</f>
        <v>0</v>
      </c>
      <c r="H14" s="44">
        <f>'4列 '!J172</f>
        <v>168</v>
      </c>
      <c r="I14" s="44">
        <f>'4列 '!K172</f>
        <v>0</v>
      </c>
      <c r="J14" s="44">
        <f>'4列 '!L172</f>
        <v>0</v>
      </c>
      <c r="K14" s="9"/>
    </row>
    <row r="15" spans="1:11" ht="14.4" x14ac:dyDescent="0.3">
      <c r="A15" s="44">
        <v>205</v>
      </c>
      <c r="B15" s="6" t="s">
        <v>2344</v>
      </c>
      <c r="C15" s="44">
        <f>'5列 '!E172</f>
        <v>168</v>
      </c>
      <c r="D15" s="44">
        <f>'5列 '!F172</f>
        <v>168</v>
      </c>
      <c r="E15" s="44">
        <f>'5列 '!G172</f>
        <v>0</v>
      </c>
      <c r="F15" s="44">
        <f>'5列 '!H172</f>
        <v>168</v>
      </c>
      <c r="G15" s="44">
        <f>'5列 '!I172</f>
        <v>0</v>
      </c>
      <c r="H15" s="44">
        <f>'5列 '!J172</f>
        <v>168</v>
      </c>
      <c r="I15" s="44">
        <f>'5列 '!K172</f>
        <v>0</v>
      </c>
      <c r="J15" s="44">
        <f>'5列 '!L172</f>
        <v>0</v>
      </c>
      <c r="K15" s="9"/>
    </row>
    <row r="16" spans="1:11" x14ac:dyDescent="0.15">
      <c r="A16" s="169">
        <v>206</v>
      </c>
      <c r="B16" s="129" t="s">
        <v>269</v>
      </c>
      <c r="C16" s="137">
        <f>'6列31'!E146</f>
        <v>60</v>
      </c>
      <c r="D16" s="137">
        <f>'6列31'!F146</f>
        <v>60</v>
      </c>
      <c r="E16" s="137">
        <f>'6列31'!G146</f>
        <v>0</v>
      </c>
      <c r="F16" s="137">
        <f>'6列31'!H146</f>
        <v>41</v>
      </c>
      <c r="G16" s="137">
        <f>'6列31'!I146</f>
        <v>19</v>
      </c>
      <c r="H16" s="137">
        <f>'6列31'!J146</f>
        <v>41</v>
      </c>
      <c r="I16" s="137">
        <f>'6列31'!K146</f>
        <v>19</v>
      </c>
      <c r="J16" s="137">
        <f>'6列31'!L146</f>
        <v>0</v>
      </c>
      <c r="K16" s="130"/>
    </row>
    <row r="17" spans="1:11" x14ac:dyDescent="0.15">
      <c r="A17" s="169"/>
      <c r="B17" s="129" t="s">
        <v>2825</v>
      </c>
      <c r="C17" s="137">
        <f>'6列31'!E147</f>
        <v>76</v>
      </c>
      <c r="D17" s="137">
        <f>'6列31'!F147</f>
        <v>74</v>
      </c>
      <c r="E17" s="137">
        <f>'6列31'!G147</f>
        <v>2</v>
      </c>
      <c r="F17" s="137">
        <f>'6列31'!H147</f>
        <v>53</v>
      </c>
      <c r="G17" s="137">
        <f>'6列31'!I147</f>
        <v>3</v>
      </c>
      <c r="H17" s="137">
        <f>'6列31'!J147</f>
        <v>48</v>
      </c>
      <c r="I17" s="137">
        <f>'6列31'!K147</f>
        <v>8</v>
      </c>
      <c r="J17" s="137">
        <f>'6列31'!L147</f>
        <v>5</v>
      </c>
      <c r="K17" s="130"/>
    </row>
    <row r="18" spans="1:11" x14ac:dyDescent="0.15">
      <c r="A18" s="169"/>
      <c r="B18" s="129" t="s">
        <v>2826</v>
      </c>
      <c r="C18" s="137">
        <f>'6列31'!E148</f>
        <v>6</v>
      </c>
      <c r="D18" s="137">
        <f>'6列31'!F148</f>
        <v>6</v>
      </c>
      <c r="E18" s="137">
        <f>'6列31'!G148</f>
        <v>0</v>
      </c>
      <c r="F18" s="137">
        <f>'6列31'!H148</f>
        <v>6</v>
      </c>
      <c r="G18" s="137">
        <f>'6列31'!I148</f>
        <v>0</v>
      </c>
      <c r="H18" s="137">
        <f>'6列31'!J148</f>
        <v>6</v>
      </c>
      <c r="I18" s="137">
        <f>'6列31'!K148</f>
        <v>0</v>
      </c>
      <c r="J18" s="137">
        <f>'6列31'!L148</f>
        <v>0</v>
      </c>
      <c r="K18" s="130"/>
    </row>
    <row r="19" spans="1:11" x14ac:dyDescent="0.15">
      <c r="A19" s="162">
        <v>207</v>
      </c>
      <c r="B19" s="17" t="s">
        <v>269</v>
      </c>
      <c r="C19" s="44">
        <f>'7列39'!E146</f>
        <v>60</v>
      </c>
      <c r="D19" s="44">
        <f>'7列39'!F146</f>
        <v>60</v>
      </c>
      <c r="E19" s="44">
        <f>'7列39'!G146</f>
        <v>0</v>
      </c>
      <c r="F19" s="44">
        <f>'7列39'!H146</f>
        <v>46</v>
      </c>
      <c r="G19" s="44">
        <f>'7列39'!I146</f>
        <v>14</v>
      </c>
      <c r="H19" s="44">
        <f>'7列39'!J146</f>
        <v>46</v>
      </c>
      <c r="I19" s="44">
        <f>'7列39'!K146</f>
        <v>14</v>
      </c>
      <c r="J19" s="44">
        <f>'7列39'!L146</f>
        <v>0</v>
      </c>
      <c r="K19" s="9"/>
    </row>
    <row r="20" spans="1:11" x14ac:dyDescent="0.15">
      <c r="A20" s="162"/>
      <c r="B20" s="17" t="s">
        <v>2825</v>
      </c>
      <c r="C20" s="44">
        <f>'7列39'!E147</f>
        <v>76</v>
      </c>
      <c r="D20" s="44">
        <f>'7列39'!F147</f>
        <v>70</v>
      </c>
      <c r="E20" s="44">
        <f>'7列39'!G147</f>
        <v>6</v>
      </c>
      <c r="F20" s="44">
        <f>'7列39'!H147</f>
        <v>48</v>
      </c>
      <c r="G20" s="44">
        <f>'7列39'!I147</f>
        <v>8</v>
      </c>
      <c r="H20" s="44">
        <f>'7列39'!J147</f>
        <v>48</v>
      </c>
      <c r="I20" s="44">
        <f>'7列39'!K147</f>
        <v>8</v>
      </c>
      <c r="J20" s="44">
        <f>'7列39'!L147</f>
        <v>0</v>
      </c>
      <c r="K20" s="9"/>
    </row>
    <row r="21" spans="1:11" x14ac:dyDescent="0.15">
      <c r="A21" s="162"/>
      <c r="B21" s="17" t="s">
        <v>2826</v>
      </c>
      <c r="C21" s="44">
        <f>'7列39'!E148</f>
        <v>6</v>
      </c>
      <c r="D21" s="44">
        <f>'7列39'!F148</f>
        <v>6</v>
      </c>
      <c r="E21" s="44">
        <f>'7列39'!G148</f>
        <v>0</v>
      </c>
      <c r="F21" s="44">
        <f>'7列39'!H148</f>
        <v>6</v>
      </c>
      <c r="G21" s="44">
        <f>'7列39'!I148</f>
        <v>0</v>
      </c>
      <c r="H21" s="44">
        <f>'7列39'!J148</f>
        <v>6</v>
      </c>
      <c r="I21" s="44">
        <f>'7列39'!K148</f>
        <v>0</v>
      </c>
      <c r="J21" s="44">
        <f>'7列39'!L148</f>
        <v>0</v>
      </c>
      <c r="K21" s="9"/>
    </row>
    <row r="22" spans="1:11" x14ac:dyDescent="0.15">
      <c r="A22" s="163">
        <v>208</v>
      </c>
      <c r="B22" s="102" t="s">
        <v>269</v>
      </c>
      <c r="C22" s="138">
        <f>'8列47'!E146</f>
        <v>60</v>
      </c>
      <c r="D22" s="138">
        <f>'8列47'!F146</f>
        <v>60</v>
      </c>
      <c r="E22" s="138">
        <f>'8列47'!G146</f>
        <v>0</v>
      </c>
      <c r="F22" s="138">
        <f>'8列47'!H146</f>
        <v>56</v>
      </c>
      <c r="G22" s="138">
        <f>'8列47'!I146</f>
        <v>4</v>
      </c>
      <c r="H22" s="138">
        <f>'8列47'!J146</f>
        <v>56</v>
      </c>
      <c r="I22" s="138">
        <f>'8列47'!K146</f>
        <v>4</v>
      </c>
      <c r="J22" s="138">
        <f>'8列47'!L146</f>
        <v>0</v>
      </c>
      <c r="K22" s="103"/>
    </row>
    <row r="23" spans="1:11" x14ac:dyDescent="0.15">
      <c r="A23" s="163"/>
      <c r="B23" s="102" t="s">
        <v>2825</v>
      </c>
      <c r="C23" s="138">
        <f>'8列47'!E147</f>
        <v>76</v>
      </c>
      <c r="D23" s="138">
        <f>'8列47'!F147</f>
        <v>56</v>
      </c>
      <c r="E23" s="138">
        <f>'8列47'!G147</f>
        <v>20</v>
      </c>
      <c r="F23" s="138">
        <f>'8列47'!H147</f>
        <v>41</v>
      </c>
      <c r="G23" s="138">
        <f>'8列47'!I147</f>
        <v>15</v>
      </c>
      <c r="H23" s="138">
        <f>'8列47'!J147</f>
        <v>22</v>
      </c>
      <c r="I23" s="138">
        <f>'8列47'!K147</f>
        <v>34</v>
      </c>
      <c r="J23" s="138">
        <f>'8列47'!L147</f>
        <v>19</v>
      </c>
      <c r="K23" s="103"/>
    </row>
    <row r="24" spans="1:11" x14ac:dyDescent="0.15">
      <c r="A24" s="163"/>
      <c r="B24" s="102" t="s">
        <v>2826</v>
      </c>
      <c r="C24" s="138">
        <f>'8列47'!E148</f>
        <v>6</v>
      </c>
      <c r="D24" s="138">
        <f>'8列47'!F148</f>
        <v>6</v>
      </c>
      <c r="E24" s="138">
        <f>'8列47'!G148</f>
        <v>0</v>
      </c>
      <c r="F24" s="138">
        <f>'8列47'!H148</f>
        <v>6</v>
      </c>
      <c r="G24" s="138">
        <f>'8列47'!I148</f>
        <v>0</v>
      </c>
      <c r="H24" s="138">
        <f>'8列47'!J148</f>
        <v>6</v>
      </c>
      <c r="I24" s="138">
        <f>'8列47'!K148</f>
        <v>0</v>
      </c>
      <c r="J24" s="138">
        <f>'8列47'!L148</f>
        <v>0</v>
      </c>
      <c r="K24" s="103"/>
    </row>
    <row r="25" spans="1:11" x14ac:dyDescent="0.15">
      <c r="A25" s="162">
        <v>209</v>
      </c>
      <c r="B25" s="17" t="s">
        <v>269</v>
      </c>
      <c r="C25" s="44">
        <f>'9列55'!E146</f>
        <v>60</v>
      </c>
      <c r="D25" s="44">
        <f>'9列55'!F146</f>
        <v>60</v>
      </c>
      <c r="E25" s="44">
        <f>'9列55'!G146</f>
        <v>0</v>
      </c>
      <c r="F25" s="44">
        <f>'9列55'!H146</f>
        <v>40</v>
      </c>
      <c r="G25" s="44">
        <f>'9列55'!I146</f>
        <v>20</v>
      </c>
      <c r="H25" s="44">
        <f>'9列55'!J146</f>
        <v>0</v>
      </c>
      <c r="I25" s="44">
        <f>'9列55'!K146</f>
        <v>60</v>
      </c>
      <c r="J25" s="44">
        <f>'9列55'!L146</f>
        <v>40</v>
      </c>
      <c r="K25" s="9"/>
    </row>
    <row r="26" spans="1:11" x14ac:dyDescent="0.15">
      <c r="A26" s="162"/>
      <c r="B26" s="17" t="s">
        <v>2825</v>
      </c>
      <c r="C26" s="44">
        <f>'9列55'!E147</f>
        <v>76</v>
      </c>
      <c r="D26" s="44">
        <f>'9列55'!F147</f>
        <v>56</v>
      </c>
      <c r="E26" s="44">
        <f>'9列55'!G147</f>
        <v>20</v>
      </c>
      <c r="F26" s="44">
        <f>'9列55'!H147</f>
        <v>0</v>
      </c>
      <c r="G26" s="44">
        <f>'9列55'!I147</f>
        <v>0</v>
      </c>
      <c r="H26" s="44">
        <f>'9列55'!J147</f>
        <v>0</v>
      </c>
      <c r="I26" s="44">
        <f>'9列55'!K147</f>
        <v>56</v>
      </c>
      <c r="J26" s="44">
        <f>'9列55'!L147</f>
        <v>0</v>
      </c>
      <c r="K26" s="9"/>
    </row>
    <row r="27" spans="1:11" x14ac:dyDescent="0.15">
      <c r="A27" s="162"/>
      <c r="B27" s="17" t="s">
        <v>2826</v>
      </c>
      <c r="C27" s="44">
        <f>'9列55'!E148</f>
        <v>6</v>
      </c>
      <c r="D27" s="44">
        <f>'9列55'!F148</f>
        <v>6</v>
      </c>
      <c r="E27" s="44">
        <f>'9列55'!G148</f>
        <v>0</v>
      </c>
      <c r="F27" s="44">
        <f>'9列55'!H148</f>
        <v>6</v>
      </c>
      <c r="G27" s="44">
        <f>'9列55'!I148</f>
        <v>0</v>
      </c>
      <c r="H27" s="44">
        <f>'9列55'!J148</f>
        <v>6</v>
      </c>
      <c r="I27" s="44">
        <f>'9列55'!K148</f>
        <v>0</v>
      </c>
      <c r="J27" s="44">
        <f>'9列55'!L148</f>
        <v>0</v>
      </c>
      <c r="K27" s="9"/>
    </row>
    <row r="28" spans="1:11" x14ac:dyDescent="0.15">
      <c r="A28" s="164">
        <v>210</v>
      </c>
      <c r="B28" s="133" t="s">
        <v>3041</v>
      </c>
      <c r="C28" s="139">
        <f>'10列63'!E133</f>
        <v>1</v>
      </c>
      <c r="D28" s="139">
        <f>'10列63'!F133</f>
        <v>1</v>
      </c>
      <c r="E28" s="139">
        <f>'10列63'!G133</f>
        <v>0</v>
      </c>
      <c r="F28" s="139">
        <f>'10列63'!H133</f>
        <v>1</v>
      </c>
      <c r="G28" s="139">
        <f>'10列63'!I133</f>
        <v>0</v>
      </c>
      <c r="H28" s="139">
        <f>'10列63'!J133</f>
        <v>1</v>
      </c>
      <c r="I28" s="139">
        <f>'10列63'!K133</f>
        <v>0</v>
      </c>
      <c r="J28" s="139">
        <f>'10列63'!L133</f>
        <v>0</v>
      </c>
      <c r="K28" s="134"/>
    </row>
    <row r="29" spans="1:11" x14ac:dyDescent="0.15">
      <c r="A29" s="164"/>
      <c r="B29" s="133" t="s">
        <v>269</v>
      </c>
      <c r="C29" s="139">
        <f>'10列63'!E134</f>
        <v>60</v>
      </c>
      <c r="D29" s="139">
        <f>'10列63'!F134</f>
        <v>60</v>
      </c>
      <c r="E29" s="139">
        <f>'10列63'!G134</f>
        <v>0</v>
      </c>
      <c r="F29" s="139">
        <f>'10列63'!H134</f>
        <v>37</v>
      </c>
      <c r="G29" s="139">
        <f>'10列63'!I134</f>
        <v>0</v>
      </c>
      <c r="H29" s="139">
        <f>'10列63'!J134</f>
        <v>0</v>
      </c>
      <c r="I29" s="139">
        <f>'10列63'!K134</f>
        <v>0</v>
      </c>
      <c r="J29" s="139">
        <f>'10列63'!L134</f>
        <v>37</v>
      </c>
      <c r="K29" s="134"/>
    </row>
    <row r="30" spans="1:11" x14ac:dyDescent="0.15">
      <c r="A30" s="164"/>
      <c r="B30" s="133" t="s">
        <v>3332</v>
      </c>
      <c r="C30" s="139">
        <f>'10列63'!E135</f>
        <v>3</v>
      </c>
      <c r="D30" s="139">
        <f>'10列63'!F135</f>
        <v>3</v>
      </c>
      <c r="E30" s="139">
        <f>'10列63'!G135</f>
        <v>0</v>
      </c>
      <c r="F30" s="139">
        <f>'10列63'!H135</f>
        <v>2</v>
      </c>
      <c r="G30" s="139">
        <f>'10列63'!I135</f>
        <v>1</v>
      </c>
      <c r="H30" s="139">
        <f>'10列63'!J135</f>
        <v>2</v>
      </c>
      <c r="I30" s="139">
        <f>'10列63'!K135</f>
        <v>1</v>
      </c>
      <c r="J30" s="139">
        <f>'10列63'!L135</f>
        <v>0</v>
      </c>
      <c r="K30" s="134"/>
    </row>
    <row r="31" spans="1:11" x14ac:dyDescent="0.15">
      <c r="A31" s="164"/>
      <c r="B31" s="133" t="s">
        <v>2825</v>
      </c>
      <c r="C31" s="139">
        <f>'10列63'!E136</f>
        <v>61</v>
      </c>
      <c r="D31" s="139">
        <f>'10列63'!F136</f>
        <v>42</v>
      </c>
      <c r="E31" s="139">
        <f>'10列63'!G136</f>
        <v>19</v>
      </c>
      <c r="F31" s="139">
        <f>'10列63'!H136</f>
        <v>40</v>
      </c>
      <c r="G31" s="139">
        <f>'10列63'!I136</f>
        <v>40</v>
      </c>
      <c r="H31" s="139">
        <f>'10列63'!J136</f>
        <v>0</v>
      </c>
      <c r="I31" s="139">
        <f>'10列63'!K136</f>
        <v>0</v>
      </c>
      <c r="J31" s="139">
        <f>'10列63'!L136</f>
        <v>40</v>
      </c>
      <c r="K31" s="134"/>
    </row>
    <row r="32" spans="1:11" x14ac:dyDescent="0.15">
      <c r="A32" s="164"/>
      <c r="B32" s="133" t="s">
        <v>3342</v>
      </c>
      <c r="C32" s="139">
        <f>'10列63'!E137</f>
        <v>4</v>
      </c>
      <c r="D32" s="139">
        <f>'10列63'!F137</f>
        <v>4</v>
      </c>
      <c r="E32" s="139">
        <f>'10列63'!G137</f>
        <v>0</v>
      </c>
      <c r="F32" s="139">
        <f>'10列63'!H137</f>
        <v>4</v>
      </c>
      <c r="G32" s="139">
        <f>'10列63'!I137</f>
        <v>0</v>
      </c>
      <c r="H32" s="139">
        <f>'10列63'!J137</f>
        <v>4</v>
      </c>
      <c r="I32" s="139">
        <f>'10列63'!K137</f>
        <v>0</v>
      </c>
      <c r="J32" s="139">
        <f>'10列63'!L137</f>
        <v>0</v>
      </c>
      <c r="K32" s="134"/>
    </row>
    <row r="33" spans="1:11" x14ac:dyDescent="0.15">
      <c r="A33" s="162">
        <v>211</v>
      </c>
      <c r="B33" s="17" t="s">
        <v>3041</v>
      </c>
      <c r="C33" s="44">
        <f>'11列71'!E133</f>
        <v>1</v>
      </c>
      <c r="D33" s="44">
        <f>'11列71'!F133</f>
        <v>1</v>
      </c>
      <c r="E33" s="44">
        <f>'11列71'!G133</f>
        <v>0</v>
      </c>
      <c r="F33" s="44">
        <f>'11列71'!H133</f>
        <v>1</v>
      </c>
      <c r="G33" s="44">
        <f>'11列71'!I133</f>
        <v>0</v>
      </c>
      <c r="H33" s="44">
        <f>'11列71'!J133</f>
        <v>1</v>
      </c>
      <c r="I33" s="44">
        <f>'11列71'!K133</f>
        <v>0</v>
      </c>
      <c r="J33" s="44">
        <f>'11列71'!L133</f>
        <v>0</v>
      </c>
      <c r="K33" s="9"/>
    </row>
    <row r="34" spans="1:11" x14ac:dyDescent="0.15">
      <c r="A34" s="162"/>
      <c r="B34" s="17" t="s">
        <v>269</v>
      </c>
      <c r="C34" s="44">
        <f>'11列71'!E134</f>
        <v>60</v>
      </c>
      <c r="D34" s="44">
        <f>'11列71'!F134</f>
        <v>60</v>
      </c>
      <c r="E34" s="44">
        <f>'11列71'!G134</f>
        <v>0</v>
      </c>
      <c r="F34" s="44">
        <f>'11列71'!H134</f>
        <v>37</v>
      </c>
      <c r="G34" s="44">
        <f>'11列71'!I134</f>
        <v>0</v>
      </c>
      <c r="H34" s="44">
        <f>'11列71'!J134</f>
        <v>0</v>
      </c>
      <c r="I34" s="44">
        <f>'11列71'!K134</f>
        <v>0</v>
      </c>
      <c r="J34" s="44">
        <f>'11列71'!L134</f>
        <v>37</v>
      </c>
      <c r="K34" s="9"/>
    </row>
    <row r="35" spans="1:11" x14ac:dyDescent="0.15">
      <c r="A35" s="162"/>
      <c r="B35" s="17" t="s">
        <v>3332</v>
      </c>
      <c r="C35" s="44">
        <f>'11列71'!E135</f>
        <v>3</v>
      </c>
      <c r="D35" s="44">
        <f>'11列71'!F135</f>
        <v>3</v>
      </c>
      <c r="E35" s="44">
        <f>'11列71'!G135</f>
        <v>0</v>
      </c>
      <c r="F35" s="44">
        <f>'11列71'!H135</f>
        <v>3</v>
      </c>
      <c r="G35" s="44">
        <f>'11列71'!I135</f>
        <v>0</v>
      </c>
      <c r="H35" s="44">
        <f>'11列71'!J135</f>
        <v>3</v>
      </c>
      <c r="I35" s="44">
        <f>'11列71'!K135</f>
        <v>0</v>
      </c>
      <c r="J35" s="44">
        <f>'11列71'!L135</f>
        <v>0</v>
      </c>
      <c r="K35" s="9"/>
    </row>
    <row r="36" spans="1:11" x14ac:dyDescent="0.15">
      <c r="A36" s="162"/>
      <c r="B36" s="17" t="s">
        <v>2825</v>
      </c>
      <c r="C36" s="44">
        <f>'11列71'!E136</f>
        <v>61</v>
      </c>
      <c r="D36" s="44">
        <f>'11列71'!F136</f>
        <v>42</v>
      </c>
      <c r="E36" s="44">
        <f>'11列71'!G136</f>
        <v>19</v>
      </c>
      <c r="F36" s="44">
        <f>'11列71'!H136</f>
        <v>0</v>
      </c>
      <c r="G36" s="44">
        <f>'11列71'!I136</f>
        <v>0</v>
      </c>
      <c r="H36" s="44">
        <f>'11列71'!J136</f>
        <v>0</v>
      </c>
      <c r="I36" s="44">
        <f>'11列71'!K136</f>
        <v>0</v>
      </c>
      <c r="J36" s="44">
        <f>'11列71'!L136</f>
        <v>0</v>
      </c>
      <c r="K36" s="9"/>
    </row>
    <row r="37" spans="1:11" x14ac:dyDescent="0.15">
      <c r="A37" s="162"/>
      <c r="B37" s="17" t="s">
        <v>3342</v>
      </c>
      <c r="C37" s="44">
        <f>'11列71'!E137</f>
        <v>4</v>
      </c>
      <c r="D37" s="44">
        <f>'11列71'!F137</f>
        <v>4</v>
      </c>
      <c r="E37" s="44">
        <f>'11列71'!G137</f>
        <v>0</v>
      </c>
      <c r="F37" s="44">
        <f>'11列71'!H137</f>
        <v>4</v>
      </c>
      <c r="G37" s="44">
        <f>'11列71'!I137</f>
        <v>0</v>
      </c>
      <c r="H37" s="44">
        <f>'11列71'!J137</f>
        <v>4</v>
      </c>
      <c r="I37" s="44">
        <f>'11列71'!K137</f>
        <v>0</v>
      </c>
      <c r="J37" s="44">
        <f>'11列71'!L137</f>
        <v>0</v>
      </c>
      <c r="K37" s="9"/>
    </row>
    <row r="38" spans="1:11" x14ac:dyDescent="0.15">
      <c r="A38" s="168">
        <v>212</v>
      </c>
      <c r="B38" s="127" t="s">
        <v>269</v>
      </c>
      <c r="C38" s="140">
        <f>'12列79'!E146</f>
        <v>60</v>
      </c>
      <c r="D38" s="140">
        <f>'12列79'!F146</f>
        <v>60</v>
      </c>
      <c r="E38" s="140">
        <f>'12列79'!G146</f>
        <v>0</v>
      </c>
      <c r="F38" s="140">
        <f>'12列79'!H146</f>
        <v>56</v>
      </c>
      <c r="G38" s="140">
        <f>'12列79'!I146</f>
        <v>4</v>
      </c>
      <c r="H38" s="140">
        <f>'12列79'!J146</f>
        <v>0</v>
      </c>
      <c r="I38" s="140">
        <f>'12列79'!K146</f>
        <v>60</v>
      </c>
      <c r="J38" s="140">
        <f>'12列79'!L146</f>
        <v>56</v>
      </c>
      <c r="K38" s="128"/>
    </row>
    <row r="39" spans="1:11" x14ac:dyDescent="0.15">
      <c r="A39" s="168"/>
      <c r="B39" s="127" t="s">
        <v>2825</v>
      </c>
      <c r="C39" s="140">
        <f>'12列79'!E147</f>
        <v>76</v>
      </c>
      <c r="D39" s="140">
        <f>'12列79'!F147</f>
        <v>56</v>
      </c>
      <c r="E39" s="140">
        <f>'12列79'!G147</f>
        <v>20</v>
      </c>
      <c r="F39" s="140">
        <f>'12列79'!H147</f>
        <v>0</v>
      </c>
      <c r="G39" s="140">
        <f>'12列79'!I147</f>
        <v>9</v>
      </c>
      <c r="H39" s="140">
        <f>'12列79'!J147</f>
        <v>0</v>
      </c>
      <c r="I39" s="140">
        <f>'12列79'!K147</f>
        <v>56</v>
      </c>
      <c r="J39" s="140">
        <f>'12列79'!L147</f>
        <v>0</v>
      </c>
      <c r="K39" s="128"/>
    </row>
    <row r="40" spans="1:11" x14ac:dyDescent="0.15">
      <c r="A40" s="168"/>
      <c r="B40" s="127" t="s">
        <v>2826</v>
      </c>
      <c r="C40" s="140">
        <f>'12列79'!E148</f>
        <v>6</v>
      </c>
      <c r="D40" s="140">
        <f>'12列79'!F148</f>
        <v>6</v>
      </c>
      <c r="E40" s="140">
        <f>'12列79'!G148</f>
        <v>0</v>
      </c>
      <c r="F40" s="140">
        <f>'12列79'!H148</f>
        <v>6</v>
      </c>
      <c r="G40" s="140">
        <f>'12列79'!I148</f>
        <v>0</v>
      </c>
      <c r="H40" s="140">
        <f>'12列79'!J148</f>
        <v>6</v>
      </c>
      <c r="I40" s="140">
        <f>'12列79'!K148</f>
        <v>0</v>
      </c>
      <c r="J40" s="140">
        <f>'12列79'!L148</f>
        <v>0</v>
      </c>
      <c r="K40" s="128"/>
    </row>
    <row r="41" spans="1:11" x14ac:dyDescent="0.15">
      <c r="A41" s="162">
        <v>213</v>
      </c>
      <c r="B41" s="17" t="s">
        <v>269</v>
      </c>
      <c r="C41" s="44">
        <f>'13列87'!E146</f>
        <v>60</v>
      </c>
      <c r="D41" s="44">
        <f>'13列87'!F146</f>
        <v>60</v>
      </c>
      <c r="E41" s="44">
        <f>'13列87'!G146</f>
        <v>0</v>
      </c>
      <c r="F41" s="44">
        <f>'13列87'!H146</f>
        <v>56</v>
      </c>
      <c r="G41" s="44">
        <f>'13列87'!I146</f>
        <v>4</v>
      </c>
      <c r="H41" s="44">
        <f>'13列87'!J146</f>
        <v>0</v>
      </c>
      <c r="I41" s="44">
        <f>'13列87'!K146</f>
        <v>60</v>
      </c>
      <c r="J41" s="44">
        <f>'13列87'!L146</f>
        <v>56</v>
      </c>
      <c r="K41" s="9"/>
    </row>
    <row r="42" spans="1:11" x14ac:dyDescent="0.15">
      <c r="A42" s="162"/>
      <c r="B42" s="17" t="s">
        <v>2825</v>
      </c>
      <c r="C42" s="44">
        <f>'13列87'!E147</f>
        <v>76</v>
      </c>
      <c r="D42" s="44">
        <f>'13列87'!F147</f>
        <v>56</v>
      </c>
      <c r="E42" s="44">
        <f>'13列87'!G147</f>
        <v>20</v>
      </c>
      <c r="F42" s="44">
        <f>'13列87'!H147</f>
        <v>0</v>
      </c>
      <c r="G42" s="44">
        <f>'13列87'!I147</f>
        <v>13</v>
      </c>
      <c r="H42" s="44">
        <f>'13列87'!J147</f>
        <v>0</v>
      </c>
      <c r="I42" s="44">
        <f>'13列87'!K147</f>
        <v>56</v>
      </c>
      <c r="J42" s="44">
        <f>'13列87'!L147</f>
        <v>0</v>
      </c>
      <c r="K42" s="9"/>
    </row>
    <row r="43" spans="1:11" x14ac:dyDescent="0.15">
      <c r="A43" s="162"/>
      <c r="B43" s="17" t="s">
        <v>2826</v>
      </c>
      <c r="C43" s="44">
        <f>'13列87'!E148</f>
        <v>6</v>
      </c>
      <c r="D43" s="44">
        <f>'13列87'!F148</f>
        <v>6</v>
      </c>
      <c r="E43" s="44">
        <f>'13列87'!G148</f>
        <v>0</v>
      </c>
      <c r="F43" s="44">
        <f>'13列87'!H148</f>
        <v>6</v>
      </c>
      <c r="G43" s="44">
        <f>'13列87'!I148</f>
        <v>0</v>
      </c>
      <c r="H43" s="44">
        <f>'13列87'!J148</f>
        <v>6</v>
      </c>
      <c r="I43" s="44">
        <f>'13列87'!K148</f>
        <v>0</v>
      </c>
      <c r="J43" s="44">
        <f>'13列87'!L148</f>
        <v>0</v>
      </c>
      <c r="K43" s="9"/>
    </row>
    <row r="44" spans="1:11" x14ac:dyDescent="0.15">
      <c r="A44" s="167">
        <v>214</v>
      </c>
      <c r="B44" s="131" t="s">
        <v>269</v>
      </c>
      <c r="C44" s="141">
        <f>'14列95'!E146</f>
        <v>60</v>
      </c>
      <c r="D44" s="141">
        <f>'14列95'!F146</f>
        <v>60</v>
      </c>
      <c r="E44" s="141">
        <f>'14列95'!G146</f>
        <v>0</v>
      </c>
      <c r="F44" s="141">
        <f>'14列95'!H146</f>
        <v>53</v>
      </c>
      <c r="G44" s="141">
        <f>'14列95'!I146</f>
        <v>7</v>
      </c>
      <c r="H44" s="141">
        <f>'14列95'!J146</f>
        <v>0</v>
      </c>
      <c r="I44" s="141">
        <f>'14列95'!K146</f>
        <v>60</v>
      </c>
      <c r="J44" s="141">
        <f>'14列95'!L146</f>
        <v>53</v>
      </c>
      <c r="K44" s="132"/>
    </row>
    <row r="45" spans="1:11" x14ac:dyDescent="0.15">
      <c r="A45" s="167"/>
      <c r="B45" s="131" t="s">
        <v>2825</v>
      </c>
      <c r="C45" s="141">
        <f>'14列95'!E147</f>
        <v>76</v>
      </c>
      <c r="D45" s="141">
        <f>'14列95'!F147</f>
        <v>56</v>
      </c>
      <c r="E45" s="141">
        <f>'14列95'!G147</f>
        <v>20</v>
      </c>
      <c r="F45" s="141">
        <f>'14列95'!H147</f>
        <v>0</v>
      </c>
      <c r="G45" s="141">
        <f>'14列95'!I147</f>
        <v>0</v>
      </c>
      <c r="H45" s="141">
        <f>'14列95'!J147</f>
        <v>0</v>
      </c>
      <c r="I45" s="141">
        <f>'14列95'!K147</f>
        <v>56</v>
      </c>
      <c r="J45" s="141">
        <f>'14列95'!L147</f>
        <v>0</v>
      </c>
      <c r="K45" s="132"/>
    </row>
    <row r="46" spans="1:11" x14ac:dyDescent="0.15">
      <c r="A46" s="167"/>
      <c r="B46" s="131" t="s">
        <v>2826</v>
      </c>
      <c r="C46" s="141">
        <f>'14列95'!E148</f>
        <v>6</v>
      </c>
      <c r="D46" s="141">
        <f>'14列95'!F148</f>
        <v>6</v>
      </c>
      <c r="E46" s="141">
        <f>'14列95'!G148</f>
        <v>0</v>
      </c>
      <c r="F46" s="141">
        <f>'14列95'!H148</f>
        <v>6</v>
      </c>
      <c r="G46" s="141">
        <f>'14列95'!I148</f>
        <v>0</v>
      </c>
      <c r="H46" s="141">
        <f>'14列95'!J148</f>
        <v>6</v>
      </c>
      <c r="I46" s="141">
        <f>'14列95'!K148</f>
        <v>0</v>
      </c>
      <c r="J46" s="141">
        <f>'14列95'!L148</f>
        <v>0</v>
      </c>
      <c r="K46" s="132"/>
    </row>
    <row r="47" spans="1:11" x14ac:dyDescent="0.15">
      <c r="A47" s="162">
        <v>215</v>
      </c>
      <c r="B47" s="17" t="s">
        <v>269</v>
      </c>
      <c r="C47" s="44">
        <f>'15列103'!E146</f>
        <v>60</v>
      </c>
      <c r="D47" s="44">
        <f>'15列103'!F146</f>
        <v>60</v>
      </c>
      <c r="E47" s="44">
        <f>'15列103'!G146</f>
        <v>0</v>
      </c>
      <c r="F47" s="44">
        <f>'15列103'!H146</f>
        <v>52</v>
      </c>
      <c r="G47" s="44">
        <f>'15列103'!I146</f>
        <v>8</v>
      </c>
      <c r="H47" s="44">
        <f>'15列103'!J146</f>
        <v>0</v>
      </c>
      <c r="I47" s="44">
        <f>'15列103'!K146</f>
        <v>60</v>
      </c>
      <c r="J47" s="44">
        <f>'15列103'!L146</f>
        <v>52</v>
      </c>
      <c r="K47" s="9"/>
    </row>
    <row r="48" spans="1:11" x14ac:dyDescent="0.15">
      <c r="A48" s="162"/>
      <c r="B48" s="17" t="s">
        <v>2825</v>
      </c>
      <c r="C48" s="44">
        <f>'15列103'!E147</f>
        <v>76</v>
      </c>
      <c r="D48" s="44">
        <f>'15列103'!F147</f>
        <v>43</v>
      </c>
      <c r="E48" s="44">
        <f>'15列103'!G147</f>
        <v>33</v>
      </c>
      <c r="F48" s="44">
        <f>'15列103'!H147</f>
        <v>0</v>
      </c>
      <c r="G48" s="44">
        <f>'15列103'!I147</f>
        <v>11</v>
      </c>
      <c r="H48" s="44">
        <f>'15列103'!J147</f>
        <v>0</v>
      </c>
      <c r="I48" s="44">
        <f>'15列103'!K147</f>
        <v>55</v>
      </c>
      <c r="J48" s="44">
        <f>'15列103'!L147</f>
        <v>0</v>
      </c>
      <c r="K48" s="9"/>
    </row>
    <row r="49" spans="1:11" x14ac:dyDescent="0.15">
      <c r="A49" s="162"/>
      <c r="B49" s="17" t="s">
        <v>2826</v>
      </c>
      <c r="C49" s="44">
        <f>'15列103'!E148</f>
        <v>6</v>
      </c>
      <c r="D49" s="44">
        <f>'15列103'!F148</f>
        <v>6</v>
      </c>
      <c r="E49" s="44">
        <f>'15列103'!G148</f>
        <v>0</v>
      </c>
      <c r="F49" s="44">
        <f>'15列103'!H148</f>
        <v>6</v>
      </c>
      <c r="G49" s="44">
        <f>'15列103'!I148</f>
        <v>0</v>
      </c>
      <c r="H49" s="44">
        <f>'15列103'!J148</f>
        <v>6</v>
      </c>
      <c r="I49" s="44">
        <f>'15列103'!K148</f>
        <v>0</v>
      </c>
      <c r="J49" s="44">
        <f>'15列103'!L148</f>
        <v>0</v>
      </c>
      <c r="K49" s="9"/>
    </row>
    <row r="50" spans="1:11" x14ac:dyDescent="0.15">
      <c r="A50" s="164">
        <v>216</v>
      </c>
      <c r="B50" s="133" t="s">
        <v>269</v>
      </c>
      <c r="C50" s="139">
        <f>'16列111'!E146</f>
        <v>60</v>
      </c>
      <c r="D50" s="139">
        <f>'16列111'!F146</f>
        <v>60</v>
      </c>
      <c r="E50" s="139">
        <f>'16列111'!G146</f>
        <v>0</v>
      </c>
      <c r="F50" s="139">
        <f>'16列111'!H146</f>
        <v>45</v>
      </c>
      <c r="G50" s="139">
        <f>'16列111'!I146</f>
        <v>15</v>
      </c>
      <c r="H50" s="139">
        <f>'16列111'!J146</f>
        <v>0</v>
      </c>
      <c r="I50" s="139">
        <f>'16列111'!K146</f>
        <v>60</v>
      </c>
      <c r="J50" s="139">
        <f>'16列111'!L146</f>
        <v>45</v>
      </c>
      <c r="K50" s="134"/>
    </row>
    <row r="51" spans="1:11" x14ac:dyDescent="0.15">
      <c r="A51" s="164"/>
      <c r="B51" s="133" t="s">
        <v>2825</v>
      </c>
      <c r="C51" s="139">
        <f>'16列111'!E147</f>
        <v>76</v>
      </c>
      <c r="D51" s="139">
        <f>'16列111'!F147</f>
        <v>46</v>
      </c>
      <c r="E51" s="139">
        <f>'16列111'!G147</f>
        <v>30</v>
      </c>
      <c r="F51" s="139">
        <f>'16列111'!H147</f>
        <v>0</v>
      </c>
      <c r="G51" s="139">
        <f>'16列111'!I147</f>
        <v>0</v>
      </c>
      <c r="H51" s="139">
        <f>'16列111'!J147</f>
        <v>0</v>
      </c>
      <c r="I51" s="139">
        <f>'16列111'!K147</f>
        <v>56</v>
      </c>
      <c r="J51" s="139">
        <f>'16列111'!L147</f>
        <v>0</v>
      </c>
      <c r="K51" s="134"/>
    </row>
    <row r="52" spans="1:11" x14ac:dyDescent="0.15">
      <c r="A52" s="164"/>
      <c r="B52" s="133" t="s">
        <v>2826</v>
      </c>
      <c r="C52" s="139">
        <f>'16列111'!E148</f>
        <v>6</v>
      </c>
      <c r="D52" s="139">
        <f>'16列111'!F148</f>
        <v>6</v>
      </c>
      <c r="E52" s="139">
        <f>'16列111'!G148</f>
        <v>0</v>
      </c>
      <c r="F52" s="139">
        <f>'16列111'!H148</f>
        <v>6</v>
      </c>
      <c r="G52" s="139">
        <f>'16列111'!I148</f>
        <v>0</v>
      </c>
      <c r="H52" s="139">
        <f>'16列111'!J148</f>
        <v>6</v>
      </c>
      <c r="I52" s="139">
        <f>'16列111'!K148</f>
        <v>0</v>
      </c>
      <c r="J52" s="139">
        <f>'16列111'!L148</f>
        <v>0</v>
      </c>
      <c r="K52" s="134"/>
    </row>
    <row r="53" spans="1:11" x14ac:dyDescent="0.15">
      <c r="A53" s="162">
        <v>217</v>
      </c>
      <c r="B53" s="17" t="s">
        <v>269</v>
      </c>
      <c r="C53" s="44">
        <f>'17列119'!E146</f>
        <v>60</v>
      </c>
      <c r="D53" s="44">
        <f>'17列119'!F146</f>
        <v>60</v>
      </c>
      <c r="E53" s="44">
        <f>'17列119'!G146</f>
        <v>0</v>
      </c>
      <c r="F53" s="44">
        <f>'17列119'!H146</f>
        <v>50</v>
      </c>
      <c r="G53" s="44">
        <f>'17列119'!I146</f>
        <v>10</v>
      </c>
      <c r="H53" s="44">
        <f>'17列119'!J146</f>
        <v>0</v>
      </c>
      <c r="I53" s="44">
        <f>'17列119'!K146</f>
        <v>60</v>
      </c>
      <c r="J53" s="44">
        <f>'17列119'!L146</f>
        <v>50</v>
      </c>
      <c r="K53" s="9"/>
    </row>
    <row r="54" spans="1:11" x14ac:dyDescent="0.15">
      <c r="A54" s="162"/>
      <c r="B54" s="17" t="s">
        <v>2825</v>
      </c>
      <c r="C54" s="44">
        <f>'17列119'!E147</f>
        <v>76</v>
      </c>
      <c r="D54" s="44">
        <f>'17列119'!F147</f>
        <v>76</v>
      </c>
      <c r="E54" s="44">
        <f>'17列119'!G147</f>
        <v>0</v>
      </c>
      <c r="F54" s="44">
        <f>'17列119'!H147</f>
        <v>0</v>
      </c>
      <c r="G54" s="44">
        <f>'17列119'!I147</f>
        <v>6</v>
      </c>
      <c r="H54" s="44">
        <f>'17列119'!J147</f>
        <v>0</v>
      </c>
      <c r="I54" s="44">
        <f>'17列119'!K147</f>
        <v>76</v>
      </c>
      <c r="J54" s="44">
        <f>'17列119'!L147</f>
        <v>0</v>
      </c>
      <c r="K54" s="9"/>
    </row>
    <row r="55" spans="1:11" x14ac:dyDescent="0.15">
      <c r="A55" s="162"/>
      <c r="B55" s="17" t="s">
        <v>2826</v>
      </c>
      <c r="C55" s="44">
        <f>'17列119'!E148</f>
        <v>6</v>
      </c>
      <c r="D55" s="44">
        <f>'17列119'!F148</f>
        <v>6</v>
      </c>
      <c r="E55" s="44">
        <f>'17列119'!G148</f>
        <v>0</v>
      </c>
      <c r="F55" s="44">
        <f>'17列119'!H148</f>
        <v>6</v>
      </c>
      <c r="G55" s="44">
        <f>'17列119'!I148</f>
        <v>0</v>
      </c>
      <c r="H55" s="44">
        <f>'17列119'!J148</f>
        <v>6</v>
      </c>
      <c r="I55" s="44">
        <f>'17列119'!K148</f>
        <v>0</v>
      </c>
      <c r="J55" s="44">
        <f>'17列119'!L148</f>
        <v>0</v>
      </c>
      <c r="K55" s="9"/>
    </row>
    <row r="56" spans="1:11" x14ac:dyDescent="0.15">
      <c r="A56" s="163">
        <v>218</v>
      </c>
      <c r="B56" s="102" t="s">
        <v>269</v>
      </c>
      <c r="C56" s="138">
        <f>'18列127'!E146</f>
        <v>60</v>
      </c>
      <c r="D56" s="138">
        <f>'18列127'!F146</f>
        <v>60</v>
      </c>
      <c r="E56" s="138">
        <f>'18列127'!G146</f>
        <v>0</v>
      </c>
      <c r="F56" s="138">
        <f>'18列127'!H146</f>
        <v>43</v>
      </c>
      <c r="G56" s="138">
        <f>'18列127'!I146</f>
        <v>17</v>
      </c>
      <c r="H56" s="138">
        <f>'18列127'!J146</f>
        <v>0</v>
      </c>
      <c r="I56" s="138">
        <f>'18列127'!K146</f>
        <v>60</v>
      </c>
      <c r="J56" s="138">
        <f>'18列127'!L146</f>
        <v>43</v>
      </c>
      <c r="K56" s="103"/>
    </row>
    <row r="57" spans="1:11" x14ac:dyDescent="0.15">
      <c r="A57" s="163"/>
      <c r="B57" s="102" t="s">
        <v>2825</v>
      </c>
      <c r="C57" s="138">
        <f>'18列127'!E147</f>
        <v>76</v>
      </c>
      <c r="D57" s="138">
        <f>'18列127'!F147</f>
        <v>71</v>
      </c>
      <c r="E57" s="138">
        <f>'18列127'!G147</f>
        <v>5</v>
      </c>
      <c r="F57" s="138">
        <f>'18列127'!H147</f>
        <v>0</v>
      </c>
      <c r="G57" s="138">
        <f>'18列127'!I147</f>
        <v>3</v>
      </c>
      <c r="H57" s="138">
        <f>'18列127'!J147</f>
        <v>0</v>
      </c>
      <c r="I57" s="138">
        <f>'18列127'!K147</f>
        <v>71</v>
      </c>
      <c r="J57" s="138">
        <f>'18列127'!L147</f>
        <v>0</v>
      </c>
      <c r="K57" s="103"/>
    </row>
    <row r="58" spans="1:11" x14ac:dyDescent="0.15">
      <c r="A58" s="163"/>
      <c r="B58" s="102" t="s">
        <v>2826</v>
      </c>
      <c r="C58" s="138">
        <f>'18列127'!E148</f>
        <v>6</v>
      </c>
      <c r="D58" s="138">
        <f>'18列127'!F148</f>
        <v>6</v>
      </c>
      <c r="E58" s="138">
        <f>'18列127'!G148</f>
        <v>0</v>
      </c>
      <c r="F58" s="138">
        <f>'18列127'!H148</f>
        <v>6</v>
      </c>
      <c r="G58" s="138">
        <f>'18列127'!I148</f>
        <v>0</v>
      </c>
      <c r="H58" s="138">
        <f>'18列127'!J148</f>
        <v>6</v>
      </c>
      <c r="I58" s="138">
        <f>'18列127'!K148</f>
        <v>0</v>
      </c>
      <c r="J58" s="138">
        <f>'18列127'!L148</f>
        <v>0</v>
      </c>
      <c r="K58" s="103"/>
    </row>
    <row r="59" spans="1:11" x14ac:dyDescent="0.15">
      <c r="A59" s="162">
        <v>107</v>
      </c>
      <c r="B59" s="17" t="s">
        <v>269</v>
      </c>
      <c r="C59" s="44">
        <f>'107列135'!E130</f>
        <v>60</v>
      </c>
      <c r="D59" s="44">
        <f>'107列135'!F130</f>
        <v>60</v>
      </c>
      <c r="E59" s="44">
        <f>'107列135'!G130</f>
        <v>0</v>
      </c>
      <c r="F59" s="44">
        <f>'107列135'!H130</f>
        <v>58</v>
      </c>
      <c r="G59" s="44">
        <f>'107列135'!I130</f>
        <v>0</v>
      </c>
      <c r="H59" s="44">
        <f>'107列135'!J130</f>
        <v>0</v>
      </c>
      <c r="I59" s="44">
        <f>'107列135'!K130</f>
        <v>60</v>
      </c>
      <c r="J59" s="44">
        <f>'107列135'!L130</f>
        <v>58</v>
      </c>
      <c r="K59" s="9"/>
    </row>
    <row r="60" spans="1:11" x14ac:dyDescent="0.15">
      <c r="A60" s="162"/>
      <c r="B60" s="17" t="s">
        <v>2825</v>
      </c>
      <c r="C60" s="44">
        <f>'107列135'!E131</f>
        <v>62</v>
      </c>
      <c r="D60" s="44">
        <f>'107列135'!F131</f>
        <v>62</v>
      </c>
      <c r="E60" s="44">
        <f>'107列135'!G131</f>
        <v>0</v>
      </c>
      <c r="F60" s="44">
        <f>'107列135'!H131</f>
        <v>0</v>
      </c>
      <c r="G60" s="44">
        <f>'107列135'!I131</f>
        <v>0</v>
      </c>
      <c r="H60" s="44">
        <f>'107列135'!J131</f>
        <v>0</v>
      </c>
      <c r="I60" s="44">
        <f>'107列135'!K131</f>
        <v>62</v>
      </c>
      <c r="J60" s="44">
        <f>'107列135'!L131</f>
        <v>0</v>
      </c>
      <c r="K60" s="9"/>
    </row>
    <row r="61" spans="1:11" x14ac:dyDescent="0.15">
      <c r="A61" s="162"/>
      <c r="B61" s="17" t="s">
        <v>2826</v>
      </c>
      <c r="C61" s="44">
        <f>'107列135'!E132</f>
        <v>4</v>
      </c>
      <c r="D61" s="44">
        <f>'107列135'!F132</f>
        <v>4</v>
      </c>
      <c r="E61" s="44">
        <f>'107列135'!G132</f>
        <v>0</v>
      </c>
      <c r="F61" s="44">
        <f>'107列135'!H132</f>
        <v>4</v>
      </c>
      <c r="G61" s="44">
        <f>'107列135'!I132</f>
        <v>0</v>
      </c>
      <c r="H61" s="44">
        <f>'107列135'!J132</f>
        <v>4</v>
      </c>
      <c r="I61" s="44">
        <f>'107列135'!K132</f>
        <v>0</v>
      </c>
      <c r="J61" s="44">
        <f>'107列135'!L132</f>
        <v>0</v>
      </c>
      <c r="K61" s="9"/>
    </row>
    <row r="62" spans="1:11" x14ac:dyDescent="0.15">
      <c r="A62" s="167">
        <v>108</v>
      </c>
      <c r="B62" s="131" t="s">
        <v>269</v>
      </c>
      <c r="C62" s="141">
        <f>'108列143'!E130</f>
        <v>60</v>
      </c>
      <c r="D62" s="141">
        <f>'108列143'!F130</f>
        <v>60</v>
      </c>
      <c r="E62" s="141">
        <f>'108列143'!G130</f>
        <v>0</v>
      </c>
      <c r="F62" s="141">
        <f>'108列143'!H130</f>
        <v>46</v>
      </c>
      <c r="G62" s="141">
        <f>'108列143'!I130</f>
        <v>0</v>
      </c>
      <c r="H62" s="141">
        <f>'108列143'!J130</f>
        <v>0</v>
      </c>
      <c r="I62" s="141">
        <f>'108列143'!K130</f>
        <v>60</v>
      </c>
      <c r="J62" s="141">
        <f>'108列143'!L130</f>
        <v>46</v>
      </c>
      <c r="K62" s="132"/>
    </row>
    <row r="63" spans="1:11" x14ac:dyDescent="0.15">
      <c r="A63" s="167"/>
      <c r="B63" s="131" t="s">
        <v>2825</v>
      </c>
      <c r="C63" s="141">
        <f>'108列143'!E131</f>
        <v>62</v>
      </c>
      <c r="D63" s="141">
        <f>'108列143'!F131</f>
        <v>62</v>
      </c>
      <c r="E63" s="141">
        <f>'108列143'!G131</f>
        <v>0</v>
      </c>
      <c r="F63" s="141">
        <f>'108列143'!H131</f>
        <v>0</v>
      </c>
      <c r="G63" s="141">
        <f>'108列143'!I131</f>
        <v>0</v>
      </c>
      <c r="H63" s="141">
        <f>'108列143'!J131</f>
        <v>0</v>
      </c>
      <c r="I63" s="141">
        <f>'108列143'!K131</f>
        <v>62</v>
      </c>
      <c r="J63" s="141">
        <f>'108列143'!L131</f>
        <v>0</v>
      </c>
      <c r="K63" s="132"/>
    </row>
    <row r="64" spans="1:11" x14ac:dyDescent="0.15">
      <c r="A64" s="167"/>
      <c r="B64" s="131" t="s">
        <v>2826</v>
      </c>
      <c r="C64" s="141">
        <f>'108列143'!E132</f>
        <v>4</v>
      </c>
      <c r="D64" s="141">
        <f>'108列143'!F132</f>
        <v>4</v>
      </c>
      <c r="E64" s="141">
        <f>'108列143'!G132</f>
        <v>0</v>
      </c>
      <c r="F64" s="141">
        <f>'108列143'!H132</f>
        <v>4</v>
      </c>
      <c r="G64" s="141">
        <f>'108列143'!I132</f>
        <v>0</v>
      </c>
      <c r="H64" s="141">
        <f>'108列143'!J132</f>
        <v>4</v>
      </c>
      <c r="I64" s="141">
        <f>'108列143'!K132</f>
        <v>0</v>
      </c>
      <c r="J64" s="141">
        <f>'108列143'!L132</f>
        <v>0</v>
      </c>
      <c r="K64" s="132"/>
    </row>
    <row r="65" spans="1:11" x14ac:dyDescent="0.15">
      <c r="A65" s="162">
        <v>109</v>
      </c>
      <c r="B65" s="17" t="s">
        <v>269</v>
      </c>
      <c r="C65" s="44">
        <f>'109列151'!E146</f>
        <v>60</v>
      </c>
      <c r="D65" s="44">
        <f>'109列151'!F146</f>
        <v>60</v>
      </c>
      <c r="E65" s="44">
        <f>'109列151'!G146</f>
        <v>0</v>
      </c>
      <c r="F65" s="44">
        <f>'109列151'!H146</f>
        <v>50</v>
      </c>
      <c r="G65" s="44">
        <f>'109列151'!I146</f>
        <v>10</v>
      </c>
      <c r="H65" s="44">
        <f>'109列151'!J146</f>
        <v>0</v>
      </c>
      <c r="I65" s="44">
        <f>'109列151'!K146</f>
        <v>60</v>
      </c>
      <c r="J65" s="44">
        <f>'109列151'!L146</f>
        <v>50</v>
      </c>
      <c r="K65" s="9"/>
    </row>
    <row r="66" spans="1:11" x14ac:dyDescent="0.15">
      <c r="A66" s="162"/>
      <c r="B66" s="17" t="s">
        <v>2825</v>
      </c>
      <c r="C66" s="44">
        <f>'109列151'!E147</f>
        <v>76</v>
      </c>
      <c r="D66" s="44">
        <f>'109列151'!F147</f>
        <v>76</v>
      </c>
      <c r="E66" s="44">
        <f>'109列151'!G147</f>
        <v>0</v>
      </c>
      <c r="F66" s="44">
        <f>'109列151'!H147</f>
        <v>0</v>
      </c>
      <c r="G66" s="44">
        <f>'109列151'!I147</f>
        <v>5</v>
      </c>
      <c r="H66" s="44">
        <f>'109列151'!J147</f>
        <v>0</v>
      </c>
      <c r="I66" s="44">
        <f>'109列151'!K147</f>
        <v>76</v>
      </c>
      <c r="J66" s="44">
        <f>'109列151'!L147</f>
        <v>0</v>
      </c>
      <c r="K66" s="9"/>
    </row>
    <row r="67" spans="1:11" x14ac:dyDescent="0.15">
      <c r="A67" s="162"/>
      <c r="B67" s="17" t="s">
        <v>2826</v>
      </c>
      <c r="C67" s="44">
        <f>'109列151'!E148</f>
        <v>6</v>
      </c>
      <c r="D67" s="44">
        <f>'109列151'!F148</f>
        <v>6</v>
      </c>
      <c r="E67" s="44">
        <f>'109列151'!G148</f>
        <v>0</v>
      </c>
      <c r="F67" s="44">
        <f>'109列151'!H148</f>
        <v>6</v>
      </c>
      <c r="G67" s="44">
        <f>'109列151'!I148</f>
        <v>0</v>
      </c>
      <c r="H67" s="44">
        <f>'109列151'!J148</f>
        <v>6</v>
      </c>
      <c r="I67" s="44">
        <f>'109列151'!K148</f>
        <v>0</v>
      </c>
      <c r="J67" s="44">
        <f>'109列151'!L148</f>
        <v>0</v>
      </c>
      <c r="K67" s="9"/>
    </row>
    <row r="68" spans="1:11" x14ac:dyDescent="0.15">
      <c r="A68" s="168">
        <v>110</v>
      </c>
      <c r="B68" s="127" t="s">
        <v>269</v>
      </c>
      <c r="C68" s="140">
        <f>'110列159'!E146</f>
        <v>60</v>
      </c>
      <c r="D68" s="140">
        <f>'110列159'!F146</f>
        <v>60</v>
      </c>
      <c r="E68" s="140">
        <f>'110列159'!G146</f>
        <v>0</v>
      </c>
      <c r="F68" s="140">
        <f>'110列159'!H146</f>
        <v>53</v>
      </c>
      <c r="G68" s="140">
        <f>'110列159'!I146</f>
        <v>7</v>
      </c>
      <c r="H68" s="140">
        <f>'110列159'!J146</f>
        <v>0</v>
      </c>
      <c r="I68" s="140">
        <f>'110列159'!K146</f>
        <v>60</v>
      </c>
      <c r="J68" s="140">
        <f>'110列159'!L146</f>
        <v>53</v>
      </c>
      <c r="K68" s="128"/>
    </row>
    <row r="69" spans="1:11" x14ac:dyDescent="0.15">
      <c r="A69" s="168"/>
      <c r="B69" s="127" t="s">
        <v>2825</v>
      </c>
      <c r="C69" s="140">
        <f>'110列159'!E147</f>
        <v>78</v>
      </c>
      <c r="D69" s="140">
        <f>'110列159'!F147</f>
        <v>78</v>
      </c>
      <c r="E69" s="140">
        <f>'110列159'!G147</f>
        <v>0</v>
      </c>
      <c r="F69" s="140">
        <f>'110列159'!H147</f>
        <v>0</v>
      </c>
      <c r="G69" s="140">
        <f>'110列159'!I147</f>
        <v>0</v>
      </c>
      <c r="H69" s="140">
        <f>'110列159'!J147</f>
        <v>0</v>
      </c>
      <c r="I69" s="140">
        <f>'110列159'!K147</f>
        <v>78</v>
      </c>
      <c r="J69" s="140">
        <f>'110列159'!L147</f>
        <v>0</v>
      </c>
      <c r="K69" s="128"/>
    </row>
    <row r="70" spans="1:11" x14ac:dyDescent="0.15">
      <c r="A70" s="168"/>
      <c r="B70" s="127" t="s">
        <v>2826</v>
      </c>
      <c r="C70" s="140">
        <f>'110列159'!E148</f>
        <v>4</v>
      </c>
      <c r="D70" s="140">
        <f>'110列159'!F148</f>
        <v>4</v>
      </c>
      <c r="E70" s="140">
        <f>'110列159'!G148</f>
        <v>0</v>
      </c>
      <c r="F70" s="140">
        <f>'110列159'!H148</f>
        <v>4</v>
      </c>
      <c r="G70" s="140">
        <f>'110列159'!I148</f>
        <v>0</v>
      </c>
      <c r="H70" s="140">
        <f>'110列159'!J148</f>
        <v>4</v>
      </c>
      <c r="I70" s="140">
        <f>'110列159'!K148</f>
        <v>0</v>
      </c>
      <c r="J70" s="140">
        <f>'110列159'!L148</f>
        <v>0</v>
      </c>
      <c r="K70" s="128"/>
    </row>
    <row r="71" spans="1:11" x14ac:dyDescent="0.15">
      <c r="A71" s="162">
        <v>111</v>
      </c>
      <c r="B71" s="17" t="s">
        <v>269</v>
      </c>
      <c r="C71" s="44">
        <f>'111列167'!E130</f>
        <v>60</v>
      </c>
      <c r="D71" s="44">
        <f>'111列167'!F130</f>
        <v>60</v>
      </c>
      <c r="E71" s="44">
        <f>'111列167'!G130</f>
        <v>0</v>
      </c>
      <c r="F71" s="44">
        <f>'111列167'!H130</f>
        <v>49</v>
      </c>
      <c r="G71" s="44">
        <f>'111列167'!I130</f>
        <v>0</v>
      </c>
      <c r="H71" s="44">
        <f>'111列167'!J130</f>
        <v>0</v>
      </c>
      <c r="I71" s="44">
        <f>'111列167'!K130</f>
        <v>60</v>
      </c>
      <c r="J71" s="44">
        <f>'111列167'!L130</f>
        <v>49</v>
      </c>
      <c r="K71" s="9"/>
    </row>
    <row r="72" spans="1:11" x14ac:dyDescent="0.15">
      <c r="A72" s="162"/>
      <c r="B72" s="17" t="s">
        <v>2825</v>
      </c>
      <c r="C72" s="44">
        <f>'111列167'!E131</f>
        <v>62</v>
      </c>
      <c r="D72" s="44">
        <f>'111列167'!F131</f>
        <v>57</v>
      </c>
      <c r="E72" s="44">
        <f>'111列167'!G131</f>
        <v>5</v>
      </c>
      <c r="F72" s="44">
        <f>'111列167'!H131</f>
        <v>0</v>
      </c>
      <c r="G72" s="44">
        <f>'111列167'!I131</f>
        <v>0</v>
      </c>
      <c r="H72" s="44">
        <f>'111列167'!J131</f>
        <v>0</v>
      </c>
      <c r="I72" s="44">
        <f>'111列167'!K131</f>
        <v>57</v>
      </c>
      <c r="J72" s="44">
        <f>'111列167'!L131</f>
        <v>0</v>
      </c>
      <c r="K72" s="9"/>
    </row>
    <row r="73" spans="1:11" x14ac:dyDescent="0.15">
      <c r="A73" s="162"/>
      <c r="B73" s="17" t="s">
        <v>2826</v>
      </c>
      <c r="C73" s="44">
        <f>'111列167'!E132</f>
        <v>4</v>
      </c>
      <c r="D73" s="44">
        <f>'111列167'!F132</f>
        <v>4</v>
      </c>
      <c r="E73" s="44">
        <f>'111列167'!G132</f>
        <v>0</v>
      </c>
      <c r="F73" s="44">
        <f>'111列167'!H132</f>
        <v>4</v>
      </c>
      <c r="G73" s="44">
        <f>'111列167'!I132</f>
        <v>0</v>
      </c>
      <c r="H73" s="44">
        <f>'111列167'!J132</f>
        <v>4</v>
      </c>
      <c r="I73" s="44">
        <f>'111列167'!K132</f>
        <v>0</v>
      </c>
      <c r="J73" s="44">
        <f>'111列167'!L132</f>
        <v>0</v>
      </c>
      <c r="K73" s="9"/>
    </row>
    <row r="74" spans="1:11" x14ac:dyDescent="0.15">
      <c r="A74" s="164">
        <v>112</v>
      </c>
      <c r="B74" s="133" t="s">
        <v>269</v>
      </c>
      <c r="C74" s="139">
        <f>'112列175'!E130</f>
        <v>60</v>
      </c>
      <c r="D74" s="139">
        <f>'112列175'!F130</f>
        <v>60</v>
      </c>
      <c r="E74" s="139">
        <f>'112列175'!G130</f>
        <v>0</v>
      </c>
      <c r="F74" s="139">
        <f>'112列175'!H130</f>
        <v>53</v>
      </c>
      <c r="G74" s="139">
        <f>'112列175'!I130</f>
        <v>0</v>
      </c>
      <c r="H74" s="139">
        <f>'112列175'!J130</f>
        <v>0</v>
      </c>
      <c r="I74" s="139">
        <f>'112列175'!K130</f>
        <v>60</v>
      </c>
      <c r="J74" s="139">
        <f>'112列175'!L130</f>
        <v>53</v>
      </c>
      <c r="K74" s="134"/>
    </row>
    <row r="75" spans="1:11" x14ac:dyDescent="0.15">
      <c r="A75" s="164"/>
      <c r="B75" s="133" t="s">
        <v>2825</v>
      </c>
      <c r="C75" s="139">
        <f>'112列175'!E131</f>
        <v>62</v>
      </c>
      <c r="D75" s="139">
        <f>'112列175'!F131</f>
        <v>42</v>
      </c>
      <c r="E75" s="139">
        <f>'112列175'!G131</f>
        <v>20</v>
      </c>
      <c r="F75" s="139">
        <f>'112列175'!H131</f>
        <v>0</v>
      </c>
      <c r="G75" s="139">
        <f>'112列175'!I131</f>
        <v>0</v>
      </c>
      <c r="H75" s="139">
        <f>'112列175'!J131</f>
        <v>0</v>
      </c>
      <c r="I75" s="139">
        <f>'112列175'!K131</f>
        <v>42</v>
      </c>
      <c r="J75" s="139">
        <f>'112列175'!L131</f>
        <v>0</v>
      </c>
      <c r="K75" s="134"/>
    </row>
    <row r="76" spans="1:11" x14ac:dyDescent="0.15">
      <c r="A76" s="164"/>
      <c r="B76" s="133" t="s">
        <v>2826</v>
      </c>
      <c r="C76" s="139">
        <f>'112列175'!E132</f>
        <v>4</v>
      </c>
      <c r="D76" s="139">
        <f>'112列175'!F132</f>
        <v>4</v>
      </c>
      <c r="E76" s="139">
        <f>'112列175'!G132</f>
        <v>0</v>
      </c>
      <c r="F76" s="139">
        <f>'112列175'!H132</f>
        <v>4</v>
      </c>
      <c r="G76" s="139">
        <f>'112列175'!I132</f>
        <v>0</v>
      </c>
      <c r="H76" s="139">
        <f>'112列175'!J132</f>
        <v>4</v>
      </c>
      <c r="I76" s="139">
        <f>'112列175'!K132</f>
        <v>0</v>
      </c>
      <c r="J76" s="139">
        <f>'112列175'!L132</f>
        <v>0</v>
      </c>
      <c r="K76" s="134"/>
    </row>
  </sheetData>
  <mergeCells count="21">
    <mergeCell ref="A1:K1"/>
    <mergeCell ref="A11:K11"/>
    <mergeCell ref="A74:A76"/>
    <mergeCell ref="A56:A58"/>
    <mergeCell ref="A59:A61"/>
    <mergeCell ref="A62:A64"/>
    <mergeCell ref="A65:A67"/>
    <mergeCell ref="A68:A70"/>
    <mergeCell ref="A71:A73"/>
    <mergeCell ref="A38:A40"/>
    <mergeCell ref="A41:A43"/>
    <mergeCell ref="A44:A46"/>
    <mergeCell ref="A47:A49"/>
    <mergeCell ref="A50:A52"/>
    <mergeCell ref="A53:A55"/>
    <mergeCell ref="A16:A18"/>
    <mergeCell ref="A19:A21"/>
    <mergeCell ref="A22:A24"/>
    <mergeCell ref="A25:A27"/>
    <mergeCell ref="A28:A32"/>
    <mergeCell ref="A33:A37"/>
  </mergeCells>
  <phoneticPr fontId="2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7"/>
  <sheetViews>
    <sheetView zoomScale="73" workbookViewId="0">
      <pane ySplit="1" topLeftCell="A116" activePane="bottomLeft" state="frozen"/>
      <selection pane="bottomLeft" activeCell="P29" sqref="P29"/>
    </sheetView>
  </sheetViews>
  <sheetFormatPr defaultColWidth="10" defaultRowHeight="12" x14ac:dyDescent="0.15"/>
  <cols>
    <col min="1" max="1" width="6.5546875" style="93" customWidth="1"/>
    <col min="2" max="3" width="10" style="93"/>
    <col min="4" max="5" width="11.21875" style="93" customWidth="1"/>
    <col min="6" max="6" width="12.6640625" style="93" customWidth="1"/>
    <col min="7" max="7" width="12.5546875" style="93" customWidth="1"/>
    <col min="8" max="8" width="13.21875" style="93" customWidth="1"/>
    <col min="9" max="9" width="17.21875" style="93" customWidth="1"/>
    <col min="10" max="10" width="10" style="93"/>
    <col min="11" max="11" width="15.77734375" style="93" customWidth="1"/>
    <col min="12" max="12" width="14.33203125" style="94" customWidth="1"/>
    <col min="13" max="14" width="10" style="93" customWidth="1"/>
    <col min="15" max="15" width="22.88671875" style="93" customWidth="1"/>
    <col min="16" max="16" width="11.6640625" style="93" customWidth="1"/>
    <col min="17" max="16384" width="10" style="93"/>
  </cols>
  <sheetData>
    <row r="1" spans="1:21" ht="14.4" customHeight="1" x14ac:dyDescent="0.3">
      <c r="A1" s="1" t="s">
        <v>0</v>
      </c>
      <c r="B1" s="1" t="s">
        <v>1</v>
      </c>
      <c r="C1" s="1" t="s">
        <v>2</v>
      </c>
      <c r="D1" s="88" t="s">
        <v>3</v>
      </c>
      <c r="E1" s="88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3" t="s">
        <v>11</v>
      </c>
      <c r="M1" s="88" t="s">
        <v>703</v>
      </c>
      <c r="N1" s="88" t="s">
        <v>704</v>
      </c>
      <c r="O1" s="88" t="s">
        <v>711</v>
      </c>
      <c r="P1" s="61" t="s">
        <v>748</v>
      </c>
      <c r="Q1" s="4"/>
      <c r="R1" s="4"/>
      <c r="S1" s="4"/>
      <c r="T1" s="4"/>
      <c r="U1" s="4"/>
    </row>
    <row r="2" spans="1:21" s="5" customFormat="1" ht="14.4" x14ac:dyDescent="0.3">
      <c r="A2" s="26">
        <v>1</v>
      </c>
      <c r="B2" s="26">
        <v>21109</v>
      </c>
      <c r="C2" s="17">
        <v>6</v>
      </c>
      <c r="D2" s="17" t="s">
        <v>3041</v>
      </c>
      <c r="E2" s="17"/>
      <c r="F2" s="17"/>
      <c r="G2" s="17"/>
      <c r="H2" s="17"/>
      <c r="I2" s="17"/>
      <c r="J2" s="17"/>
      <c r="K2" s="17"/>
      <c r="L2" s="25" t="s">
        <v>3097</v>
      </c>
      <c r="M2" s="6" t="s">
        <v>705</v>
      </c>
      <c r="N2" s="6" t="s">
        <v>708</v>
      </c>
      <c r="O2" s="7"/>
      <c r="P2" s="7"/>
    </row>
    <row r="3" spans="1:21" ht="13.8" customHeight="1" x14ac:dyDescent="0.3">
      <c r="A3" s="26">
        <v>2</v>
      </c>
      <c r="B3" s="26">
        <v>21109</v>
      </c>
      <c r="C3" s="17">
        <v>9</v>
      </c>
      <c r="D3" s="17" t="s">
        <v>269</v>
      </c>
      <c r="E3" s="17"/>
      <c r="F3" s="17"/>
      <c r="G3" s="17"/>
      <c r="H3" s="17"/>
      <c r="I3" s="17"/>
      <c r="J3" s="17" t="s">
        <v>3392</v>
      </c>
      <c r="K3" s="17"/>
      <c r="L3" s="25" t="s">
        <v>627</v>
      </c>
      <c r="M3" s="19" t="s">
        <v>706</v>
      </c>
      <c r="N3" s="6" t="s">
        <v>709</v>
      </c>
      <c r="O3" s="76" t="s">
        <v>741</v>
      </c>
      <c r="P3" s="7"/>
    </row>
    <row r="4" spans="1:21" ht="15.6" x14ac:dyDescent="0.3">
      <c r="A4" s="26">
        <v>3</v>
      </c>
      <c r="B4" s="26">
        <v>21109</v>
      </c>
      <c r="C4" s="17">
        <v>12</v>
      </c>
      <c r="D4" s="17" t="s">
        <v>269</v>
      </c>
      <c r="E4" s="17"/>
      <c r="F4" s="17"/>
      <c r="G4" s="17"/>
      <c r="H4" s="17"/>
      <c r="I4" s="17"/>
      <c r="J4" s="17"/>
      <c r="K4" s="17"/>
      <c r="L4" s="25" t="s">
        <v>628</v>
      </c>
      <c r="M4" s="19" t="s">
        <v>706</v>
      </c>
      <c r="N4" s="6" t="s">
        <v>709</v>
      </c>
      <c r="O4" s="76" t="s">
        <v>741</v>
      </c>
      <c r="P4" s="90"/>
    </row>
    <row r="5" spans="1:21" ht="15.6" x14ac:dyDescent="0.3">
      <c r="A5" s="26">
        <v>4</v>
      </c>
      <c r="B5" s="26">
        <v>21109</v>
      </c>
      <c r="C5" s="17">
        <v>15</v>
      </c>
      <c r="D5" s="17" t="s">
        <v>269</v>
      </c>
      <c r="E5" s="17"/>
      <c r="F5" s="17"/>
      <c r="G5" s="17"/>
      <c r="H5" s="17"/>
      <c r="I5" s="17"/>
      <c r="J5" s="17"/>
      <c r="K5" s="17"/>
      <c r="L5" s="25" t="s">
        <v>629</v>
      </c>
      <c r="M5" s="19" t="s">
        <v>706</v>
      </c>
      <c r="N5" s="6" t="s">
        <v>709</v>
      </c>
      <c r="O5" s="76" t="s">
        <v>3431</v>
      </c>
      <c r="P5" s="63"/>
    </row>
    <row r="6" spans="1:21" ht="15.6" x14ac:dyDescent="0.3">
      <c r="A6" s="26">
        <v>5</v>
      </c>
      <c r="B6" s="26">
        <v>21109</v>
      </c>
      <c r="C6" s="17">
        <v>18</v>
      </c>
      <c r="D6" s="17" t="s">
        <v>269</v>
      </c>
      <c r="E6" s="17"/>
      <c r="F6" s="17"/>
      <c r="G6" s="17"/>
      <c r="H6" s="17"/>
      <c r="I6" s="17"/>
      <c r="J6" s="17"/>
      <c r="K6" s="17"/>
      <c r="L6" s="25" t="s">
        <v>630</v>
      </c>
      <c r="M6" s="19" t="s">
        <v>706</v>
      </c>
      <c r="N6" s="6" t="s">
        <v>709</v>
      </c>
      <c r="O6" s="76" t="s">
        <v>741</v>
      </c>
      <c r="P6" s="63"/>
    </row>
    <row r="7" spans="1:21" ht="15.6" x14ac:dyDescent="0.3">
      <c r="A7" s="26">
        <v>6</v>
      </c>
      <c r="B7" s="26">
        <v>21109</v>
      </c>
      <c r="C7" s="17">
        <v>21</v>
      </c>
      <c r="D7" s="17" t="s">
        <v>269</v>
      </c>
      <c r="E7" s="17"/>
      <c r="F7" s="17"/>
      <c r="G7" s="17"/>
      <c r="H7" s="17"/>
      <c r="I7" s="17"/>
      <c r="J7" s="17"/>
      <c r="K7" s="17"/>
      <c r="L7" s="25" t="s">
        <v>631</v>
      </c>
      <c r="M7" s="19" t="s">
        <v>706</v>
      </c>
      <c r="N7" s="6" t="s">
        <v>709</v>
      </c>
      <c r="O7" s="76" t="s">
        <v>3431</v>
      </c>
      <c r="P7" s="63"/>
    </row>
    <row r="8" spans="1:21" ht="15.6" x14ac:dyDescent="0.3">
      <c r="A8" s="26">
        <v>7</v>
      </c>
      <c r="B8" s="26">
        <v>21109</v>
      </c>
      <c r="C8" s="17">
        <v>24</v>
      </c>
      <c r="D8" s="17" t="s">
        <v>269</v>
      </c>
      <c r="E8" s="17"/>
      <c r="F8" s="17"/>
      <c r="G8" s="17"/>
      <c r="H8" s="17"/>
      <c r="I8" s="17"/>
      <c r="J8" s="17"/>
      <c r="K8" s="17"/>
      <c r="L8" s="25" t="s">
        <v>632</v>
      </c>
      <c r="M8" s="6" t="s">
        <v>705</v>
      </c>
      <c r="N8" s="6" t="s">
        <v>709</v>
      </c>
      <c r="O8" s="7"/>
      <c r="P8" s="63"/>
    </row>
    <row r="9" spans="1:21" ht="15.6" x14ac:dyDescent="0.3">
      <c r="A9" s="26">
        <v>8</v>
      </c>
      <c r="B9" s="26">
        <v>21109</v>
      </c>
      <c r="C9" s="17">
        <v>27</v>
      </c>
      <c r="D9" s="17" t="s">
        <v>269</v>
      </c>
      <c r="E9" s="17"/>
      <c r="F9" s="17"/>
      <c r="G9" s="17"/>
      <c r="H9" s="17"/>
      <c r="I9" s="17"/>
      <c r="J9" s="17"/>
      <c r="K9" s="17"/>
      <c r="L9" s="25" t="s">
        <v>633</v>
      </c>
      <c r="M9" s="6" t="s">
        <v>705</v>
      </c>
      <c r="N9" s="6" t="s">
        <v>709</v>
      </c>
      <c r="O9" s="7"/>
      <c r="P9" s="63"/>
    </row>
    <row r="10" spans="1:21" ht="15.6" x14ac:dyDescent="0.3">
      <c r="A10" s="26">
        <v>9</v>
      </c>
      <c r="B10" s="26">
        <v>21109</v>
      </c>
      <c r="C10" s="17">
        <v>30</v>
      </c>
      <c r="D10" s="17" t="s">
        <v>269</v>
      </c>
      <c r="E10" s="17"/>
      <c r="F10" s="17"/>
      <c r="G10" s="17"/>
      <c r="H10" s="17"/>
      <c r="I10" s="17"/>
      <c r="J10" s="17"/>
      <c r="K10" s="17"/>
      <c r="L10" s="25" t="s">
        <v>634</v>
      </c>
      <c r="M10" s="6" t="s">
        <v>705</v>
      </c>
      <c r="N10" s="6" t="s">
        <v>709</v>
      </c>
      <c r="O10" s="7"/>
      <c r="P10" s="63"/>
    </row>
    <row r="11" spans="1:21" ht="15.6" x14ac:dyDescent="0.3">
      <c r="A11" s="26">
        <v>10</v>
      </c>
      <c r="B11" s="26">
        <v>21109</v>
      </c>
      <c r="C11" s="17">
        <v>33</v>
      </c>
      <c r="D11" s="17" t="s">
        <v>269</v>
      </c>
      <c r="E11" s="17"/>
      <c r="F11" s="17"/>
      <c r="G11" s="17"/>
      <c r="H11" s="17"/>
      <c r="I11" s="17"/>
      <c r="J11" s="17"/>
      <c r="K11" s="17"/>
      <c r="L11" s="25" t="s">
        <v>635</v>
      </c>
      <c r="M11" s="6" t="s">
        <v>705</v>
      </c>
      <c r="N11" s="6" t="s">
        <v>709</v>
      </c>
      <c r="O11" s="76"/>
      <c r="P11" s="84"/>
    </row>
    <row r="12" spans="1:21" ht="15.6" x14ac:dyDescent="0.3">
      <c r="A12" s="26">
        <v>11</v>
      </c>
      <c r="B12" s="26">
        <v>21109</v>
      </c>
      <c r="C12" s="17">
        <v>36</v>
      </c>
      <c r="D12" s="17" t="s">
        <v>269</v>
      </c>
      <c r="E12" s="17"/>
      <c r="F12" s="17"/>
      <c r="G12" s="17"/>
      <c r="H12" s="17"/>
      <c r="I12" s="17"/>
      <c r="J12" s="17"/>
      <c r="K12" s="17"/>
      <c r="L12" s="25" t="s">
        <v>636</v>
      </c>
      <c r="M12" s="6" t="s">
        <v>705</v>
      </c>
      <c r="N12" s="6" t="s">
        <v>709</v>
      </c>
      <c r="O12" s="7"/>
      <c r="P12" s="63"/>
    </row>
    <row r="13" spans="1:21" ht="15.6" x14ac:dyDescent="0.3">
      <c r="A13" s="26">
        <v>12</v>
      </c>
      <c r="B13" s="26">
        <v>21110</v>
      </c>
      <c r="C13" s="17">
        <v>9</v>
      </c>
      <c r="D13" s="17" t="s">
        <v>269</v>
      </c>
      <c r="E13" s="17"/>
      <c r="F13" s="17"/>
      <c r="G13" s="17"/>
      <c r="H13" s="17"/>
      <c r="I13" s="17"/>
      <c r="J13" s="17"/>
      <c r="K13" s="17"/>
      <c r="L13" s="25" t="s">
        <v>637</v>
      </c>
      <c r="M13" s="19" t="s">
        <v>706</v>
      </c>
      <c r="N13" s="6" t="s">
        <v>709</v>
      </c>
      <c r="O13" s="20" t="s">
        <v>3429</v>
      </c>
      <c r="P13" s="63"/>
    </row>
    <row r="14" spans="1:21" ht="15.6" x14ac:dyDescent="0.3">
      <c r="A14" s="26">
        <v>13</v>
      </c>
      <c r="B14" s="26">
        <v>21110</v>
      </c>
      <c r="C14" s="17">
        <v>12</v>
      </c>
      <c r="D14" s="17" t="s">
        <v>269</v>
      </c>
      <c r="E14" s="17"/>
      <c r="F14" s="17"/>
      <c r="G14" s="17"/>
      <c r="H14" s="17"/>
      <c r="I14" s="17"/>
      <c r="J14" s="17"/>
      <c r="K14" s="17"/>
      <c r="L14" s="25" t="s">
        <v>638</v>
      </c>
      <c r="M14" s="6" t="s">
        <v>705</v>
      </c>
      <c r="N14" s="6" t="s">
        <v>709</v>
      </c>
      <c r="O14" s="7"/>
      <c r="P14" s="63"/>
    </row>
    <row r="15" spans="1:21" ht="15.6" x14ac:dyDescent="0.3">
      <c r="A15" s="26">
        <v>14</v>
      </c>
      <c r="B15" s="26">
        <v>21110</v>
      </c>
      <c r="C15" s="17">
        <v>15</v>
      </c>
      <c r="D15" s="17" t="s">
        <v>269</v>
      </c>
      <c r="E15" s="17"/>
      <c r="F15" s="17"/>
      <c r="G15" s="17"/>
      <c r="H15" s="17"/>
      <c r="I15" s="17"/>
      <c r="J15" s="17"/>
      <c r="K15" s="17"/>
      <c r="L15" s="25" t="s">
        <v>639</v>
      </c>
      <c r="M15" s="6" t="s">
        <v>705</v>
      </c>
      <c r="N15" s="6" t="s">
        <v>709</v>
      </c>
      <c r="O15" s="7"/>
      <c r="P15" s="85"/>
    </row>
    <row r="16" spans="1:21" ht="14.4" x14ac:dyDescent="0.3">
      <c r="A16" s="26">
        <v>15</v>
      </c>
      <c r="B16" s="26">
        <v>21110</v>
      </c>
      <c r="C16" s="17">
        <v>18</v>
      </c>
      <c r="D16" s="17" t="s">
        <v>269</v>
      </c>
      <c r="E16" s="17"/>
      <c r="F16" s="17"/>
      <c r="G16" s="17"/>
      <c r="H16" s="17"/>
      <c r="I16" s="17"/>
      <c r="J16" s="17"/>
      <c r="K16" s="17"/>
      <c r="L16" s="25" t="s">
        <v>640</v>
      </c>
      <c r="M16" s="6" t="s">
        <v>705</v>
      </c>
      <c r="N16" s="6" t="s">
        <v>709</v>
      </c>
      <c r="O16" s="7"/>
      <c r="P16" s="86"/>
    </row>
    <row r="17" spans="1:16" ht="14.4" x14ac:dyDescent="0.3">
      <c r="A17" s="26">
        <v>16</v>
      </c>
      <c r="B17" s="26">
        <v>21110</v>
      </c>
      <c r="C17" s="17">
        <v>21</v>
      </c>
      <c r="D17" s="17" t="s">
        <v>269</v>
      </c>
      <c r="E17" s="17"/>
      <c r="F17" s="17"/>
      <c r="G17" s="17"/>
      <c r="H17" s="17"/>
      <c r="I17" s="17"/>
      <c r="J17" s="17"/>
      <c r="K17" s="17"/>
      <c r="L17" s="25" t="s">
        <v>641</v>
      </c>
      <c r="M17" s="6" t="s">
        <v>705</v>
      </c>
      <c r="N17" s="6" t="s">
        <v>709</v>
      </c>
      <c r="O17" s="7"/>
      <c r="P17" s="7"/>
    </row>
    <row r="18" spans="1:16" ht="14.4" x14ac:dyDescent="0.3">
      <c r="A18" s="26">
        <v>17</v>
      </c>
      <c r="B18" s="26">
        <v>21110</v>
      </c>
      <c r="C18" s="17">
        <v>24</v>
      </c>
      <c r="D18" s="17" t="s">
        <v>269</v>
      </c>
      <c r="E18" s="17"/>
      <c r="F18" s="17"/>
      <c r="G18" s="17"/>
      <c r="H18" s="17"/>
      <c r="I18" s="17"/>
      <c r="J18" s="17"/>
      <c r="K18" s="17"/>
      <c r="L18" s="25" t="s">
        <v>642</v>
      </c>
      <c r="M18" s="6" t="s">
        <v>705</v>
      </c>
      <c r="N18" s="6" t="s">
        <v>709</v>
      </c>
      <c r="O18" s="7"/>
      <c r="P18" s="7"/>
    </row>
    <row r="19" spans="1:16" ht="14.4" x14ac:dyDescent="0.3">
      <c r="A19" s="26">
        <v>18</v>
      </c>
      <c r="B19" s="26">
        <v>21110</v>
      </c>
      <c r="C19" s="17">
        <v>27</v>
      </c>
      <c r="D19" s="17" t="s">
        <v>269</v>
      </c>
      <c r="E19" s="17"/>
      <c r="F19" s="17"/>
      <c r="G19" s="17"/>
      <c r="H19" s="17"/>
      <c r="I19" s="17"/>
      <c r="J19" s="17"/>
      <c r="K19" s="17"/>
      <c r="L19" s="25" t="s">
        <v>643</v>
      </c>
      <c r="M19" s="6" t="s">
        <v>705</v>
      </c>
      <c r="N19" s="6" t="s">
        <v>709</v>
      </c>
      <c r="O19" s="7"/>
      <c r="P19" s="7"/>
    </row>
    <row r="20" spans="1:16" ht="14.4" x14ac:dyDescent="0.3">
      <c r="A20" s="26">
        <v>19</v>
      </c>
      <c r="B20" s="26">
        <v>21110</v>
      </c>
      <c r="C20" s="17">
        <v>30</v>
      </c>
      <c r="D20" s="17" t="s">
        <v>269</v>
      </c>
      <c r="E20" s="17"/>
      <c r="F20" s="17"/>
      <c r="G20" s="17"/>
      <c r="H20" s="17"/>
      <c r="I20" s="17"/>
      <c r="J20" s="17"/>
      <c r="K20" s="17"/>
      <c r="L20" s="25" t="s">
        <v>644</v>
      </c>
      <c r="M20" s="6" t="s">
        <v>705</v>
      </c>
      <c r="N20" s="6" t="s">
        <v>709</v>
      </c>
      <c r="O20" s="7"/>
      <c r="P20" s="17"/>
    </row>
    <row r="21" spans="1:16" ht="14.4" x14ac:dyDescent="0.3">
      <c r="A21" s="26">
        <v>20</v>
      </c>
      <c r="B21" s="26">
        <v>21110</v>
      </c>
      <c r="C21" s="17">
        <v>33</v>
      </c>
      <c r="D21" s="17" t="s">
        <v>269</v>
      </c>
      <c r="E21" s="17"/>
      <c r="F21" s="17"/>
      <c r="G21" s="17"/>
      <c r="H21" s="17"/>
      <c r="I21" s="17"/>
      <c r="J21" s="17"/>
      <c r="K21" s="17"/>
      <c r="L21" s="25" t="s">
        <v>645</v>
      </c>
      <c r="M21" s="6" t="s">
        <v>705</v>
      </c>
      <c r="N21" s="6" t="s">
        <v>709</v>
      </c>
      <c r="O21" s="7"/>
      <c r="P21" s="21"/>
    </row>
    <row r="22" spans="1:16" ht="12.6" customHeight="1" x14ac:dyDescent="0.3">
      <c r="A22" s="26">
        <v>21</v>
      </c>
      <c r="B22" s="26">
        <v>21110</v>
      </c>
      <c r="C22" s="17">
        <v>36</v>
      </c>
      <c r="D22" s="17" t="s">
        <v>269</v>
      </c>
      <c r="E22" s="17"/>
      <c r="F22" s="17"/>
      <c r="G22" s="17"/>
      <c r="H22" s="17"/>
      <c r="I22" s="17"/>
      <c r="J22" s="17"/>
      <c r="K22" s="17"/>
      <c r="L22" s="25" t="s">
        <v>646</v>
      </c>
      <c r="M22" s="6" t="s">
        <v>705</v>
      </c>
      <c r="N22" s="6" t="s">
        <v>709</v>
      </c>
      <c r="O22" s="7"/>
      <c r="P22" s="17"/>
    </row>
    <row r="23" spans="1:16" ht="15" x14ac:dyDescent="0.3">
      <c r="A23" s="26">
        <v>22</v>
      </c>
      <c r="B23" s="17">
        <v>21111</v>
      </c>
      <c r="C23" s="17">
        <v>9</v>
      </c>
      <c r="D23" s="17" t="s">
        <v>269</v>
      </c>
      <c r="E23" s="17"/>
      <c r="F23" s="17"/>
      <c r="G23" s="17"/>
      <c r="H23" s="17"/>
      <c r="I23" s="17"/>
      <c r="J23" s="17"/>
      <c r="K23" s="17"/>
      <c r="L23" s="25" t="s">
        <v>647</v>
      </c>
      <c r="M23" s="19" t="s">
        <v>706</v>
      </c>
      <c r="N23" s="6" t="s">
        <v>709</v>
      </c>
      <c r="O23" s="76" t="s">
        <v>741</v>
      </c>
      <c r="P23" s="21"/>
    </row>
    <row r="24" spans="1:16" ht="15" x14ac:dyDescent="0.3">
      <c r="A24" s="26">
        <v>23</v>
      </c>
      <c r="B24" s="17">
        <v>21111</v>
      </c>
      <c r="C24" s="17">
        <v>12</v>
      </c>
      <c r="D24" s="17" t="s">
        <v>269</v>
      </c>
      <c r="E24" s="17"/>
      <c r="F24" s="17"/>
      <c r="G24" s="17"/>
      <c r="H24" s="17"/>
      <c r="I24" s="17"/>
      <c r="J24" s="17"/>
      <c r="K24" s="17"/>
      <c r="L24" s="25" t="s">
        <v>648</v>
      </c>
      <c r="M24" s="19" t="s">
        <v>706</v>
      </c>
      <c r="N24" s="6" t="s">
        <v>709</v>
      </c>
      <c r="O24" s="76" t="s">
        <v>3431</v>
      </c>
      <c r="P24" s="21"/>
    </row>
    <row r="25" spans="1:16" ht="15" x14ac:dyDescent="0.3">
      <c r="A25" s="26">
        <v>24</v>
      </c>
      <c r="B25" s="17">
        <v>21111</v>
      </c>
      <c r="C25" s="17">
        <v>15</v>
      </c>
      <c r="D25" s="17" t="s">
        <v>269</v>
      </c>
      <c r="E25" s="17"/>
      <c r="F25" s="17"/>
      <c r="G25" s="17"/>
      <c r="H25" s="17"/>
      <c r="I25" s="17"/>
      <c r="J25" s="17"/>
      <c r="K25" s="17"/>
      <c r="L25" s="25" t="s">
        <v>649</v>
      </c>
      <c r="M25" s="19" t="s">
        <v>706</v>
      </c>
      <c r="N25" s="6" t="s">
        <v>709</v>
      </c>
      <c r="O25" s="76" t="s">
        <v>741</v>
      </c>
      <c r="P25" s="21"/>
    </row>
    <row r="26" spans="1:16" ht="15" x14ac:dyDescent="0.3">
      <c r="A26" s="26">
        <v>25</v>
      </c>
      <c r="B26" s="17">
        <v>21111</v>
      </c>
      <c r="C26" s="17">
        <v>18</v>
      </c>
      <c r="D26" s="17" t="s">
        <v>269</v>
      </c>
      <c r="E26" s="17"/>
      <c r="F26" s="17"/>
      <c r="G26" s="17"/>
      <c r="H26" s="17"/>
      <c r="I26" s="17"/>
      <c r="J26" s="17"/>
      <c r="K26" s="17"/>
      <c r="L26" s="25" t="s">
        <v>650</v>
      </c>
      <c r="M26" s="19" t="s">
        <v>706</v>
      </c>
      <c r="N26" s="6" t="s">
        <v>709</v>
      </c>
      <c r="O26" s="76" t="s">
        <v>741</v>
      </c>
      <c r="P26" s="21"/>
    </row>
    <row r="27" spans="1:16" ht="15" x14ac:dyDescent="0.3">
      <c r="A27" s="26">
        <v>26</v>
      </c>
      <c r="B27" s="17">
        <v>21111</v>
      </c>
      <c r="C27" s="17">
        <v>21</v>
      </c>
      <c r="D27" s="17" t="s">
        <v>269</v>
      </c>
      <c r="E27" s="17"/>
      <c r="F27" s="17"/>
      <c r="G27" s="17"/>
      <c r="H27" s="17"/>
      <c r="I27" s="17"/>
      <c r="J27" s="17"/>
      <c r="K27" s="17"/>
      <c r="L27" s="25" t="s">
        <v>651</v>
      </c>
      <c r="M27" s="19" t="s">
        <v>706</v>
      </c>
      <c r="N27" s="6" t="s">
        <v>709</v>
      </c>
      <c r="O27" s="76" t="s">
        <v>3431</v>
      </c>
      <c r="P27" s="17"/>
    </row>
    <row r="28" spans="1:16" ht="15" x14ac:dyDescent="0.3">
      <c r="A28" s="26">
        <v>27</v>
      </c>
      <c r="B28" s="17">
        <v>21111</v>
      </c>
      <c r="C28" s="17">
        <v>24</v>
      </c>
      <c r="D28" s="17" t="s">
        <v>269</v>
      </c>
      <c r="E28" s="17"/>
      <c r="F28" s="17"/>
      <c r="G28" s="17"/>
      <c r="H28" s="17"/>
      <c r="I28" s="17"/>
      <c r="J28" s="17"/>
      <c r="K28" s="17"/>
      <c r="L28" s="25" t="s">
        <v>652</v>
      </c>
      <c r="M28" s="19" t="s">
        <v>706</v>
      </c>
      <c r="N28" s="6" t="s">
        <v>709</v>
      </c>
      <c r="O28" s="76" t="s">
        <v>741</v>
      </c>
      <c r="P28" s="17"/>
    </row>
    <row r="29" spans="1:16" ht="15" x14ac:dyDescent="0.3">
      <c r="A29" s="26">
        <v>28</v>
      </c>
      <c r="B29" s="17">
        <v>21111</v>
      </c>
      <c r="C29" s="17">
        <v>27</v>
      </c>
      <c r="D29" s="17" t="s">
        <v>269</v>
      </c>
      <c r="E29" s="17"/>
      <c r="F29" s="17"/>
      <c r="G29" s="17"/>
      <c r="H29" s="17"/>
      <c r="I29" s="17"/>
      <c r="J29" s="17"/>
      <c r="K29" s="17"/>
      <c r="L29" s="25" t="s">
        <v>653</v>
      </c>
      <c r="M29" s="19" t="s">
        <v>706</v>
      </c>
      <c r="N29" s="6" t="s">
        <v>709</v>
      </c>
      <c r="O29" s="76" t="s">
        <v>741</v>
      </c>
      <c r="P29" s="21"/>
    </row>
    <row r="30" spans="1:16" ht="15" x14ac:dyDescent="0.3">
      <c r="A30" s="26">
        <v>29</v>
      </c>
      <c r="B30" s="17">
        <v>21111</v>
      </c>
      <c r="C30" s="17">
        <v>30</v>
      </c>
      <c r="D30" s="17" t="s">
        <v>269</v>
      </c>
      <c r="E30" s="17"/>
      <c r="F30" s="17"/>
      <c r="G30" s="17"/>
      <c r="H30" s="17"/>
      <c r="I30" s="17"/>
      <c r="J30" s="17"/>
      <c r="K30" s="17"/>
      <c r="L30" s="25" t="s">
        <v>654</v>
      </c>
      <c r="M30" s="19" t="s">
        <v>706</v>
      </c>
      <c r="N30" s="6" t="s">
        <v>709</v>
      </c>
      <c r="O30" s="76" t="s">
        <v>3431</v>
      </c>
      <c r="P30" s="21"/>
    </row>
    <row r="31" spans="1:16" ht="14.4" x14ac:dyDescent="0.3">
      <c r="A31" s="26">
        <v>30</v>
      </c>
      <c r="B31" s="17">
        <v>21111</v>
      </c>
      <c r="C31" s="17">
        <v>33</v>
      </c>
      <c r="D31" s="17" t="s">
        <v>269</v>
      </c>
      <c r="E31" s="17"/>
      <c r="F31" s="17"/>
      <c r="G31" s="17"/>
      <c r="H31" s="17"/>
      <c r="I31" s="17"/>
      <c r="J31" s="17"/>
      <c r="K31" s="17"/>
      <c r="L31" s="25" t="s">
        <v>655</v>
      </c>
      <c r="M31" s="6" t="s">
        <v>705</v>
      </c>
      <c r="N31" s="6" t="s">
        <v>709</v>
      </c>
      <c r="O31" s="7"/>
      <c r="P31" s="17"/>
    </row>
    <row r="32" spans="1:16" ht="14.4" x14ac:dyDescent="0.3">
      <c r="A32" s="26">
        <v>31</v>
      </c>
      <c r="B32" s="17">
        <v>21111</v>
      </c>
      <c r="C32" s="17">
        <v>36</v>
      </c>
      <c r="D32" s="17" t="s">
        <v>269</v>
      </c>
      <c r="E32" s="17"/>
      <c r="F32" s="17"/>
      <c r="G32" s="17"/>
      <c r="H32" s="17"/>
      <c r="I32" s="17"/>
      <c r="J32" s="17"/>
      <c r="K32" s="17"/>
      <c r="L32" s="25" t="s">
        <v>656</v>
      </c>
      <c r="M32" s="6" t="s">
        <v>705</v>
      </c>
      <c r="N32" s="6" t="s">
        <v>709</v>
      </c>
      <c r="O32" s="7"/>
      <c r="P32" s="17"/>
    </row>
    <row r="33" spans="1:16" ht="15" x14ac:dyDescent="0.3">
      <c r="A33" s="26">
        <v>32</v>
      </c>
      <c r="B33" s="17">
        <v>21112</v>
      </c>
      <c r="C33" s="17">
        <v>9</v>
      </c>
      <c r="D33" s="17" t="s">
        <v>269</v>
      </c>
      <c r="E33" s="17"/>
      <c r="F33" s="17"/>
      <c r="G33" s="17"/>
      <c r="H33" s="17"/>
      <c r="I33" s="17"/>
      <c r="J33" s="17"/>
      <c r="K33" s="17"/>
      <c r="L33" s="25" t="s">
        <v>657</v>
      </c>
      <c r="M33" s="19" t="s">
        <v>706</v>
      </c>
      <c r="N33" s="6" t="s">
        <v>709</v>
      </c>
      <c r="O33" s="76" t="s">
        <v>741</v>
      </c>
      <c r="P33" s="17"/>
    </row>
    <row r="34" spans="1:16" ht="14.4" x14ac:dyDescent="0.3">
      <c r="A34" s="26">
        <v>33</v>
      </c>
      <c r="B34" s="17">
        <v>21112</v>
      </c>
      <c r="C34" s="17">
        <v>12</v>
      </c>
      <c r="D34" s="17" t="s">
        <v>269</v>
      </c>
      <c r="E34" s="17"/>
      <c r="F34" s="17"/>
      <c r="G34" s="17"/>
      <c r="H34" s="17"/>
      <c r="I34" s="17"/>
      <c r="J34" s="17"/>
      <c r="K34" s="17"/>
      <c r="L34" s="25" t="s">
        <v>658</v>
      </c>
      <c r="M34" s="6" t="s">
        <v>705</v>
      </c>
      <c r="N34" s="6" t="s">
        <v>709</v>
      </c>
      <c r="O34" s="7"/>
      <c r="P34" s="17"/>
    </row>
    <row r="35" spans="1:16" ht="14.4" x14ac:dyDescent="0.3">
      <c r="A35" s="26">
        <v>34</v>
      </c>
      <c r="B35" s="17">
        <v>21112</v>
      </c>
      <c r="C35" s="17">
        <v>15</v>
      </c>
      <c r="D35" s="17" t="s">
        <v>269</v>
      </c>
      <c r="E35" s="17"/>
      <c r="F35" s="17"/>
      <c r="G35" s="17"/>
      <c r="H35" s="17"/>
      <c r="I35" s="17"/>
      <c r="J35" s="17"/>
      <c r="K35" s="17"/>
      <c r="L35" s="25" t="s">
        <v>659</v>
      </c>
      <c r="M35" s="6" t="s">
        <v>705</v>
      </c>
      <c r="N35" s="6" t="s">
        <v>709</v>
      </c>
      <c r="O35" s="7"/>
      <c r="P35" s="17"/>
    </row>
    <row r="36" spans="1:16" ht="15" x14ac:dyDescent="0.3">
      <c r="A36" s="26">
        <v>35</v>
      </c>
      <c r="B36" s="17">
        <v>21112</v>
      </c>
      <c r="C36" s="17">
        <v>18</v>
      </c>
      <c r="D36" s="17" t="s">
        <v>269</v>
      </c>
      <c r="E36" s="17"/>
      <c r="F36" s="17"/>
      <c r="G36" s="17"/>
      <c r="H36" s="17"/>
      <c r="I36" s="17"/>
      <c r="J36" s="17"/>
      <c r="K36" s="17"/>
      <c r="L36" s="25" t="s">
        <v>660</v>
      </c>
      <c r="M36" s="6" t="s">
        <v>705</v>
      </c>
      <c r="N36" s="6" t="s">
        <v>709</v>
      </c>
      <c r="O36" s="76"/>
      <c r="P36" s="21"/>
    </row>
    <row r="37" spans="1:16" ht="14.4" x14ac:dyDescent="0.3">
      <c r="A37" s="26">
        <v>36</v>
      </c>
      <c r="B37" s="17">
        <v>21112</v>
      </c>
      <c r="C37" s="17">
        <v>21</v>
      </c>
      <c r="D37" s="17" t="s">
        <v>269</v>
      </c>
      <c r="E37" s="17"/>
      <c r="F37" s="17"/>
      <c r="G37" s="17"/>
      <c r="H37" s="17"/>
      <c r="I37" s="17"/>
      <c r="J37" s="17"/>
      <c r="K37" s="17"/>
      <c r="L37" s="25" t="s">
        <v>661</v>
      </c>
      <c r="M37" s="6" t="s">
        <v>705</v>
      </c>
      <c r="N37" s="6" t="s">
        <v>709</v>
      </c>
      <c r="O37" s="7"/>
      <c r="P37" s="87"/>
    </row>
    <row r="38" spans="1:16" ht="15" x14ac:dyDescent="0.3">
      <c r="A38" s="26">
        <v>37</v>
      </c>
      <c r="B38" s="17">
        <v>21112</v>
      </c>
      <c r="C38" s="17">
        <v>24</v>
      </c>
      <c r="D38" s="17" t="s">
        <v>269</v>
      </c>
      <c r="E38" s="17"/>
      <c r="F38" s="17"/>
      <c r="G38" s="17"/>
      <c r="H38" s="17"/>
      <c r="I38" s="17"/>
      <c r="J38" s="17"/>
      <c r="K38" s="17"/>
      <c r="L38" s="25" t="s">
        <v>662</v>
      </c>
      <c r="M38" s="19" t="s">
        <v>706</v>
      </c>
      <c r="N38" s="6" t="s">
        <v>709</v>
      </c>
      <c r="O38" s="76" t="s">
        <v>741</v>
      </c>
      <c r="P38" s="87"/>
    </row>
    <row r="39" spans="1:16" ht="15" x14ac:dyDescent="0.3">
      <c r="A39" s="26">
        <v>38</v>
      </c>
      <c r="B39" s="17">
        <v>21112</v>
      </c>
      <c r="C39" s="17">
        <v>27</v>
      </c>
      <c r="D39" s="17" t="s">
        <v>269</v>
      </c>
      <c r="E39" s="17"/>
      <c r="F39" s="17"/>
      <c r="G39" s="17"/>
      <c r="H39" s="17"/>
      <c r="I39" s="17"/>
      <c r="J39" s="17"/>
      <c r="K39" s="17"/>
      <c r="L39" s="25" t="s">
        <v>663</v>
      </c>
      <c r="M39" s="19" t="s">
        <v>706</v>
      </c>
      <c r="N39" s="6" t="s">
        <v>709</v>
      </c>
      <c r="O39" s="76" t="s">
        <v>3431</v>
      </c>
      <c r="P39" s="87"/>
    </row>
    <row r="40" spans="1:16" ht="15" x14ac:dyDescent="0.3">
      <c r="A40" s="26">
        <v>39</v>
      </c>
      <c r="B40" s="17">
        <v>21112</v>
      </c>
      <c r="C40" s="17">
        <v>30</v>
      </c>
      <c r="D40" s="17" t="s">
        <v>269</v>
      </c>
      <c r="E40" s="17"/>
      <c r="F40" s="17"/>
      <c r="G40" s="17"/>
      <c r="H40" s="17"/>
      <c r="I40" s="17"/>
      <c r="J40" s="17"/>
      <c r="K40" s="17"/>
      <c r="L40" s="25" t="s">
        <v>664</v>
      </c>
      <c r="M40" s="19" t="s">
        <v>706</v>
      </c>
      <c r="N40" s="6" t="s">
        <v>709</v>
      </c>
      <c r="O40" s="76" t="s">
        <v>741</v>
      </c>
      <c r="P40" s="87"/>
    </row>
    <row r="41" spans="1:16" ht="15" x14ac:dyDescent="0.3">
      <c r="A41" s="26">
        <v>40</v>
      </c>
      <c r="B41" s="17">
        <v>21112</v>
      </c>
      <c r="C41" s="17">
        <v>33</v>
      </c>
      <c r="D41" s="17" t="s">
        <v>269</v>
      </c>
      <c r="E41" s="17"/>
      <c r="F41" s="17"/>
      <c r="G41" s="17"/>
      <c r="H41" s="17"/>
      <c r="I41" s="17"/>
      <c r="J41" s="17"/>
      <c r="K41" s="17"/>
      <c r="L41" s="25" t="s">
        <v>665</v>
      </c>
      <c r="M41" s="19" t="s">
        <v>706</v>
      </c>
      <c r="N41" s="6" t="s">
        <v>709</v>
      </c>
      <c r="O41" s="76" t="s">
        <v>3431</v>
      </c>
      <c r="P41" s="87"/>
    </row>
    <row r="42" spans="1:16" ht="15" x14ac:dyDescent="0.3">
      <c r="A42" s="26">
        <v>41</v>
      </c>
      <c r="B42" s="17">
        <v>21112</v>
      </c>
      <c r="C42" s="17">
        <v>36</v>
      </c>
      <c r="D42" s="17" t="s">
        <v>269</v>
      </c>
      <c r="E42" s="17"/>
      <c r="F42" s="17"/>
      <c r="G42" s="17"/>
      <c r="H42" s="17"/>
      <c r="I42" s="17"/>
      <c r="J42" s="17"/>
      <c r="K42" s="17"/>
      <c r="L42" s="25" t="s">
        <v>666</v>
      </c>
      <c r="M42" s="19" t="s">
        <v>706</v>
      </c>
      <c r="N42" s="6" t="s">
        <v>709</v>
      </c>
      <c r="O42" s="76" t="s">
        <v>3431</v>
      </c>
      <c r="P42" s="87"/>
    </row>
    <row r="43" spans="1:16" ht="15" x14ac:dyDescent="0.3">
      <c r="A43" s="26">
        <v>42</v>
      </c>
      <c r="B43" s="17">
        <v>21113</v>
      </c>
      <c r="C43" s="17">
        <v>9</v>
      </c>
      <c r="D43" s="17" t="s">
        <v>269</v>
      </c>
      <c r="E43" s="17"/>
      <c r="F43" s="17"/>
      <c r="G43" s="17"/>
      <c r="H43" s="17"/>
      <c r="I43" s="17"/>
      <c r="J43" s="17"/>
      <c r="K43" s="17"/>
      <c r="L43" s="25" t="s">
        <v>667</v>
      </c>
      <c r="M43" s="65" t="s">
        <v>705</v>
      </c>
      <c r="N43" s="6" t="s">
        <v>709</v>
      </c>
      <c r="O43" s="76"/>
      <c r="P43" s="87"/>
    </row>
    <row r="44" spans="1:16" ht="14.4" x14ac:dyDescent="0.3">
      <c r="A44" s="26">
        <v>43</v>
      </c>
      <c r="B44" s="17">
        <v>21113</v>
      </c>
      <c r="C44" s="17">
        <v>12</v>
      </c>
      <c r="D44" s="17" t="s">
        <v>269</v>
      </c>
      <c r="E44" s="17"/>
      <c r="F44" s="17"/>
      <c r="G44" s="17"/>
      <c r="H44" s="17"/>
      <c r="I44" s="17"/>
      <c r="J44" s="17"/>
      <c r="K44" s="17"/>
      <c r="L44" s="25" t="s">
        <v>668</v>
      </c>
      <c r="M44" s="65" t="s">
        <v>705</v>
      </c>
      <c r="N44" s="6" t="s">
        <v>709</v>
      </c>
      <c r="O44" s="7"/>
      <c r="P44" s="87"/>
    </row>
    <row r="45" spans="1:16" ht="14.4" x14ac:dyDescent="0.3">
      <c r="A45" s="26">
        <v>44</v>
      </c>
      <c r="B45" s="17">
        <v>21113</v>
      </c>
      <c r="C45" s="17">
        <v>15</v>
      </c>
      <c r="D45" s="17" t="s">
        <v>269</v>
      </c>
      <c r="E45" s="17"/>
      <c r="F45" s="17"/>
      <c r="G45" s="17"/>
      <c r="H45" s="17"/>
      <c r="I45" s="17"/>
      <c r="J45" s="17"/>
      <c r="K45" s="17"/>
      <c r="L45" s="25" t="s">
        <v>669</v>
      </c>
      <c r="M45" s="65" t="s">
        <v>705</v>
      </c>
      <c r="N45" s="6" t="s">
        <v>709</v>
      </c>
      <c r="O45" s="7"/>
      <c r="P45" s="87"/>
    </row>
    <row r="46" spans="1:16" ht="14.4" x14ac:dyDescent="0.3">
      <c r="A46" s="26">
        <v>45</v>
      </c>
      <c r="B46" s="17">
        <v>21113</v>
      </c>
      <c r="C46" s="17">
        <v>18</v>
      </c>
      <c r="D46" s="17" t="s">
        <v>269</v>
      </c>
      <c r="E46" s="17"/>
      <c r="F46" s="17"/>
      <c r="G46" s="17"/>
      <c r="H46" s="17"/>
      <c r="I46" s="17"/>
      <c r="J46" s="17"/>
      <c r="K46" s="17"/>
      <c r="L46" s="25" t="s">
        <v>670</v>
      </c>
      <c r="M46" s="65" t="s">
        <v>705</v>
      </c>
      <c r="N46" s="6" t="s">
        <v>709</v>
      </c>
      <c r="O46" s="7"/>
      <c r="P46" s="87"/>
    </row>
    <row r="47" spans="1:16" ht="14.4" x14ac:dyDescent="0.3">
      <c r="A47" s="26">
        <v>46</v>
      </c>
      <c r="B47" s="17">
        <v>21113</v>
      </c>
      <c r="C47" s="17">
        <v>21</v>
      </c>
      <c r="D47" s="17" t="s">
        <v>269</v>
      </c>
      <c r="E47" s="17"/>
      <c r="F47" s="17"/>
      <c r="G47" s="17"/>
      <c r="H47" s="17"/>
      <c r="I47" s="17"/>
      <c r="J47" s="17"/>
      <c r="K47" s="17"/>
      <c r="L47" s="25" t="s">
        <v>671</v>
      </c>
      <c r="M47" s="65" t="s">
        <v>705</v>
      </c>
      <c r="N47" s="6" t="s">
        <v>709</v>
      </c>
      <c r="O47" s="7"/>
      <c r="P47" s="87"/>
    </row>
    <row r="48" spans="1:16" ht="15" x14ac:dyDescent="0.3">
      <c r="A48" s="26">
        <v>47</v>
      </c>
      <c r="B48" s="17">
        <v>21113</v>
      </c>
      <c r="C48" s="17">
        <v>24</v>
      </c>
      <c r="D48" s="17" t="s">
        <v>269</v>
      </c>
      <c r="E48" s="17"/>
      <c r="F48" s="17"/>
      <c r="G48" s="17"/>
      <c r="H48" s="17"/>
      <c r="I48" s="17"/>
      <c r="J48" s="17"/>
      <c r="K48" s="17"/>
      <c r="L48" s="25" t="s">
        <v>672</v>
      </c>
      <c r="M48" s="19" t="s">
        <v>706</v>
      </c>
      <c r="N48" s="6" t="s">
        <v>709</v>
      </c>
      <c r="O48" s="20" t="s">
        <v>3432</v>
      </c>
      <c r="P48" s="87"/>
    </row>
    <row r="49" spans="1:16" ht="14.4" x14ac:dyDescent="0.3">
      <c r="A49" s="26">
        <v>48</v>
      </c>
      <c r="B49" s="17">
        <v>21113</v>
      </c>
      <c r="C49" s="17">
        <v>27</v>
      </c>
      <c r="D49" s="17" t="s">
        <v>269</v>
      </c>
      <c r="E49" s="17"/>
      <c r="F49" s="17"/>
      <c r="G49" s="17"/>
      <c r="H49" s="17"/>
      <c r="I49" s="17"/>
      <c r="J49" s="17"/>
      <c r="K49" s="17"/>
      <c r="L49" s="25" t="s">
        <v>673</v>
      </c>
      <c r="M49" s="65" t="s">
        <v>705</v>
      </c>
      <c r="N49" s="6" t="s">
        <v>709</v>
      </c>
      <c r="O49" s="7"/>
      <c r="P49" s="87"/>
    </row>
    <row r="50" spans="1:16" ht="14.4" x14ac:dyDescent="0.3">
      <c r="A50" s="26">
        <v>49</v>
      </c>
      <c r="B50" s="17">
        <v>21113</v>
      </c>
      <c r="C50" s="17">
        <v>30</v>
      </c>
      <c r="D50" s="17" t="s">
        <v>269</v>
      </c>
      <c r="E50" s="17"/>
      <c r="F50" s="17"/>
      <c r="G50" s="17"/>
      <c r="H50" s="17"/>
      <c r="I50" s="17"/>
      <c r="J50" s="17"/>
      <c r="K50" s="17"/>
      <c r="L50" s="25" t="s">
        <v>674</v>
      </c>
      <c r="M50" s="65" t="s">
        <v>705</v>
      </c>
      <c r="N50" s="6" t="s">
        <v>709</v>
      </c>
      <c r="O50" s="7"/>
      <c r="P50" s="87"/>
    </row>
    <row r="51" spans="1:16" ht="14.4" x14ac:dyDescent="0.3">
      <c r="A51" s="26">
        <v>50</v>
      </c>
      <c r="B51" s="17">
        <v>21113</v>
      </c>
      <c r="C51" s="17">
        <v>33</v>
      </c>
      <c r="D51" s="17" t="s">
        <v>269</v>
      </c>
      <c r="E51" s="17"/>
      <c r="F51" s="17"/>
      <c r="G51" s="17"/>
      <c r="H51" s="17"/>
      <c r="I51" s="17"/>
      <c r="J51" s="17"/>
      <c r="K51" s="17"/>
      <c r="L51" s="25" t="s">
        <v>675</v>
      </c>
      <c r="M51" s="65" t="s">
        <v>705</v>
      </c>
      <c r="N51" s="6" t="s">
        <v>709</v>
      </c>
      <c r="O51" s="7"/>
      <c r="P51" s="87"/>
    </row>
    <row r="52" spans="1:16" ht="14.4" x14ac:dyDescent="0.3">
      <c r="A52" s="26">
        <v>51</v>
      </c>
      <c r="B52" s="17">
        <v>21113</v>
      </c>
      <c r="C52" s="17">
        <v>36</v>
      </c>
      <c r="D52" s="17" t="s">
        <v>269</v>
      </c>
      <c r="E52" s="17"/>
      <c r="F52" s="17"/>
      <c r="G52" s="17"/>
      <c r="H52" s="17"/>
      <c r="I52" s="17"/>
      <c r="J52" s="17"/>
      <c r="K52" s="17"/>
      <c r="L52" s="25" t="s">
        <v>676</v>
      </c>
      <c r="M52" s="65" t="s">
        <v>705</v>
      </c>
      <c r="N52" s="6" t="s">
        <v>709</v>
      </c>
      <c r="O52" s="7"/>
      <c r="P52" s="87"/>
    </row>
    <row r="53" spans="1:16" ht="15" x14ac:dyDescent="0.3">
      <c r="A53" s="26">
        <v>52</v>
      </c>
      <c r="B53" s="17">
        <v>21114</v>
      </c>
      <c r="C53" s="17">
        <v>9</v>
      </c>
      <c r="D53" s="17" t="s">
        <v>269</v>
      </c>
      <c r="E53" s="17"/>
      <c r="F53" s="17"/>
      <c r="G53" s="17"/>
      <c r="H53" s="17"/>
      <c r="I53" s="17"/>
      <c r="J53" s="17"/>
      <c r="K53" s="17"/>
      <c r="L53" s="25" t="s">
        <v>677</v>
      </c>
      <c r="M53" s="19" t="s">
        <v>706</v>
      </c>
      <c r="N53" s="6" t="s">
        <v>709</v>
      </c>
      <c r="O53" s="76" t="s">
        <v>3431</v>
      </c>
      <c r="P53" s="87"/>
    </row>
    <row r="54" spans="1:16" ht="14.4" x14ac:dyDescent="0.3">
      <c r="A54" s="26">
        <v>53</v>
      </c>
      <c r="B54" s="17">
        <v>21114</v>
      </c>
      <c r="C54" s="17">
        <v>12</v>
      </c>
      <c r="D54" s="17" t="s">
        <v>269</v>
      </c>
      <c r="E54" s="17"/>
      <c r="F54" s="17"/>
      <c r="G54" s="17"/>
      <c r="H54" s="17"/>
      <c r="I54" s="17"/>
      <c r="J54" s="17"/>
      <c r="K54" s="17"/>
      <c r="L54" s="25" t="s">
        <v>678</v>
      </c>
      <c r="M54" s="6" t="s">
        <v>705</v>
      </c>
      <c r="N54" s="6" t="s">
        <v>709</v>
      </c>
      <c r="O54" s="7"/>
      <c r="P54" s="87"/>
    </row>
    <row r="55" spans="1:16" ht="15" x14ac:dyDescent="0.3">
      <c r="A55" s="26">
        <v>54</v>
      </c>
      <c r="B55" s="17">
        <v>21114</v>
      </c>
      <c r="C55" s="17">
        <v>15</v>
      </c>
      <c r="D55" s="17" t="s">
        <v>269</v>
      </c>
      <c r="E55" s="17"/>
      <c r="F55" s="17"/>
      <c r="G55" s="17"/>
      <c r="H55" s="17"/>
      <c r="I55" s="17"/>
      <c r="J55" s="17"/>
      <c r="K55" s="17"/>
      <c r="L55" s="25" t="s">
        <v>679</v>
      </c>
      <c r="M55" s="19" t="s">
        <v>706</v>
      </c>
      <c r="N55" s="6" t="s">
        <v>709</v>
      </c>
      <c r="O55" s="20" t="s">
        <v>3430</v>
      </c>
      <c r="P55" s="87"/>
    </row>
    <row r="56" spans="1:16" ht="14.4" x14ac:dyDescent="0.3">
      <c r="A56" s="26">
        <v>55</v>
      </c>
      <c r="B56" s="17">
        <v>21114</v>
      </c>
      <c r="C56" s="17">
        <v>18</v>
      </c>
      <c r="D56" s="17" t="s">
        <v>269</v>
      </c>
      <c r="E56" s="17"/>
      <c r="F56" s="17"/>
      <c r="G56" s="17"/>
      <c r="H56" s="17"/>
      <c r="I56" s="17"/>
      <c r="J56" s="17"/>
      <c r="K56" s="17"/>
      <c r="L56" s="25" t="s">
        <v>680</v>
      </c>
      <c r="M56" s="6" t="s">
        <v>705</v>
      </c>
      <c r="N56" s="6" t="s">
        <v>709</v>
      </c>
      <c r="O56" s="7"/>
      <c r="P56" s="87"/>
    </row>
    <row r="57" spans="1:16" ht="14.4" x14ac:dyDescent="0.3">
      <c r="A57" s="26">
        <v>56</v>
      </c>
      <c r="B57" s="17">
        <v>21114</v>
      </c>
      <c r="C57" s="17">
        <v>21</v>
      </c>
      <c r="D57" s="17" t="s">
        <v>269</v>
      </c>
      <c r="E57" s="17"/>
      <c r="F57" s="17"/>
      <c r="G57" s="17"/>
      <c r="H57" s="17"/>
      <c r="I57" s="17"/>
      <c r="J57" s="17"/>
      <c r="K57" s="17"/>
      <c r="L57" s="25" t="s">
        <v>681</v>
      </c>
      <c r="M57" s="6" t="s">
        <v>705</v>
      </c>
      <c r="N57" s="6" t="s">
        <v>709</v>
      </c>
      <c r="O57" s="7"/>
      <c r="P57" s="87"/>
    </row>
    <row r="58" spans="1:16" ht="14.4" x14ac:dyDescent="0.3">
      <c r="A58" s="26">
        <v>57</v>
      </c>
      <c r="B58" s="17">
        <v>21114</v>
      </c>
      <c r="C58" s="17">
        <v>24</v>
      </c>
      <c r="D58" s="17" t="s">
        <v>269</v>
      </c>
      <c r="E58" s="17"/>
      <c r="F58" s="17"/>
      <c r="G58" s="17"/>
      <c r="H58" s="17"/>
      <c r="I58" s="17"/>
      <c r="J58" s="17"/>
      <c r="K58" s="17"/>
      <c r="L58" s="25" t="s">
        <v>682</v>
      </c>
      <c r="M58" s="6" t="s">
        <v>705</v>
      </c>
      <c r="N58" s="6" t="s">
        <v>709</v>
      </c>
      <c r="O58" s="7"/>
      <c r="P58" s="87"/>
    </row>
    <row r="59" spans="1:16" ht="14.4" x14ac:dyDescent="0.3">
      <c r="A59" s="26">
        <v>58</v>
      </c>
      <c r="B59" s="17">
        <v>21114</v>
      </c>
      <c r="C59" s="17">
        <v>27</v>
      </c>
      <c r="D59" s="17" t="s">
        <v>269</v>
      </c>
      <c r="E59" s="17"/>
      <c r="F59" s="17"/>
      <c r="G59" s="17"/>
      <c r="H59" s="17"/>
      <c r="I59" s="17"/>
      <c r="J59" s="17"/>
      <c r="K59" s="17"/>
      <c r="L59" s="25" t="s">
        <v>683</v>
      </c>
      <c r="M59" s="6" t="s">
        <v>705</v>
      </c>
      <c r="N59" s="6" t="s">
        <v>709</v>
      </c>
      <c r="O59" s="7"/>
      <c r="P59" s="87"/>
    </row>
    <row r="60" spans="1:16" ht="14.4" x14ac:dyDescent="0.3">
      <c r="A60" s="26">
        <v>59</v>
      </c>
      <c r="B60" s="17">
        <v>21114</v>
      </c>
      <c r="C60" s="17">
        <v>30</v>
      </c>
      <c r="D60" s="17" t="s">
        <v>269</v>
      </c>
      <c r="E60" s="17"/>
      <c r="F60" s="17"/>
      <c r="G60" s="17"/>
      <c r="H60" s="17"/>
      <c r="I60" s="17"/>
      <c r="J60" s="17"/>
      <c r="K60" s="17"/>
      <c r="L60" s="25" t="s">
        <v>684</v>
      </c>
      <c r="M60" s="6" t="s">
        <v>705</v>
      </c>
      <c r="N60" s="6" t="s">
        <v>709</v>
      </c>
      <c r="O60" s="7"/>
      <c r="P60" s="87"/>
    </row>
    <row r="61" spans="1:16" ht="14.4" x14ac:dyDescent="0.3">
      <c r="A61" s="26">
        <v>60</v>
      </c>
      <c r="B61" s="17">
        <v>21114</v>
      </c>
      <c r="C61" s="17">
        <v>33</v>
      </c>
      <c r="D61" s="17" t="s">
        <v>269</v>
      </c>
      <c r="E61" s="17"/>
      <c r="F61" s="17"/>
      <c r="G61" s="17"/>
      <c r="H61" s="17"/>
      <c r="I61" s="17"/>
      <c r="J61" s="17"/>
      <c r="K61" s="17"/>
      <c r="L61" s="25" t="s">
        <v>685</v>
      </c>
      <c r="M61" s="6" t="s">
        <v>705</v>
      </c>
      <c r="N61" s="6" t="s">
        <v>709</v>
      </c>
      <c r="O61" s="7"/>
      <c r="P61" s="87"/>
    </row>
    <row r="62" spans="1:16" ht="14.4" x14ac:dyDescent="0.3">
      <c r="A62" s="26">
        <v>61</v>
      </c>
      <c r="B62" s="17">
        <v>21114</v>
      </c>
      <c r="C62" s="17">
        <v>36</v>
      </c>
      <c r="D62" s="17" t="s">
        <v>269</v>
      </c>
      <c r="E62" s="17"/>
      <c r="F62" s="17"/>
      <c r="G62" s="17"/>
      <c r="H62" s="17"/>
      <c r="I62" s="17"/>
      <c r="J62" s="17"/>
      <c r="K62" s="17"/>
      <c r="L62" s="25" t="s">
        <v>686</v>
      </c>
      <c r="M62" s="6" t="s">
        <v>705</v>
      </c>
      <c r="N62" s="6" t="s">
        <v>709</v>
      </c>
      <c r="O62" s="7"/>
      <c r="P62" s="87"/>
    </row>
    <row r="63" spans="1:16" ht="25.8" x14ac:dyDescent="0.3">
      <c r="A63" s="26">
        <v>62</v>
      </c>
      <c r="B63" s="17">
        <v>21101</v>
      </c>
      <c r="C63" s="17">
        <v>1</v>
      </c>
      <c r="D63" s="17" t="s">
        <v>3336</v>
      </c>
      <c r="E63" s="17" t="s">
        <v>687</v>
      </c>
      <c r="F63" s="17"/>
      <c r="G63" s="17"/>
      <c r="H63" s="17"/>
      <c r="I63" s="17"/>
      <c r="J63" s="17"/>
      <c r="K63" s="17"/>
      <c r="L63" s="89" t="s">
        <v>690</v>
      </c>
      <c r="M63" s="6" t="s">
        <v>705</v>
      </c>
      <c r="N63" s="6" t="s">
        <v>708</v>
      </c>
      <c r="O63" s="7"/>
      <c r="P63" s="87"/>
    </row>
    <row r="64" spans="1:16" ht="25.8" x14ac:dyDescent="0.3">
      <c r="A64" s="26">
        <v>63</v>
      </c>
      <c r="B64" s="17">
        <v>21101</v>
      </c>
      <c r="C64" s="17">
        <v>6</v>
      </c>
      <c r="D64" s="17" t="s">
        <v>3336</v>
      </c>
      <c r="E64" s="17" t="s">
        <v>688</v>
      </c>
      <c r="F64" s="17"/>
      <c r="G64" s="17"/>
      <c r="H64" s="17"/>
      <c r="I64" s="17"/>
      <c r="J64" s="17"/>
      <c r="K64" s="17"/>
      <c r="L64" s="89" t="s">
        <v>691</v>
      </c>
      <c r="M64" s="6" t="s">
        <v>705</v>
      </c>
      <c r="N64" s="6" t="s">
        <v>708</v>
      </c>
      <c r="O64" s="7"/>
      <c r="P64" s="87"/>
    </row>
    <row r="65" spans="1:16" ht="25.8" x14ac:dyDescent="0.3">
      <c r="A65" s="26">
        <v>64</v>
      </c>
      <c r="B65" s="17">
        <v>21102</v>
      </c>
      <c r="C65" s="17">
        <v>1</v>
      </c>
      <c r="D65" s="17" t="s">
        <v>3336</v>
      </c>
      <c r="E65" s="17" t="s">
        <v>689</v>
      </c>
      <c r="F65" s="17"/>
      <c r="G65" s="17"/>
      <c r="H65" s="17"/>
      <c r="I65" s="17"/>
      <c r="J65" s="17"/>
      <c r="K65" s="17"/>
      <c r="L65" s="89" t="s">
        <v>692</v>
      </c>
      <c r="M65" s="6" t="s">
        <v>705</v>
      </c>
      <c r="N65" s="6" t="s">
        <v>708</v>
      </c>
      <c r="O65" s="7"/>
      <c r="P65" s="87"/>
    </row>
    <row r="66" spans="1:16" ht="15" x14ac:dyDescent="0.3">
      <c r="A66" s="26">
        <v>65</v>
      </c>
      <c r="B66" s="17">
        <v>21003</v>
      </c>
      <c r="C66" s="26">
        <v>6</v>
      </c>
      <c r="D66" s="27" t="s">
        <v>13</v>
      </c>
      <c r="E66" s="17"/>
      <c r="F66" s="17"/>
      <c r="G66" s="17"/>
      <c r="H66" s="17"/>
      <c r="I66" s="17"/>
      <c r="J66" s="17"/>
      <c r="K66" s="17"/>
      <c r="L66" s="25" t="s">
        <v>791</v>
      </c>
      <c r="M66" s="6"/>
      <c r="N66" s="6" t="s">
        <v>709</v>
      </c>
      <c r="O66" s="7"/>
      <c r="P66" s="87"/>
    </row>
    <row r="67" spans="1:16" ht="15.6" x14ac:dyDescent="0.3">
      <c r="A67" s="26">
        <v>66</v>
      </c>
      <c r="B67" s="17">
        <v>21003</v>
      </c>
      <c r="C67" s="31">
        <v>11</v>
      </c>
      <c r="D67" s="27" t="s">
        <v>13</v>
      </c>
      <c r="E67" s="17"/>
      <c r="F67" s="17"/>
      <c r="G67" s="17"/>
      <c r="H67" s="17"/>
      <c r="I67" s="17"/>
      <c r="J67" s="17"/>
      <c r="K67" s="17"/>
      <c r="L67" s="25" t="s">
        <v>792</v>
      </c>
      <c r="M67" s="6"/>
      <c r="N67" s="6" t="s">
        <v>709</v>
      </c>
      <c r="O67" s="7"/>
      <c r="P67" s="87"/>
    </row>
    <row r="68" spans="1:16" ht="15" x14ac:dyDescent="0.3">
      <c r="A68" s="26">
        <v>67</v>
      </c>
      <c r="B68" s="17">
        <v>21003</v>
      </c>
      <c r="C68" s="26">
        <v>16</v>
      </c>
      <c r="D68" s="27" t="s">
        <v>13</v>
      </c>
      <c r="E68" s="17"/>
      <c r="F68" s="17"/>
      <c r="G68" s="17"/>
      <c r="H68" s="17"/>
      <c r="I68" s="17"/>
      <c r="J68" s="17"/>
      <c r="K68" s="17"/>
      <c r="L68" s="25" t="s">
        <v>793</v>
      </c>
      <c r="M68" s="6"/>
      <c r="N68" s="6" t="s">
        <v>709</v>
      </c>
      <c r="O68" s="7"/>
      <c r="P68" s="87"/>
    </row>
    <row r="69" spans="1:16" ht="15" x14ac:dyDescent="0.3">
      <c r="A69" s="26">
        <v>68</v>
      </c>
      <c r="B69" s="17">
        <v>21003</v>
      </c>
      <c r="C69" s="26">
        <v>21</v>
      </c>
      <c r="D69" s="27" t="s">
        <v>13</v>
      </c>
      <c r="E69" s="17"/>
      <c r="F69" s="17"/>
      <c r="G69" s="17"/>
      <c r="H69" s="17"/>
      <c r="I69" s="17"/>
      <c r="J69" s="17"/>
      <c r="K69" s="17"/>
      <c r="L69" s="25" t="s">
        <v>794</v>
      </c>
      <c r="M69" s="6"/>
      <c r="N69" s="6" t="s">
        <v>709</v>
      </c>
      <c r="O69" s="7"/>
      <c r="P69" s="87"/>
    </row>
    <row r="70" spans="1:16" ht="15" x14ac:dyDescent="0.3">
      <c r="A70" s="26">
        <v>69</v>
      </c>
      <c r="B70" s="17">
        <v>21003</v>
      </c>
      <c r="C70" s="26">
        <v>26</v>
      </c>
      <c r="D70" s="27" t="s">
        <v>13</v>
      </c>
      <c r="E70" s="17"/>
      <c r="F70" s="17"/>
      <c r="G70" s="17"/>
      <c r="H70" s="17"/>
      <c r="I70" s="17"/>
      <c r="J70" s="17"/>
      <c r="K70" s="17"/>
      <c r="L70" s="25" t="s">
        <v>795</v>
      </c>
      <c r="M70" s="6"/>
      <c r="N70" s="6" t="s">
        <v>709</v>
      </c>
      <c r="O70" s="7"/>
      <c r="P70" s="87"/>
    </row>
    <row r="71" spans="1:16" ht="15.6" x14ac:dyDescent="0.3">
      <c r="A71" s="26">
        <v>70</v>
      </c>
      <c r="B71" s="17">
        <v>21003</v>
      </c>
      <c r="C71" s="31">
        <v>31</v>
      </c>
      <c r="D71" s="27" t="s">
        <v>13</v>
      </c>
      <c r="E71" s="17"/>
      <c r="F71" s="17"/>
      <c r="G71" s="17"/>
      <c r="H71" s="17"/>
      <c r="I71" s="17"/>
      <c r="J71" s="17"/>
      <c r="K71" s="17"/>
      <c r="L71" s="25" t="s">
        <v>796</v>
      </c>
      <c r="M71" s="6"/>
      <c r="N71" s="6" t="s">
        <v>709</v>
      </c>
      <c r="O71" s="7"/>
      <c r="P71" s="87"/>
    </row>
    <row r="72" spans="1:16" ht="15" x14ac:dyDescent="0.3">
      <c r="A72" s="26">
        <v>71</v>
      </c>
      <c r="B72" s="17">
        <v>21003</v>
      </c>
      <c r="C72" s="26">
        <v>36</v>
      </c>
      <c r="D72" s="27" t="s">
        <v>13</v>
      </c>
      <c r="E72" s="17"/>
      <c r="F72" s="17"/>
      <c r="G72" s="17"/>
      <c r="H72" s="17"/>
      <c r="I72" s="17"/>
      <c r="J72" s="17"/>
      <c r="K72" s="17"/>
      <c r="L72" s="25" t="s">
        <v>797</v>
      </c>
      <c r="M72" s="6"/>
      <c r="N72" s="6" t="s">
        <v>709</v>
      </c>
      <c r="O72" s="7"/>
      <c r="P72" s="87"/>
    </row>
    <row r="73" spans="1:16" ht="15" x14ac:dyDescent="0.3">
      <c r="A73" s="26">
        <v>72</v>
      </c>
      <c r="B73" s="17">
        <v>21004</v>
      </c>
      <c r="C73" s="26">
        <v>6</v>
      </c>
      <c r="D73" s="27" t="s">
        <v>13</v>
      </c>
      <c r="E73" s="17"/>
      <c r="F73" s="17"/>
      <c r="G73" s="17"/>
      <c r="H73" s="17"/>
      <c r="I73" s="17"/>
      <c r="J73" s="17"/>
      <c r="K73" s="17"/>
      <c r="L73" s="25" t="s">
        <v>798</v>
      </c>
      <c r="M73" s="6"/>
      <c r="N73" s="6" t="s">
        <v>709</v>
      </c>
      <c r="O73" s="7"/>
      <c r="P73" s="87"/>
    </row>
    <row r="74" spans="1:16" ht="15.6" x14ac:dyDescent="0.3">
      <c r="A74" s="26">
        <v>73</v>
      </c>
      <c r="B74" s="17">
        <v>21004</v>
      </c>
      <c r="C74" s="31">
        <v>11</v>
      </c>
      <c r="D74" s="27" t="s">
        <v>13</v>
      </c>
      <c r="E74" s="17"/>
      <c r="F74" s="17"/>
      <c r="G74" s="17"/>
      <c r="H74" s="17"/>
      <c r="I74" s="17"/>
      <c r="J74" s="17"/>
      <c r="K74" s="17"/>
      <c r="L74" s="25" t="s">
        <v>799</v>
      </c>
      <c r="M74" s="6"/>
      <c r="N74" s="6" t="s">
        <v>709</v>
      </c>
      <c r="O74" s="7"/>
      <c r="P74" s="87"/>
    </row>
    <row r="75" spans="1:16" ht="15" x14ac:dyDescent="0.3">
      <c r="A75" s="26">
        <v>74</v>
      </c>
      <c r="B75" s="17">
        <v>21004</v>
      </c>
      <c r="C75" s="26">
        <v>16</v>
      </c>
      <c r="D75" s="27" t="s">
        <v>13</v>
      </c>
      <c r="E75" s="17"/>
      <c r="F75" s="17"/>
      <c r="G75" s="17"/>
      <c r="H75" s="17"/>
      <c r="I75" s="17"/>
      <c r="J75" s="17"/>
      <c r="K75" s="17"/>
      <c r="L75" s="25" t="s">
        <v>800</v>
      </c>
      <c r="M75" s="6"/>
      <c r="N75" s="6" t="s">
        <v>709</v>
      </c>
      <c r="O75" s="7"/>
      <c r="P75" s="87"/>
    </row>
    <row r="76" spans="1:16" ht="15" x14ac:dyDescent="0.3">
      <c r="A76" s="26">
        <v>75</v>
      </c>
      <c r="B76" s="17">
        <v>21004</v>
      </c>
      <c r="C76" s="26">
        <v>21</v>
      </c>
      <c r="D76" s="27" t="s">
        <v>13</v>
      </c>
      <c r="E76" s="17"/>
      <c r="F76" s="17"/>
      <c r="G76" s="17"/>
      <c r="H76" s="17"/>
      <c r="I76" s="17"/>
      <c r="J76" s="17"/>
      <c r="K76" s="17"/>
      <c r="L76" s="25" t="s">
        <v>801</v>
      </c>
      <c r="M76" s="6"/>
      <c r="N76" s="6" t="s">
        <v>709</v>
      </c>
      <c r="O76" s="7"/>
      <c r="P76" s="87"/>
    </row>
    <row r="77" spans="1:16" ht="15" x14ac:dyDescent="0.3">
      <c r="A77" s="26">
        <v>76</v>
      </c>
      <c r="B77" s="17">
        <v>21004</v>
      </c>
      <c r="C77" s="26">
        <v>26</v>
      </c>
      <c r="D77" s="27" t="s">
        <v>13</v>
      </c>
      <c r="E77" s="17"/>
      <c r="F77" s="17"/>
      <c r="G77" s="17"/>
      <c r="H77" s="17"/>
      <c r="I77" s="17"/>
      <c r="J77" s="17"/>
      <c r="K77" s="17"/>
      <c r="L77" s="25" t="s">
        <v>802</v>
      </c>
      <c r="M77" s="6"/>
      <c r="N77" s="6" t="s">
        <v>709</v>
      </c>
      <c r="O77" s="7"/>
      <c r="P77" s="87"/>
    </row>
    <row r="78" spans="1:16" ht="15.6" x14ac:dyDescent="0.3">
      <c r="A78" s="26">
        <v>77</v>
      </c>
      <c r="B78" s="17">
        <v>21004</v>
      </c>
      <c r="C78" s="31">
        <v>31</v>
      </c>
      <c r="D78" s="27" t="s">
        <v>13</v>
      </c>
      <c r="E78" s="17"/>
      <c r="F78" s="17"/>
      <c r="G78" s="17"/>
      <c r="H78" s="17"/>
      <c r="I78" s="17"/>
      <c r="J78" s="17"/>
      <c r="K78" s="17"/>
      <c r="L78" s="25" t="s">
        <v>803</v>
      </c>
      <c r="M78" s="6"/>
      <c r="N78" s="6" t="s">
        <v>709</v>
      </c>
      <c r="O78" s="7"/>
      <c r="P78" s="87"/>
    </row>
    <row r="79" spans="1:16" ht="15" x14ac:dyDescent="0.3">
      <c r="A79" s="26">
        <v>78</v>
      </c>
      <c r="B79" s="17">
        <v>21004</v>
      </c>
      <c r="C79" s="26">
        <v>36</v>
      </c>
      <c r="D79" s="27" t="s">
        <v>13</v>
      </c>
      <c r="E79" s="17"/>
      <c r="F79" s="17"/>
      <c r="G79" s="17"/>
      <c r="H79" s="17"/>
      <c r="I79" s="17"/>
      <c r="J79" s="17"/>
      <c r="K79" s="17"/>
      <c r="L79" s="25" t="s">
        <v>804</v>
      </c>
      <c r="M79" s="6"/>
      <c r="N79" s="6" t="s">
        <v>709</v>
      </c>
      <c r="O79" s="7"/>
      <c r="P79" s="87"/>
    </row>
    <row r="80" spans="1:16" ht="15" x14ac:dyDescent="0.3">
      <c r="A80" s="26">
        <v>79</v>
      </c>
      <c r="B80" s="17">
        <v>21005</v>
      </c>
      <c r="C80" s="26">
        <v>6</v>
      </c>
      <c r="D80" s="27" t="s">
        <v>13</v>
      </c>
      <c r="E80" s="17"/>
      <c r="F80" s="17"/>
      <c r="G80" s="17"/>
      <c r="H80" s="17"/>
      <c r="I80" s="17"/>
      <c r="J80" s="17"/>
      <c r="K80" s="17"/>
      <c r="L80" s="25" t="s">
        <v>805</v>
      </c>
      <c r="M80" s="6"/>
      <c r="N80" s="6" t="s">
        <v>709</v>
      </c>
      <c r="O80" s="61"/>
      <c r="P80" s="87"/>
    </row>
    <row r="81" spans="1:16" ht="15.6" x14ac:dyDescent="0.3">
      <c r="A81" s="26">
        <v>80</v>
      </c>
      <c r="B81" s="17">
        <v>21005</v>
      </c>
      <c r="C81" s="31">
        <v>11</v>
      </c>
      <c r="D81" s="27" t="s">
        <v>13</v>
      </c>
      <c r="E81" s="17"/>
      <c r="F81" s="17"/>
      <c r="G81" s="17"/>
      <c r="H81" s="17"/>
      <c r="I81" s="17"/>
      <c r="J81" s="17"/>
      <c r="K81" s="17"/>
      <c r="L81" s="25" t="s">
        <v>806</v>
      </c>
      <c r="M81" s="6"/>
      <c r="N81" s="6" t="s">
        <v>709</v>
      </c>
      <c r="O81" s="7"/>
      <c r="P81" s="87"/>
    </row>
    <row r="82" spans="1:16" ht="15" x14ac:dyDescent="0.3">
      <c r="A82" s="26">
        <v>81</v>
      </c>
      <c r="B82" s="17">
        <v>21005</v>
      </c>
      <c r="C82" s="26">
        <v>16</v>
      </c>
      <c r="D82" s="27" t="s">
        <v>13</v>
      </c>
      <c r="E82" s="17"/>
      <c r="F82" s="17"/>
      <c r="G82" s="17"/>
      <c r="H82" s="17"/>
      <c r="I82" s="17"/>
      <c r="J82" s="17"/>
      <c r="K82" s="17"/>
      <c r="L82" s="25" t="s">
        <v>807</v>
      </c>
      <c r="M82" s="6"/>
      <c r="N82" s="6" t="s">
        <v>709</v>
      </c>
      <c r="O82" s="7"/>
      <c r="P82" s="87"/>
    </row>
    <row r="83" spans="1:16" ht="15" x14ac:dyDescent="0.3">
      <c r="A83" s="26">
        <v>82</v>
      </c>
      <c r="B83" s="17">
        <v>21005</v>
      </c>
      <c r="C83" s="26">
        <v>21</v>
      </c>
      <c r="D83" s="27" t="s">
        <v>13</v>
      </c>
      <c r="E83" s="17"/>
      <c r="F83" s="17"/>
      <c r="G83" s="17"/>
      <c r="H83" s="17"/>
      <c r="I83" s="17"/>
      <c r="J83" s="17"/>
      <c r="K83" s="17"/>
      <c r="L83" s="25" t="s">
        <v>808</v>
      </c>
      <c r="M83" s="6"/>
      <c r="N83" s="6" t="s">
        <v>709</v>
      </c>
      <c r="O83" s="7"/>
      <c r="P83" s="87"/>
    </row>
    <row r="84" spans="1:16" ht="15" x14ac:dyDescent="0.3">
      <c r="A84" s="26">
        <v>83</v>
      </c>
      <c r="B84" s="17">
        <v>21005</v>
      </c>
      <c r="C84" s="26">
        <v>26</v>
      </c>
      <c r="D84" s="27" t="s">
        <v>13</v>
      </c>
      <c r="E84" s="17"/>
      <c r="F84" s="17"/>
      <c r="G84" s="17"/>
      <c r="H84" s="17"/>
      <c r="I84" s="17"/>
      <c r="J84" s="17"/>
      <c r="K84" s="17"/>
      <c r="L84" s="25" t="s">
        <v>809</v>
      </c>
      <c r="M84" s="6"/>
      <c r="N84" s="6" t="s">
        <v>709</v>
      </c>
      <c r="O84" s="7"/>
      <c r="P84" s="87"/>
    </row>
    <row r="85" spans="1:16" ht="15.6" x14ac:dyDescent="0.3">
      <c r="A85" s="26">
        <v>84</v>
      </c>
      <c r="B85" s="17">
        <v>21005</v>
      </c>
      <c r="C85" s="31">
        <v>31</v>
      </c>
      <c r="D85" s="27" t="s">
        <v>13</v>
      </c>
      <c r="E85" s="17"/>
      <c r="F85" s="17"/>
      <c r="G85" s="17"/>
      <c r="H85" s="17"/>
      <c r="I85" s="17"/>
      <c r="J85" s="17"/>
      <c r="K85" s="17"/>
      <c r="L85" s="25" t="s">
        <v>810</v>
      </c>
      <c r="M85" s="6"/>
      <c r="N85" s="6" t="s">
        <v>709</v>
      </c>
      <c r="O85" s="7"/>
      <c r="P85" s="87"/>
    </row>
    <row r="86" spans="1:16" ht="15" x14ac:dyDescent="0.3">
      <c r="A86" s="26">
        <v>85</v>
      </c>
      <c r="B86" s="17">
        <v>21005</v>
      </c>
      <c r="C86" s="26">
        <v>36</v>
      </c>
      <c r="D86" s="27" t="s">
        <v>13</v>
      </c>
      <c r="E86" s="17"/>
      <c r="F86" s="17"/>
      <c r="G86" s="17"/>
      <c r="H86" s="17"/>
      <c r="I86" s="17"/>
      <c r="J86" s="17"/>
      <c r="K86" s="17"/>
      <c r="L86" s="25" t="s">
        <v>811</v>
      </c>
      <c r="M86" s="6"/>
      <c r="N86" s="6" t="s">
        <v>709</v>
      </c>
      <c r="O86" s="7"/>
      <c r="P86" s="87"/>
    </row>
    <row r="87" spans="1:16" ht="15" x14ac:dyDescent="0.3">
      <c r="A87" s="26">
        <v>86</v>
      </c>
      <c r="B87" s="17">
        <v>21006</v>
      </c>
      <c r="C87" s="26">
        <v>6</v>
      </c>
      <c r="D87" s="27" t="s">
        <v>13</v>
      </c>
      <c r="E87" s="17"/>
      <c r="F87" s="17"/>
      <c r="G87" s="17"/>
      <c r="H87" s="17"/>
      <c r="I87" s="17"/>
      <c r="J87" s="17"/>
      <c r="K87" s="17"/>
      <c r="L87" s="25" t="s">
        <v>812</v>
      </c>
      <c r="M87" s="6"/>
      <c r="N87" s="6" t="s">
        <v>709</v>
      </c>
      <c r="O87" s="61"/>
      <c r="P87" s="87"/>
    </row>
    <row r="88" spans="1:16" ht="15.6" x14ac:dyDescent="0.3">
      <c r="A88" s="26">
        <v>87</v>
      </c>
      <c r="B88" s="17">
        <v>21006</v>
      </c>
      <c r="C88" s="31">
        <v>11</v>
      </c>
      <c r="D88" s="27" t="s">
        <v>13</v>
      </c>
      <c r="E88" s="17"/>
      <c r="F88" s="17"/>
      <c r="G88" s="17"/>
      <c r="H88" s="17"/>
      <c r="I88" s="17"/>
      <c r="J88" s="17"/>
      <c r="K88" s="17"/>
      <c r="L88" s="25" t="s">
        <v>813</v>
      </c>
      <c r="M88" s="6"/>
      <c r="N88" s="6" t="s">
        <v>709</v>
      </c>
      <c r="O88" s="7"/>
      <c r="P88" s="87"/>
    </row>
    <row r="89" spans="1:16" ht="15" x14ac:dyDescent="0.3">
      <c r="A89" s="26">
        <v>88</v>
      </c>
      <c r="B89" s="17">
        <v>21006</v>
      </c>
      <c r="C89" s="26">
        <v>16</v>
      </c>
      <c r="D89" s="27" t="s">
        <v>13</v>
      </c>
      <c r="E89" s="17"/>
      <c r="F89" s="17"/>
      <c r="G89" s="17"/>
      <c r="H89" s="17"/>
      <c r="I89" s="17"/>
      <c r="J89" s="17"/>
      <c r="K89" s="17"/>
      <c r="L89" s="25" t="s">
        <v>814</v>
      </c>
      <c r="M89" s="6"/>
      <c r="N89" s="6" t="s">
        <v>709</v>
      </c>
      <c r="O89" s="7"/>
      <c r="P89" s="87"/>
    </row>
    <row r="90" spans="1:16" ht="15" x14ac:dyDescent="0.3">
      <c r="A90" s="26">
        <v>89</v>
      </c>
      <c r="B90" s="17">
        <v>21006</v>
      </c>
      <c r="C90" s="26">
        <v>21</v>
      </c>
      <c r="D90" s="27" t="s">
        <v>13</v>
      </c>
      <c r="E90" s="17"/>
      <c r="F90" s="17"/>
      <c r="G90" s="17"/>
      <c r="H90" s="17"/>
      <c r="I90" s="17"/>
      <c r="J90" s="17"/>
      <c r="K90" s="17"/>
      <c r="L90" s="25" t="s">
        <v>815</v>
      </c>
      <c r="M90" s="6"/>
      <c r="N90" s="6" t="s">
        <v>709</v>
      </c>
      <c r="O90" s="61"/>
      <c r="P90" s="87"/>
    </row>
    <row r="91" spans="1:16" ht="15" x14ac:dyDescent="0.3">
      <c r="A91" s="26">
        <v>90</v>
      </c>
      <c r="B91" s="17">
        <v>21006</v>
      </c>
      <c r="C91" s="26">
        <v>26</v>
      </c>
      <c r="D91" s="27" t="s">
        <v>13</v>
      </c>
      <c r="E91" s="17"/>
      <c r="F91" s="17"/>
      <c r="G91" s="17"/>
      <c r="H91" s="17"/>
      <c r="I91" s="17"/>
      <c r="J91" s="17"/>
      <c r="K91" s="17"/>
      <c r="L91" s="25" t="s">
        <v>816</v>
      </c>
      <c r="M91" s="6"/>
      <c r="N91" s="6" t="s">
        <v>709</v>
      </c>
      <c r="O91" s="7"/>
      <c r="P91" s="87"/>
    </row>
    <row r="92" spans="1:16" ht="15.6" x14ac:dyDescent="0.3">
      <c r="A92" s="26">
        <v>91</v>
      </c>
      <c r="B92" s="17">
        <v>21006</v>
      </c>
      <c r="C92" s="31">
        <v>31</v>
      </c>
      <c r="D92" s="27" t="s">
        <v>13</v>
      </c>
      <c r="E92" s="17"/>
      <c r="F92" s="17"/>
      <c r="G92" s="17"/>
      <c r="H92" s="17"/>
      <c r="I92" s="17"/>
      <c r="J92" s="17"/>
      <c r="K92" s="17"/>
      <c r="L92" s="25" t="s">
        <v>817</v>
      </c>
      <c r="M92" s="6"/>
      <c r="N92" s="6" t="s">
        <v>709</v>
      </c>
      <c r="O92" s="7"/>
      <c r="P92" s="87"/>
    </row>
    <row r="93" spans="1:16" ht="15" x14ac:dyDescent="0.3">
      <c r="A93" s="26">
        <v>92</v>
      </c>
      <c r="B93" s="17">
        <v>21006</v>
      </c>
      <c r="C93" s="26">
        <v>36</v>
      </c>
      <c r="D93" s="27" t="s">
        <v>13</v>
      </c>
      <c r="E93" s="17"/>
      <c r="F93" s="17"/>
      <c r="G93" s="17"/>
      <c r="H93" s="17"/>
      <c r="I93" s="17"/>
      <c r="J93" s="17"/>
      <c r="K93" s="17"/>
      <c r="L93" s="25" t="s">
        <v>818</v>
      </c>
      <c r="M93" s="6"/>
      <c r="N93" s="6" t="s">
        <v>709</v>
      </c>
      <c r="O93" s="7"/>
      <c r="P93" s="87"/>
    </row>
    <row r="94" spans="1:16" ht="15" x14ac:dyDescent="0.3">
      <c r="A94" s="26">
        <v>93</v>
      </c>
      <c r="B94" s="17">
        <v>21007</v>
      </c>
      <c r="C94" s="26">
        <v>6</v>
      </c>
      <c r="D94" s="27" t="s">
        <v>13</v>
      </c>
      <c r="E94" s="17"/>
      <c r="F94" s="17"/>
      <c r="G94" s="17"/>
      <c r="H94" s="17"/>
      <c r="I94" s="17"/>
      <c r="J94" s="17"/>
      <c r="K94" s="17"/>
      <c r="L94" s="25" t="s">
        <v>819</v>
      </c>
      <c r="M94" s="6"/>
      <c r="N94" s="6" t="s">
        <v>709</v>
      </c>
      <c r="O94" s="61"/>
      <c r="P94" s="87"/>
    </row>
    <row r="95" spans="1:16" ht="15.6" x14ac:dyDescent="0.3">
      <c r="A95" s="26">
        <v>94</v>
      </c>
      <c r="B95" s="17">
        <v>21007</v>
      </c>
      <c r="C95" s="31">
        <v>11</v>
      </c>
      <c r="D95" s="27" t="s">
        <v>13</v>
      </c>
      <c r="E95" s="17"/>
      <c r="F95" s="17"/>
      <c r="G95" s="17"/>
      <c r="H95" s="17"/>
      <c r="I95" s="17"/>
      <c r="J95" s="17"/>
      <c r="K95" s="17"/>
      <c r="L95" s="25" t="s">
        <v>820</v>
      </c>
      <c r="M95" s="6"/>
      <c r="N95" s="6" t="s">
        <v>709</v>
      </c>
      <c r="O95" s="7"/>
      <c r="P95" s="87"/>
    </row>
    <row r="96" spans="1:16" ht="15" x14ac:dyDescent="0.3">
      <c r="A96" s="26">
        <v>95</v>
      </c>
      <c r="B96" s="17">
        <v>21007</v>
      </c>
      <c r="C96" s="26">
        <v>16</v>
      </c>
      <c r="D96" s="27" t="s">
        <v>13</v>
      </c>
      <c r="E96" s="17"/>
      <c r="F96" s="17"/>
      <c r="G96" s="17"/>
      <c r="H96" s="17"/>
      <c r="I96" s="17"/>
      <c r="J96" s="17"/>
      <c r="K96" s="17"/>
      <c r="L96" s="25" t="s">
        <v>821</v>
      </c>
      <c r="M96" s="6"/>
      <c r="N96" s="6" t="s">
        <v>709</v>
      </c>
      <c r="O96" s="7"/>
      <c r="P96" s="87"/>
    </row>
    <row r="97" spans="1:16" ht="15" x14ac:dyDescent="0.3">
      <c r="A97" s="26">
        <v>96</v>
      </c>
      <c r="B97" s="17">
        <v>21007</v>
      </c>
      <c r="C97" s="26">
        <v>21</v>
      </c>
      <c r="D97" s="27" t="s">
        <v>13</v>
      </c>
      <c r="E97" s="17"/>
      <c r="F97" s="17"/>
      <c r="G97" s="17"/>
      <c r="H97" s="17"/>
      <c r="I97" s="17"/>
      <c r="J97" s="17"/>
      <c r="K97" s="17"/>
      <c r="L97" s="25" t="s">
        <v>822</v>
      </c>
      <c r="M97" s="6"/>
      <c r="N97" s="6" t="s">
        <v>709</v>
      </c>
      <c r="O97" s="7"/>
      <c r="P97" s="87"/>
    </row>
    <row r="98" spans="1:16" ht="15" x14ac:dyDescent="0.3">
      <c r="A98" s="26">
        <v>97</v>
      </c>
      <c r="B98" s="17">
        <v>21007</v>
      </c>
      <c r="C98" s="26">
        <v>26</v>
      </c>
      <c r="D98" s="27" t="s">
        <v>13</v>
      </c>
      <c r="E98" s="17"/>
      <c r="F98" s="17"/>
      <c r="G98" s="17"/>
      <c r="H98" s="17"/>
      <c r="I98" s="17"/>
      <c r="J98" s="17"/>
      <c r="K98" s="17"/>
      <c r="L98" s="25" t="s">
        <v>823</v>
      </c>
      <c r="M98" s="6"/>
      <c r="N98" s="6" t="s">
        <v>709</v>
      </c>
      <c r="O98" s="7"/>
      <c r="P98" s="87"/>
    </row>
    <row r="99" spans="1:16" ht="15.6" x14ac:dyDescent="0.3">
      <c r="A99" s="26">
        <v>98</v>
      </c>
      <c r="B99" s="17">
        <v>21007</v>
      </c>
      <c r="C99" s="31">
        <v>31</v>
      </c>
      <c r="D99" s="27" t="s">
        <v>13</v>
      </c>
      <c r="E99" s="17"/>
      <c r="F99" s="17"/>
      <c r="G99" s="17"/>
      <c r="H99" s="17"/>
      <c r="I99" s="17"/>
      <c r="J99" s="17"/>
      <c r="K99" s="17"/>
      <c r="L99" s="25" t="s">
        <v>824</v>
      </c>
      <c r="M99" s="6"/>
      <c r="N99" s="6" t="s">
        <v>709</v>
      </c>
      <c r="O99" s="7"/>
      <c r="P99" s="87"/>
    </row>
    <row r="100" spans="1:16" ht="15" x14ac:dyDescent="0.3">
      <c r="A100" s="26">
        <v>99</v>
      </c>
      <c r="B100" s="17">
        <v>21007</v>
      </c>
      <c r="C100" s="26">
        <v>36</v>
      </c>
      <c r="D100" s="27" t="s">
        <v>13</v>
      </c>
      <c r="E100" s="17"/>
      <c r="F100" s="17"/>
      <c r="G100" s="17"/>
      <c r="H100" s="17"/>
      <c r="I100" s="17"/>
      <c r="J100" s="17"/>
      <c r="K100" s="17"/>
      <c r="L100" s="25" t="s">
        <v>825</v>
      </c>
      <c r="M100" s="6"/>
      <c r="N100" s="6" t="s">
        <v>709</v>
      </c>
      <c r="O100" s="7"/>
      <c r="P100" s="87"/>
    </row>
    <row r="101" spans="1:16" ht="15" x14ac:dyDescent="0.3">
      <c r="A101" s="26">
        <v>100</v>
      </c>
      <c r="B101" s="17">
        <v>21008</v>
      </c>
      <c r="C101" s="26">
        <v>6</v>
      </c>
      <c r="D101" s="27" t="s">
        <v>13</v>
      </c>
      <c r="E101" s="17"/>
      <c r="F101" s="17"/>
      <c r="G101" s="17"/>
      <c r="H101" s="17"/>
      <c r="I101" s="17"/>
      <c r="J101" s="17"/>
      <c r="K101" s="17"/>
      <c r="L101" s="25" t="s">
        <v>826</v>
      </c>
      <c r="M101" s="6"/>
      <c r="N101" s="6" t="s">
        <v>709</v>
      </c>
      <c r="O101" s="7"/>
      <c r="P101" s="87"/>
    </row>
    <row r="102" spans="1:16" ht="15.6" x14ac:dyDescent="0.3">
      <c r="A102" s="26">
        <v>101</v>
      </c>
      <c r="B102" s="17">
        <v>21008</v>
      </c>
      <c r="C102" s="31">
        <v>11</v>
      </c>
      <c r="D102" s="27" t="s">
        <v>13</v>
      </c>
      <c r="E102" s="17"/>
      <c r="F102" s="17"/>
      <c r="G102" s="17"/>
      <c r="H102" s="17"/>
      <c r="I102" s="17"/>
      <c r="J102" s="17"/>
      <c r="K102" s="17"/>
      <c r="L102" s="25" t="s">
        <v>827</v>
      </c>
      <c r="M102" s="6"/>
      <c r="N102" s="6" t="s">
        <v>709</v>
      </c>
      <c r="O102" s="7"/>
      <c r="P102" s="87"/>
    </row>
    <row r="103" spans="1:16" ht="15" x14ac:dyDescent="0.3">
      <c r="A103" s="26">
        <v>102</v>
      </c>
      <c r="B103" s="17">
        <v>21008</v>
      </c>
      <c r="C103" s="26">
        <v>16</v>
      </c>
      <c r="D103" s="27" t="s">
        <v>13</v>
      </c>
      <c r="E103" s="17"/>
      <c r="F103" s="17"/>
      <c r="G103" s="17"/>
      <c r="H103" s="17"/>
      <c r="I103" s="17"/>
      <c r="J103" s="17"/>
      <c r="K103" s="17"/>
      <c r="L103" s="25" t="s">
        <v>828</v>
      </c>
      <c r="M103" s="6"/>
      <c r="N103" s="6" t="s">
        <v>709</v>
      </c>
      <c r="O103" s="61"/>
      <c r="P103" s="87"/>
    </row>
    <row r="104" spans="1:16" ht="15" x14ac:dyDescent="0.3">
      <c r="A104" s="26">
        <v>103</v>
      </c>
      <c r="B104" s="17">
        <v>21008</v>
      </c>
      <c r="C104" s="26">
        <v>21</v>
      </c>
      <c r="D104" s="27" t="s">
        <v>13</v>
      </c>
      <c r="E104" s="17"/>
      <c r="F104" s="17"/>
      <c r="G104" s="17"/>
      <c r="H104" s="17"/>
      <c r="I104" s="17"/>
      <c r="J104" s="17"/>
      <c r="K104" s="17"/>
      <c r="L104" s="25" t="s">
        <v>829</v>
      </c>
      <c r="M104" s="6"/>
      <c r="N104" s="6" t="s">
        <v>709</v>
      </c>
      <c r="O104" s="7"/>
      <c r="P104" s="87"/>
    </row>
    <row r="105" spans="1:16" ht="15" x14ac:dyDescent="0.3">
      <c r="A105" s="26">
        <v>104</v>
      </c>
      <c r="B105" s="17">
        <v>21008</v>
      </c>
      <c r="C105" s="26">
        <v>26</v>
      </c>
      <c r="D105" s="27" t="s">
        <v>13</v>
      </c>
      <c r="E105" s="17"/>
      <c r="F105" s="17"/>
      <c r="G105" s="17"/>
      <c r="H105" s="17"/>
      <c r="I105" s="17"/>
      <c r="J105" s="17"/>
      <c r="K105" s="17"/>
      <c r="L105" s="25" t="s">
        <v>830</v>
      </c>
      <c r="M105" s="6"/>
      <c r="N105" s="6" t="s">
        <v>709</v>
      </c>
      <c r="O105" s="7"/>
      <c r="P105" s="87"/>
    </row>
    <row r="106" spans="1:16" ht="15.6" x14ac:dyDescent="0.3">
      <c r="A106" s="26">
        <v>105</v>
      </c>
      <c r="B106" s="17">
        <v>21008</v>
      </c>
      <c r="C106" s="31">
        <v>31</v>
      </c>
      <c r="D106" s="27" t="s">
        <v>13</v>
      </c>
      <c r="E106" s="17"/>
      <c r="F106" s="17"/>
      <c r="G106" s="17"/>
      <c r="H106" s="17"/>
      <c r="I106" s="17"/>
      <c r="J106" s="17"/>
      <c r="K106" s="17"/>
      <c r="L106" s="25" t="s">
        <v>831</v>
      </c>
      <c r="M106" s="6"/>
      <c r="N106" s="6" t="s">
        <v>709</v>
      </c>
      <c r="O106" s="7"/>
      <c r="P106" s="87"/>
    </row>
    <row r="107" spans="1:16" ht="15" x14ac:dyDescent="0.3">
      <c r="A107" s="26">
        <v>106</v>
      </c>
      <c r="B107" s="17">
        <v>21008</v>
      </c>
      <c r="C107" s="26">
        <v>36</v>
      </c>
      <c r="D107" s="27" t="s">
        <v>13</v>
      </c>
      <c r="E107" s="17"/>
      <c r="F107" s="17"/>
      <c r="G107" s="17"/>
      <c r="H107" s="17"/>
      <c r="I107" s="17"/>
      <c r="J107" s="17"/>
      <c r="K107" s="17"/>
      <c r="L107" s="25" t="s">
        <v>832</v>
      </c>
      <c r="M107" s="6"/>
      <c r="N107" s="6" t="s">
        <v>709</v>
      </c>
      <c r="O107" s="7"/>
      <c r="P107" s="87"/>
    </row>
    <row r="108" spans="1:16" ht="14.4" x14ac:dyDescent="0.3">
      <c r="A108" s="26">
        <v>107</v>
      </c>
      <c r="B108" s="17">
        <v>21103</v>
      </c>
      <c r="C108" s="17">
        <v>1</v>
      </c>
      <c r="D108" s="17" t="s">
        <v>3342</v>
      </c>
      <c r="E108" s="17"/>
      <c r="F108" s="17"/>
      <c r="G108" s="17"/>
      <c r="H108" s="17"/>
      <c r="I108" s="17"/>
      <c r="J108" s="17"/>
      <c r="K108" s="17" t="s">
        <v>3244</v>
      </c>
      <c r="L108" s="25" t="s">
        <v>3074</v>
      </c>
      <c r="M108" s="6" t="s">
        <v>705</v>
      </c>
      <c r="N108" s="6" t="s">
        <v>708</v>
      </c>
      <c r="O108" s="7"/>
      <c r="P108" s="87"/>
    </row>
    <row r="109" spans="1:16" ht="14.4" x14ac:dyDescent="0.3">
      <c r="A109" s="26">
        <v>108</v>
      </c>
      <c r="B109" s="17">
        <v>21104</v>
      </c>
      <c r="C109" s="17">
        <v>1</v>
      </c>
      <c r="D109" s="17" t="s">
        <v>3342</v>
      </c>
      <c r="E109" s="17"/>
      <c r="F109" s="17"/>
      <c r="G109" s="17"/>
      <c r="H109" s="17"/>
      <c r="I109" s="17"/>
      <c r="J109" s="17"/>
      <c r="K109" s="17" t="s">
        <v>3245</v>
      </c>
      <c r="L109" s="25" t="s">
        <v>3075</v>
      </c>
      <c r="M109" s="6" t="s">
        <v>705</v>
      </c>
      <c r="N109" s="6" t="s">
        <v>708</v>
      </c>
      <c r="O109" s="7"/>
      <c r="P109" s="87"/>
    </row>
    <row r="110" spans="1:16" ht="14.4" x14ac:dyDescent="0.3">
      <c r="A110" s="26">
        <v>109</v>
      </c>
      <c r="B110" s="17">
        <v>21105</v>
      </c>
      <c r="C110" s="17">
        <v>1</v>
      </c>
      <c r="D110" s="17" t="s">
        <v>3342</v>
      </c>
      <c r="E110" s="17"/>
      <c r="F110" s="17"/>
      <c r="G110" s="17"/>
      <c r="H110" s="17"/>
      <c r="I110" s="17"/>
      <c r="J110" s="17"/>
      <c r="K110" s="17" t="s">
        <v>3246</v>
      </c>
      <c r="L110" s="25" t="s">
        <v>3076</v>
      </c>
      <c r="M110" s="6" t="s">
        <v>705</v>
      </c>
      <c r="N110" s="6" t="s">
        <v>708</v>
      </c>
      <c r="O110" s="7"/>
      <c r="P110" s="87"/>
    </row>
    <row r="111" spans="1:16" ht="15" x14ac:dyDescent="0.3">
      <c r="A111" s="26">
        <v>110</v>
      </c>
      <c r="B111" s="17">
        <v>21106</v>
      </c>
      <c r="C111" s="17">
        <v>1</v>
      </c>
      <c r="D111" s="17" t="s">
        <v>3342</v>
      </c>
      <c r="E111" s="17"/>
      <c r="F111" s="17"/>
      <c r="G111" s="17"/>
      <c r="H111" s="17"/>
      <c r="I111" s="17"/>
      <c r="J111" s="17"/>
      <c r="K111" s="17" t="s">
        <v>3247</v>
      </c>
      <c r="L111" s="25" t="s">
        <v>3077</v>
      </c>
      <c r="M111" s="6" t="s">
        <v>705</v>
      </c>
      <c r="N111" s="6" t="s">
        <v>708</v>
      </c>
      <c r="O111" s="61"/>
      <c r="P111" s="87"/>
    </row>
    <row r="112" spans="1:16" ht="14.4" x14ac:dyDescent="0.3">
      <c r="A112" s="26">
        <v>111</v>
      </c>
      <c r="B112" s="17">
        <v>21107</v>
      </c>
      <c r="C112" s="17">
        <v>1</v>
      </c>
      <c r="D112" s="17" t="s">
        <v>2825</v>
      </c>
      <c r="E112" s="17"/>
      <c r="F112" s="17"/>
      <c r="G112" s="17"/>
      <c r="H112" s="17"/>
      <c r="I112" s="17"/>
      <c r="J112" s="17"/>
      <c r="K112" s="17"/>
      <c r="L112" s="25" t="s">
        <v>3078</v>
      </c>
      <c r="M112" s="6" t="s">
        <v>3298</v>
      </c>
      <c r="N112" s="6"/>
      <c r="O112" s="7"/>
      <c r="P112" s="87"/>
    </row>
    <row r="113" spans="1:16" ht="14.4" x14ac:dyDescent="0.3">
      <c r="A113" s="26">
        <v>112</v>
      </c>
      <c r="B113" s="17">
        <v>21108</v>
      </c>
      <c r="C113" s="17">
        <v>1</v>
      </c>
      <c r="D113" s="17" t="s">
        <v>2825</v>
      </c>
      <c r="E113" s="17"/>
      <c r="F113" s="17"/>
      <c r="G113" s="17"/>
      <c r="H113" s="17"/>
      <c r="I113" s="17"/>
      <c r="J113" s="17"/>
      <c r="K113" s="17"/>
      <c r="L113" s="25" t="s">
        <v>3079</v>
      </c>
      <c r="M113" s="6" t="s">
        <v>3298</v>
      </c>
      <c r="N113" s="6"/>
      <c r="O113" s="7"/>
      <c r="P113" s="87"/>
    </row>
    <row r="114" spans="1:16" ht="14.4" x14ac:dyDescent="0.3">
      <c r="A114" s="26">
        <v>113</v>
      </c>
      <c r="B114" s="17">
        <v>21109</v>
      </c>
      <c r="C114" s="17">
        <v>1</v>
      </c>
      <c r="D114" s="17" t="s">
        <v>2825</v>
      </c>
      <c r="E114" s="17"/>
      <c r="F114" s="17"/>
      <c r="G114" s="17"/>
      <c r="H114" s="17"/>
      <c r="I114" s="17"/>
      <c r="J114" s="17"/>
      <c r="K114" s="17"/>
      <c r="L114" s="25" t="s">
        <v>3080</v>
      </c>
      <c r="M114" s="6" t="s">
        <v>3298</v>
      </c>
      <c r="N114" s="6"/>
      <c r="O114" s="7"/>
      <c r="P114" s="87"/>
    </row>
    <row r="115" spans="1:16" ht="14.4" x14ac:dyDescent="0.3">
      <c r="A115" s="26">
        <v>115</v>
      </c>
      <c r="B115" s="17">
        <v>21109</v>
      </c>
      <c r="C115" s="17">
        <v>39</v>
      </c>
      <c r="D115" s="17" t="s">
        <v>2825</v>
      </c>
      <c r="E115" s="17"/>
      <c r="F115" s="17"/>
      <c r="G115" s="17"/>
      <c r="H115" s="17"/>
      <c r="I115" s="17"/>
      <c r="J115" s="17"/>
      <c r="K115" s="17"/>
      <c r="L115" s="25" t="s">
        <v>3081</v>
      </c>
      <c r="M115" s="6" t="s">
        <v>3298</v>
      </c>
      <c r="N115" s="6"/>
      <c r="O115" s="7"/>
      <c r="P115" s="87"/>
    </row>
    <row r="116" spans="1:16" ht="14.4" x14ac:dyDescent="0.3">
      <c r="A116" s="26">
        <v>116</v>
      </c>
      <c r="B116" s="17">
        <v>21110</v>
      </c>
      <c r="C116" s="17">
        <v>1</v>
      </c>
      <c r="D116" s="17" t="s">
        <v>2825</v>
      </c>
      <c r="E116" s="17"/>
      <c r="F116" s="17"/>
      <c r="G116" s="17"/>
      <c r="H116" s="17"/>
      <c r="I116" s="17"/>
      <c r="J116" s="17"/>
      <c r="K116" s="17"/>
      <c r="L116" s="25" t="s">
        <v>3082</v>
      </c>
      <c r="M116" s="6" t="s">
        <v>3298</v>
      </c>
      <c r="N116" s="6"/>
      <c r="O116" s="7"/>
      <c r="P116" s="87"/>
    </row>
    <row r="117" spans="1:16" ht="14.4" x14ac:dyDescent="0.3">
      <c r="A117" s="26">
        <v>117</v>
      </c>
      <c r="B117" s="17">
        <v>21110</v>
      </c>
      <c r="C117" s="17">
        <v>4</v>
      </c>
      <c r="D117" s="17" t="s">
        <v>2825</v>
      </c>
      <c r="E117" s="17"/>
      <c r="F117" s="17"/>
      <c r="G117" s="17"/>
      <c r="H117" s="17"/>
      <c r="I117" s="17"/>
      <c r="J117" s="17"/>
      <c r="K117" s="17"/>
      <c r="L117" s="25" t="s">
        <v>3083</v>
      </c>
      <c r="M117" s="6" t="s">
        <v>3298</v>
      </c>
      <c r="N117" s="6"/>
      <c r="O117" s="7"/>
      <c r="P117" s="87"/>
    </row>
    <row r="118" spans="1:16" ht="14.4" x14ac:dyDescent="0.3">
      <c r="A118" s="26">
        <v>118</v>
      </c>
      <c r="B118" s="17">
        <v>21110</v>
      </c>
      <c r="C118" s="17">
        <v>39</v>
      </c>
      <c r="D118" s="17" t="s">
        <v>2825</v>
      </c>
      <c r="E118" s="17"/>
      <c r="F118" s="17"/>
      <c r="G118" s="17"/>
      <c r="H118" s="17"/>
      <c r="I118" s="17"/>
      <c r="J118" s="17"/>
      <c r="K118" s="17"/>
      <c r="L118" s="25" t="s">
        <v>3084</v>
      </c>
      <c r="M118" s="6" t="s">
        <v>3298</v>
      </c>
      <c r="N118" s="6"/>
      <c r="O118" s="7"/>
      <c r="P118" s="87"/>
    </row>
    <row r="119" spans="1:16" ht="14.4" x14ac:dyDescent="0.3">
      <c r="A119" s="26">
        <v>119</v>
      </c>
      <c r="B119" s="17">
        <v>21111</v>
      </c>
      <c r="C119" s="17">
        <v>1</v>
      </c>
      <c r="D119" s="17" t="s">
        <v>2825</v>
      </c>
      <c r="E119" s="17"/>
      <c r="F119" s="17"/>
      <c r="G119" s="17"/>
      <c r="H119" s="17"/>
      <c r="I119" s="17"/>
      <c r="J119" s="17"/>
      <c r="K119" s="17"/>
      <c r="L119" s="25" t="s">
        <v>3085</v>
      </c>
      <c r="M119" s="6" t="s">
        <v>3298</v>
      </c>
      <c r="N119" s="6"/>
      <c r="O119" s="7"/>
      <c r="P119" s="87"/>
    </row>
    <row r="120" spans="1:16" ht="14.4" x14ac:dyDescent="0.3">
      <c r="A120" s="26">
        <v>120</v>
      </c>
      <c r="B120" s="17">
        <v>21111</v>
      </c>
      <c r="C120" s="17">
        <v>4</v>
      </c>
      <c r="D120" s="17" t="s">
        <v>2825</v>
      </c>
      <c r="E120" s="17"/>
      <c r="F120" s="17"/>
      <c r="G120" s="17"/>
      <c r="H120" s="17"/>
      <c r="I120" s="17"/>
      <c r="J120" s="17"/>
      <c r="K120" s="17"/>
      <c r="L120" s="25" t="s">
        <v>3086</v>
      </c>
      <c r="M120" s="6" t="s">
        <v>3298</v>
      </c>
      <c r="N120" s="6"/>
      <c r="O120" s="7"/>
      <c r="P120" s="87"/>
    </row>
    <row r="121" spans="1:16" ht="14.4" x14ac:dyDescent="0.3">
      <c r="A121" s="26">
        <v>121</v>
      </c>
      <c r="B121" s="17">
        <v>21111</v>
      </c>
      <c r="C121" s="17">
        <v>39</v>
      </c>
      <c r="D121" s="17" t="s">
        <v>2825</v>
      </c>
      <c r="E121" s="17"/>
      <c r="F121" s="17"/>
      <c r="G121" s="17"/>
      <c r="H121" s="17"/>
      <c r="I121" s="17"/>
      <c r="J121" s="17"/>
      <c r="K121" s="17"/>
      <c r="L121" s="25" t="s">
        <v>3087</v>
      </c>
      <c r="M121" s="6" t="s">
        <v>3298</v>
      </c>
      <c r="N121" s="6"/>
      <c r="O121" s="7"/>
      <c r="P121" s="87"/>
    </row>
    <row r="122" spans="1:16" ht="14.4" x14ac:dyDescent="0.3">
      <c r="A122" s="26">
        <v>122</v>
      </c>
      <c r="B122" s="17">
        <v>21112</v>
      </c>
      <c r="C122" s="17">
        <v>1</v>
      </c>
      <c r="D122" s="17" t="s">
        <v>2825</v>
      </c>
      <c r="E122" s="17"/>
      <c r="F122" s="17"/>
      <c r="G122" s="17"/>
      <c r="H122" s="17"/>
      <c r="I122" s="17"/>
      <c r="J122" s="17"/>
      <c r="K122" s="17"/>
      <c r="L122" s="25" t="s">
        <v>3088</v>
      </c>
      <c r="M122" s="6" t="s">
        <v>3298</v>
      </c>
      <c r="N122" s="6"/>
      <c r="O122" s="7"/>
      <c r="P122" s="87"/>
    </row>
    <row r="123" spans="1:16" ht="14.4" x14ac:dyDescent="0.3">
      <c r="A123" s="26">
        <v>123</v>
      </c>
      <c r="B123" s="17">
        <v>21112</v>
      </c>
      <c r="C123" s="17">
        <v>4</v>
      </c>
      <c r="D123" s="17" t="s">
        <v>2825</v>
      </c>
      <c r="E123" s="17"/>
      <c r="F123" s="17"/>
      <c r="G123" s="17"/>
      <c r="H123" s="17"/>
      <c r="I123" s="17"/>
      <c r="J123" s="17"/>
      <c r="K123" s="17"/>
      <c r="L123" s="25" t="s">
        <v>3089</v>
      </c>
      <c r="M123" s="6" t="s">
        <v>3298</v>
      </c>
      <c r="N123" s="6"/>
      <c r="O123" s="7"/>
      <c r="P123" s="87"/>
    </row>
    <row r="124" spans="1:16" ht="14.4" x14ac:dyDescent="0.3">
      <c r="A124" s="26">
        <v>124</v>
      </c>
      <c r="B124" s="17">
        <v>21112</v>
      </c>
      <c r="C124" s="17">
        <v>39</v>
      </c>
      <c r="D124" s="17" t="s">
        <v>2825</v>
      </c>
      <c r="E124" s="17"/>
      <c r="F124" s="17"/>
      <c r="G124" s="17"/>
      <c r="H124" s="17"/>
      <c r="I124" s="17"/>
      <c r="J124" s="17"/>
      <c r="K124" s="17"/>
      <c r="L124" s="25" t="s">
        <v>3090</v>
      </c>
      <c r="M124" s="6" t="s">
        <v>3298</v>
      </c>
      <c r="N124" s="6"/>
      <c r="O124" s="7"/>
      <c r="P124" s="87"/>
    </row>
    <row r="125" spans="1:16" ht="14.4" x14ac:dyDescent="0.3">
      <c r="A125" s="26">
        <v>125</v>
      </c>
      <c r="B125" s="17">
        <v>21113</v>
      </c>
      <c r="C125" s="17">
        <v>1</v>
      </c>
      <c r="D125" s="17" t="s">
        <v>2825</v>
      </c>
      <c r="E125" s="17"/>
      <c r="F125" s="17"/>
      <c r="G125" s="17"/>
      <c r="H125" s="17"/>
      <c r="I125" s="17"/>
      <c r="J125" s="17"/>
      <c r="K125" s="17"/>
      <c r="L125" s="25" t="s">
        <v>3091</v>
      </c>
      <c r="M125" s="6" t="s">
        <v>3298</v>
      </c>
      <c r="N125" s="6"/>
      <c r="O125" s="7"/>
      <c r="P125" s="87"/>
    </row>
    <row r="126" spans="1:16" ht="14.4" x14ac:dyDescent="0.3">
      <c r="A126" s="26">
        <v>126</v>
      </c>
      <c r="B126" s="17">
        <v>21113</v>
      </c>
      <c r="C126" s="17">
        <v>4</v>
      </c>
      <c r="D126" s="17" t="s">
        <v>2825</v>
      </c>
      <c r="E126" s="17"/>
      <c r="F126" s="17"/>
      <c r="G126" s="17"/>
      <c r="H126" s="17"/>
      <c r="I126" s="17"/>
      <c r="J126" s="17"/>
      <c r="K126" s="17"/>
      <c r="L126" s="25" t="s">
        <v>3092</v>
      </c>
      <c r="M126" s="6" t="s">
        <v>3298</v>
      </c>
      <c r="N126" s="6"/>
      <c r="O126" s="7"/>
      <c r="P126" s="87"/>
    </row>
    <row r="127" spans="1:16" ht="14.4" x14ac:dyDescent="0.3">
      <c r="A127" s="26">
        <v>127</v>
      </c>
      <c r="B127" s="17">
        <v>21113</v>
      </c>
      <c r="C127" s="17">
        <v>39</v>
      </c>
      <c r="D127" s="17" t="s">
        <v>2825</v>
      </c>
      <c r="E127" s="17"/>
      <c r="F127" s="17"/>
      <c r="G127" s="17"/>
      <c r="H127" s="17"/>
      <c r="I127" s="17"/>
      <c r="J127" s="17"/>
      <c r="K127" s="17"/>
      <c r="L127" s="25" t="s">
        <v>3093</v>
      </c>
      <c r="M127" s="6" t="s">
        <v>3298</v>
      </c>
      <c r="N127" s="6"/>
      <c r="O127" s="7"/>
      <c r="P127" s="87"/>
    </row>
    <row r="128" spans="1:16" ht="15" x14ac:dyDescent="0.3">
      <c r="A128" s="26">
        <v>128</v>
      </c>
      <c r="B128" s="17">
        <v>21114</v>
      </c>
      <c r="C128" s="17">
        <v>1</v>
      </c>
      <c r="D128" s="17" t="s">
        <v>2825</v>
      </c>
      <c r="E128" s="17"/>
      <c r="F128" s="17"/>
      <c r="G128" s="17"/>
      <c r="H128" s="17"/>
      <c r="I128" s="17"/>
      <c r="J128" s="17"/>
      <c r="K128" s="17"/>
      <c r="L128" s="25" t="s">
        <v>3094</v>
      </c>
      <c r="M128" s="6" t="s">
        <v>3298</v>
      </c>
      <c r="N128" s="6"/>
      <c r="O128" s="76"/>
      <c r="P128" s="87"/>
    </row>
    <row r="129" spans="1:16" ht="15" x14ac:dyDescent="0.3">
      <c r="A129" s="26">
        <v>129</v>
      </c>
      <c r="B129" s="17">
        <v>21114</v>
      </c>
      <c r="C129" s="17">
        <v>4</v>
      </c>
      <c r="D129" s="17" t="s">
        <v>2825</v>
      </c>
      <c r="E129" s="17"/>
      <c r="F129" s="17"/>
      <c r="G129" s="17"/>
      <c r="H129" s="17"/>
      <c r="I129" s="17"/>
      <c r="J129" s="17"/>
      <c r="K129" s="17"/>
      <c r="L129" s="25" t="s">
        <v>3095</v>
      </c>
      <c r="M129" s="6" t="s">
        <v>3298</v>
      </c>
      <c r="N129" s="6"/>
      <c r="O129" s="76"/>
      <c r="P129" s="87"/>
    </row>
    <row r="130" spans="1:16" ht="14.4" x14ac:dyDescent="0.3">
      <c r="A130" s="26">
        <v>130</v>
      </c>
      <c r="B130" s="17">
        <v>21114</v>
      </c>
      <c r="C130" s="17">
        <v>39</v>
      </c>
      <c r="D130" s="17" t="s">
        <v>2825</v>
      </c>
      <c r="E130" s="17"/>
      <c r="F130" s="17"/>
      <c r="G130" s="17"/>
      <c r="H130" s="17"/>
      <c r="I130" s="17"/>
      <c r="J130" s="17"/>
      <c r="K130" s="17"/>
      <c r="L130" s="25" t="s">
        <v>3096</v>
      </c>
      <c r="M130" s="6" t="s">
        <v>3298</v>
      </c>
      <c r="N130" s="6"/>
      <c r="O130" s="7"/>
      <c r="P130" s="87"/>
    </row>
    <row r="131" spans="1:16" ht="14.4" x14ac:dyDescent="0.3">
      <c r="O131" s="4"/>
      <c r="P131" s="95"/>
    </row>
    <row r="132" spans="1:16" x14ac:dyDescent="0.15">
      <c r="D132" s="17" t="s">
        <v>3324</v>
      </c>
      <c r="E132" s="17" t="s">
        <v>3326</v>
      </c>
      <c r="F132" s="17" t="s">
        <v>3327</v>
      </c>
      <c r="G132" s="17" t="s">
        <v>3325</v>
      </c>
      <c r="H132" s="17" t="s">
        <v>3328</v>
      </c>
      <c r="I132" s="17" t="s">
        <v>3329</v>
      </c>
      <c r="J132" s="17" t="s">
        <v>3299</v>
      </c>
      <c r="K132" s="17" t="s">
        <v>3330</v>
      </c>
      <c r="L132" s="25" t="s">
        <v>3341</v>
      </c>
    </row>
    <row r="133" spans="1:16" x14ac:dyDescent="0.15">
      <c r="D133" s="17" t="s">
        <v>3041</v>
      </c>
      <c r="E133" s="17">
        <f>COUNTIFS(D2:D130,"snark-ctr")</f>
        <v>1</v>
      </c>
      <c r="F133" s="17">
        <f>E133-G133</f>
        <v>1</v>
      </c>
      <c r="G133" s="17">
        <f>SUMPRODUCT((D2:D130="snark-ctr")*(M2:M130="未上架"))</f>
        <v>0</v>
      </c>
      <c r="H133" s="17">
        <f>SUMPRODUCT((D2:D130="snark-ctr")*(M2:M130="正常"))</f>
        <v>1</v>
      </c>
      <c r="I133" s="17">
        <f>SUMPRODUCT((D2:D130="snark-ctr")*(M2:M130="故障"))</f>
        <v>0</v>
      </c>
      <c r="J133" s="17">
        <f>SUMPRODUCT((D2:D130="snark-ctr")*(N2:N130="已交付"))</f>
        <v>1</v>
      </c>
      <c r="K133" s="17">
        <f>SUMPRODUCT((D2:D130="snark-ctr")*(N2:N130="未交付"))</f>
        <v>0</v>
      </c>
      <c r="L133" s="17">
        <f>H133-J133</f>
        <v>0</v>
      </c>
    </row>
    <row r="134" spans="1:16" x14ac:dyDescent="0.15">
      <c r="D134" s="17" t="s">
        <v>269</v>
      </c>
      <c r="E134" s="17">
        <f>COUNTIFS(D2:D130,"storage")</f>
        <v>60</v>
      </c>
      <c r="F134" s="17">
        <f>E134-G134</f>
        <v>60</v>
      </c>
      <c r="G134" s="17">
        <f>SUMPRODUCT((D2:D130="storage")*(M2:M130="未上架"))</f>
        <v>0</v>
      </c>
      <c r="H134" s="17">
        <f>SUMPRODUCT((D2:D130="storage")*(M2:M130="正常"))</f>
        <v>37</v>
      </c>
      <c r="I134" s="17">
        <f>SUMPRODUCT((D2:D130="sorage")*(N2:N130="故障"))</f>
        <v>0</v>
      </c>
      <c r="J134" s="17">
        <f>SUMPRODUCT((D2:D130="storage")*(N2:N130="已交付"))</f>
        <v>0</v>
      </c>
      <c r="K134" s="17">
        <f>SUMPRODUCT((D2:D130="storage")*(O2:O130="待交付"))</f>
        <v>0</v>
      </c>
      <c r="L134" s="17">
        <f>H134-J134</f>
        <v>37</v>
      </c>
    </row>
    <row r="135" spans="1:16" x14ac:dyDescent="0.15">
      <c r="D135" s="17" t="s">
        <v>3332</v>
      </c>
      <c r="E135" s="17">
        <f>COUNTIFS(A1:D130,"miner")</f>
        <v>3</v>
      </c>
      <c r="F135" s="17">
        <f>E135-G135</f>
        <v>3</v>
      </c>
      <c r="G135" s="17">
        <f>SUMPRODUCT((D1:D129="miner")*(M1:M129="未上架"))</f>
        <v>0</v>
      </c>
      <c r="H135" s="17">
        <f>SUMPRODUCT((D2:D130="miner")*(M2:M130="正常"))</f>
        <v>3</v>
      </c>
      <c r="I135" s="17">
        <f>SUMPRODUCT((D2:D130="miner")*(M2:M130="故障"))</f>
        <v>0</v>
      </c>
      <c r="J135" s="17">
        <f>SUMPRODUCT((D2:D130="miner")*(N2:N130="已交付"))</f>
        <v>3</v>
      </c>
      <c r="K135" s="17">
        <f>SUMPRODUCT((D2:D130="miner")*(N2:N130="待交付"))</f>
        <v>0</v>
      </c>
      <c r="L135" s="17">
        <f>H135-J135</f>
        <v>0</v>
      </c>
    </row>
    <row r="136" spans="1:16" x14ac:dyDescent="0.15">
      <c r="D136" s="17" t="s">
        <v>2825</v>
      </c>
      <c r="E136" s="17">
        <f>COUNTIFS(A2:N130,{"seal服务器"})</f>
        <v>61</v>
      </c>
      <c r="F136" s="17">
        <f>E136-G136</f>
        <v>42</v>
      </c>
      <c r="G136" s="17">
        <f>SUMPRODUCT((D2:D130="seal服务器")*(M2:M130="未上架"))</f>
        <v>19</v>
      </c>
      <c r="H136" s="17">
        <f>SUMPRODUCT((D2:D130="seal服务器")*(M2:M130="正常"))</f>
        <v>0</v>
      </c>
      <c r="I136" s="17">
        <f>SUMPRODUCT((D2:D130="seal服务器")*(M2:M130="正常"))</f>
        <v>0</v>
      </c>
      <c r="J136" s="17">
        <f>SUMPRODUCT((D2:D130="seal服务器")*(N2:N130="已交付"))</f>
        <v>0</v>
      </c>
      <c r="K136" s="17">
        <f>SUMPRODUCT((E2:E130="seal服务器")*(N2:N130="待交付"))</f>
        <v>0</v>
      </c>
      <c r="L136" s="17">
        <f>H136-J136</f>
        <v>0</v>
      </c>
    </row>
    <row r="137" spans="1:16" x14ac:dyDescent="0.15">
      <c r="D137" s="17" t="s">
        <v>3342</v>
      </c>
      <c r="E137" s="17">
        <f>COUNTIFS(D2:D130,{"intel-snark"})</f>
        <v>4</v>
      </c>
      <c r="F137" s="17">
        <f>E137-G137</f>
        <v>4</v>
      </c>
      <c r="G137" s="17">
        <f>SUMPRODUCT((D2:D130="intel-snark")*(M2:M130="未上架"))</f>
        <v>0</v>
      </c>
      <c r="H137" s="17">
        <f>SUMPRODUCT((D2:D130="intel-snark")*(M2:M130="正常"))</f>
        <v>4</v>
      </c>
      <c r="I137" s="17">
        <f>SUMPRODUCT((D2:D130="intel-snark")*(M2:M130="故障"))</f>
        <v>0</v>
      </c>
      <c r="J137" s="17">
        <f>SUMPRODUCT((D2:D130="intel-snark")*(N2:N130="已交付"))</f>
        <v>4</v>
      </c>
      <c r="K137" s="17">
        <f>SUMPRODUCT((D2:D130="intel-snark")*(N2:N130="待交付"))</f>
        <v>0</v>
      </c>
      <c r="L137" s="17">
        <f>H137-J137</f>
        <v>0</v>
      </c>
    </row>
  </sheetData>
  <autoFilter ref="B1:P1"/>
  <phoneticPr fontId="2" type="noConversion"/>
  <dataValidations count="2">
    <dataValidation type="list" allowBlank="1" showInputMessage="1" showErrorMessage="1" sqref="N2:N130">
      <formula1>"已交付,待交付,退回"</formula1>
    </dataValidation>
    <dataValidation type="list" allowBlank="1" showInputMessage="1" showErrorMessage="1" sqref="M2:M130">
      <formula1>"正常,告警,故障,未上架"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1"/>
  <sheetViews>
    <sheetView zoomScale="70" zoomScaleNormal="70" workbookViewId="0">
      <pane ySplit="1" topLeftCell="A128" activePane="bottomLeft" state="frozen"/>
      <selection pane="bottomLeft" activeCell="M2" sqref="M1:P1048576"/>
    </sheetView>
  </sheetViews>
  <sheetFormatPr defaultColWidth="10" defaultRowHeight="12" x14ac:dyDescent="0.15"/>
  <cols>
    <col min="1" max="1" width="6.5546875" style="5" customWidth="1"/>
    <col min="2" max="3" width="10" style="5"/>
    <col min="4" max="4" width="11.21875" style="5" customWidth="1"/>
    <col min="5" max="5" width="6.44140625" style="5" customWidth="1"/>
    <col min="6" max="6" width="8" style="5" customWidth="1"/>
    <col min="7" max="7" width="7.5546875" style="5" customWidth="1"/>
    <col min="8" max="8" width="7.44140625" style="5" customWidth="1"/>
    <col min="9" max="9" width="7" style="5" customWidth="1"/>
    <col min="10" max="10" width="5.6640625" style="5" customWidth="1"/>
    <col min="11" max="11" width="6.5546875" style="5" customWidth="1"/>
    <col min="12" max="12" width="13.6640625" style="40" customWidth="1"/>
    <col min="13" max="13" width="13.21875" style="5" customWidth="1"/>
    <col min="14" max="14" width="9.5546875" style="5" customWidth="1"/>
    <col min="15" max="15" width="26.33203125" style="5" customWidth="1"/>
    <col min="16" max="16" width="11.6640625" style="5" customWidth="1"/>
    <col min="17" max="16384" width="10" style="5"/>
  </cols>
  <sheetData>
    <row r="1" spans="1:21" ht="14.4" customHeight="1" x14ac:dyDescent="0.3">
      <c r="A1" s="1" t="s">
        <v>0</v>
      </c>
      <c r="B1" s="1" t="s">
        <v>1</v>
      </c>
      <c r="C1" s="1" t="s">
        <v>2</v>
      </c>
      <c r="D1" s="88" t="s">
        <v>3</v>
      </c>
      <c r="E1" s="88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3" t="s">
        <v>11</v>
      </c>
      <c r="M1" s="88" t="s">
        <v>703</v>
      </c>
      <c r="N1" s="88" t="s">
        <v>704</v>
      </c>
      <c r="O1" s="88" t="s">
        <v>711</v>
      </c>
      <c r="P1" s="61" t="s">
        <v>748</v>
      </c>
      <c r="Q1" s="4"/>
      <c r="R1" s="4"/>
      <c r="S1" s="4"/>
      <c r="T1" s="4"/>
      <c r="U1" s="4"/>
    </row>
    <row r="2" spans="1:21" s="30" customFormat="1" ht="15" x14ac:dyDescent="0.3">
      <c r="A2" s="26">
        <v>1</v>
      </c>
      <c r="B2" s="6">
        <v>21201</v>
      </c>
      <c r="C2" s="6">
        <v>6</v>
      </c>
      <c r="D2" s="7" t="s">
        <v>16</v>
      </c>
      <c r="E2" s="28"/>
      <c r="F2" s="28"/>
      <c r="G2" s="28"/>
      <c r="H2" s="28"/>
      <c r="I2" s="28"/>
      <c r="J2" s="28" t="s">
        <v>3391</v>
      </c>
      <c r="K2" s="28"/>
      <c r="L2" s="35" t="s">
        <v>853</v>
      </c>
      <c r="M2" s="6"/>
      <c r="N2" s="6" t="s">
        <v>709</v>
      </c>
      <c r="O2" s="7"/>
      <c r="P2" s="7"/>
    </row>
    <row r="3" spans="1:21" ht="15.6" x14ac:dyDescent="0.3">
      <c r="A3" s="26">
        <v>2</v>
      </c>
      <c r="B3" s="6">
        <v>21201</v>
      </c>
      <c r="C3" s="11">
        <v>11</v>
      </c>
      <c r="D3" s="7" t="s">
        <v>83</v>
      </c>
      <c r="E3" s="17"/>
      <c r="F3" s="17"/>
      <c r="G3" s="17"/>
      <c r="H3" s="17"/>
      <c r="I3" s="17"/>
      <c r="J3" s="17"/>
      <c r="K3" s="17"/>
      <c r="L3" s="35" t="s">
        <v>854</v>
      </c>
      <c r="M3" s="6"/>
      <c r="N3" s="6" t="s">
        <v>709</v>
      </c>
      <c r="O3" s="7"/>
      <c r="P3" s="7"/>
    </row>
    <row r="4" spans="1:21" ht="15.6" x14ac:dyDescent="0.3">
      <c r="A4" s="26">
        <v>3</v>
      </c>
      <c r="B4" s="6">
        <v>21201</v>
      </c>
      <c r="C4" s="6">
        <v>16</v>
      </c>
      <c r="D4" s="7" t="s">
        <v>16</v>
      </c>
      <c r="E4" s="17"/>
      <c r="F4" s="17"/>
      <c r="G4" s="17"/>
      <c r="H4" s="17"/>
      <c r="I4" s="17"/>
      <c r="J4" s="17"/>
      <c r="K4" s="17"/>
      <c r="L4" s="35" t="s">
        <v>855</v>
      </c>
      <c r="M4" s="6" t="s">
        <v>706</v>
      </c>
      <c r="N4" s="6" t="s">
        <v>709</v>
      </c>
      <c r="O4" s="61" t="s">
        <v>2807</v>
      </c>
      <c r="P4" s="90"/>
    </row>
    <row r="5" spans="1:21" ht="15.6" x14ac:dyDescent="0.3">
      <c r="A5" s="26">
        <v>4</v>
      </c>
      <c r="B5" s="6">
        <v>21201</v>
      </c>
      <c r="C5" s="6">
        <v>21</v>
      </c>
      <c r="D5" s="7" t="s">
        <v>16</v>
      </c>
      <c r="E5" s="17"/>
      <c r="F5" s="17"/>
      <c r="G5" s="17"/>
      <c r="H5" s="17"/>
      <c r="I5" s="17"/>
      <c r="J5" s="17"/>
      <c r="K5" s="17"/>
      <c r="L5" s="35" t="s">
        <v>856</v>
      </c>
      <c r="M5" s="6"/>
      <c r="N5" s="6" t="s">
        <v>709</v>
      </c>
      <c r="O5" s="7"/>
      <c r="P5" s="63"/>
    </row>
    <row r="6" spans="1:21" ht="15.6" x14ac:dyDescent="0.3">
      <c r="A6" s="26">
        <v>5</v>
      </c>
      <c r="B6" s="6">
        <v>21201</v>
      </c>
      <c r="C6" s="6">
        <v>26</v>
      </c>
      <c r="D6" s="7" t="s">
        <v>16</v>
      </c>
      <c r="E6" s="17"/>
      <c r="F6" s="17"/>
      <c r="G6" s="17"/>
      <c r="H6" s="17"/>
      <c r="I6" s="17"/>
      <c r="J6" s="17"/>
      <c r="K6" s="17"/>
      <c r="L6" s="35" t="s">
        <v>857</v>
      </c>
      <c r="M6" s="6"/>
      <c r="N6" s="6" t="s">
        <v>709</v>
      </c>
      <c r="O6" s="7"/>
      <c r="P6" s="63"/>
    </row>
    <row r="7" spans="1:21" ht="15.6" x14ac:dyDescent="0.3">
      <c r="A7" s="26">
        <v>6</v>
      </c>
      <c r="B7" s="6">
        <v>21201</v>
      </c>
      <c r="C7" s="11">
        <v>31</v>
      </c>
      <c r="D7" s="7" t="s">
        <v>16</v>
      </c>
      <c r="E7" s="17"/>
      <c r="F7" s="17"/>
      <c r="G7" s="17"/>
      <c r="H7" s="17"/>
      <c r="I7" s="17"/>
      <c r="J7" s="17"/>
      <c r="K7" s="17"/>
      <c r="L7" s="35" t="s">
        <v>858</v>
      </c>
      <c r="M7" s="6"/>
      <c r="N7" s="6" t="s">
        <v>709</v>
      </c>
      <c r="O7" s="7"/>
      <c r="P7" s="63"/>
    </row>
    <row r="8" spans="1:21" ht="15.6" x14ac:dyDescent="0.3">
      <c r="A8" s="26">
        <v>7</v>
      </c>
      <c r="B8" s="6">
        <v>21201</v>
      </c>
      <c r="C8" s="6">
        <v>36</v>
      </c>
      <c r="D8" s="7" t="s">
        <v>16</v>
      </c>
      <c r="E8" s="17"/>
      <c r="F8" s="17"/>
      <c r="G8" s="17"/>
      <c r="H8" s="17"/>
      <c r="I8" s="17"/>
      <c r="J8" s="17"/>
      <c r="K8" s="17"/>
      <c r="L8" s="35" t="s">
        <v>859</v>
      </c>
      <c r="M8" s="6"/>
      <c r="N8" s="6" t="s">
        <v>709</v>
      </c>
      <c r="O8" s="7"/>
      <c r="P8" s="63"/>
    </row>
    <row r="9" spans="1:21" ht="15.6" x14ac:dyDescent="0.3">
      <c r="A9" s="26">
        <v>8</v>
      </c>
      <c r="B9" s="6">
        <v>21202</v>
      </c>
      <c r="C9" s="6">
        <v>6</v>
      </c>
      <c r="D9" s="7" t="s">
        <v>16</v>
      </c>
      <c r="E9" s="17"/>
      <c r="F9" s="17"/>
      <c r="G9" s="17"/>
      <c r="H9" s="17"/>
      <c r="I9" s="17"/>
      <c r="J9" s="17"/>
      <c r="K9" s="17"/>
      <c r="L9" s="35" t="s">
        <v>860</v>
      </c>
      <c r="M9" s="6"/>
      <c r="N9" s="6" t="s">
        <v>709</v>
      </c>
      <c r="O9" s="7"/>
      <c r="P9" s="63"/>
    </row>
    <row r="10" spans="1:21" ht="15.6" x14ac:dyDescent="0.3">
      <c r="A10" s="26">
        <v>9</v>
      </c>
      <c r="B10" s="6">
        <v>21202</v>
      </c>
      <c r="C10" s="11">
        <v>11</v>
      </c>
      <c r="D10" s="7" t="s">
        <v>16</v>
      </c>
      <c r="E10" s="17"/>
      <c r="F10" s="17"/>
      <c r="G10" s="17"/>
      <c r="H10" s="17"/>
      <c r="I10" s="17"/>
      <c r="J10" s="17"/>
      <c r="K10" s="17"/>
      <c r="L10" s="35" t="s">
        <v>861</v>
      </c>
      <c r="M10" s="6"/>
      <c r="N10" s="6" t="s">
        <v>709</v>
      </c>
      <c r="O10" s="7"/>
      <c r="P10" s="63"/>
    </row>
    <row r="11" spans="1:21" ht="15.6" x14ac:dyDescent="0.3">
      <c r="A11" s="26">
        <v>10</v>
      </c>
      <c r="B11" s="6">
        <v>21202</v>
      </c>
      <c r="C11" s="6">
        <v>16</v>
      </c>
      <c r="D11" s="7" t="s">
        <v>16</v>
      </c>
      <c r="E11" s="17"/>
      <c r="F11" s="17"/>
      <c r="G11" s="17"/>
      <c r="H11" s="17"/>
      <c r="I11" s="17"/>
      <c r="J11" s="17"/>
      <c r="K11" s="17"/>
      <c r="L11" s="35" t="s">
        <v>862</v>
      </c>
      <c r="M11" s="19"/>
      <c r="N11" s="6" t="s">
        <v>709</v>
      </c>
      <c r="O11" s="76"/>
      <c r="P11" s="84"/>
    </row>
    <row r="12" spans="1:21" ht="15.6" x14ac:dyDescent="0.3">
      <c r="A12" s="26">
        <v>11</v>
      </c>
      <c r="B12" s="6">
        <v>21202</v>
      </c>
      <c r="C12" s="6">
        <v>21</v>
      </c>
      <c r="D12" s="7" t="s">
        <v>16</v>
      </c>
      <c r="E12" s="17"/>
      <c r="F12" s="17"/>
      <c r="G12" s="17"/>
      <c r="H12" s="17"/>
      <c r="I12" s="17"/>
      <c r="J12" s="17"/>
      <c r="K12" s="17"/>
      <c r="L12" s="35" t="s">
        <v>863</v>
      </c>
      <c r="M12" s="6"/>
      <c r="N12" s="6" t="s">
        <v>709</v>
      </c>
      <c r="O12" s="7"/>
      <c r="P12" s="63"/>
    </row>
    <row r="13" spans="1:21" ht="15.6" x14ac:dyDescent="0.3">
      <c r="A13" s="26">
        <v>12</v>
      </c>
      <c r="B13" s="6">
        <v>21202</v>
      </c>
      <c r="C13" s="6">
        <v>26</v>
      </c>
      <c r="D13" s="7" t="s">
        <v>16</v>
      </c>
      <c r="E13" s="17"/>
      <c r="F13" s="17"/>
      <c r="G13" s="17"/>
      <c r="H13" s="17"/>
      <c r="I13" s="17"/>
      <c r="J13" s="17"/>
      <c r="K13" s="17"/>
      <c r="L13" s="35" t="s">
        <v>864</v>
      </c>
      <c r="M13" s="6"/>
      <c r="N13" s="6" t="s">
        <v>709</v>
      </c>
      <c r="O13" s="61"/>
      <c r="P13" s="63"/>
    </row>
    <row r="14" spans="1:21" ht="15.6" x14ac:dyDescent="0.3">
      <c r="A14" s="26">
        <v>13</v>
      </c>
      <c r="B14" s="6">
        <v>21202</v>
      </c>
      <c r="C14" s="11">
        <v>31</v>
      </c>
      <c r="D14" s="7" t="s">
        <v>16</v>
      </c>
      <c r="E14" s="17"/>
      <c r="F14" s="17"/>
      <c r="G14" s="17"/>
      <c r="H14" s="17"/>
      <c r="I14" s="17"/>
      <c r="J14" s="17"/>
      <c r="K14" s="17"/>
      <c r="L14" s="35" t="s">
        <v>865</v>
      </c>
      <c r="M14" s="6"/>
      <c r="N14" s="6" t="s">
        <v>709</v>
      </c>
      <c r="O14" s="7"/>
      <c r="P14" s="63"/>
    </row>
    <row r="15" spans="1:21" ht="15.6" x14ac:dyDescent="0.3">
      <c r="A15" s="26">
        <v>14</v>
      </c>
      <c r="B15" s="6">
        <v>21202</v>
      </c>
      <c r="C15" s="6">
        <v>36</v>
      </c>
      <c r="D15" s="7" t="s">
        <v>13</v>
      </c>
      <c r="E15" s="17"/>
      <c r="F15" s="17"/>
      <c r="G15" s="17"/>
      <c r="H15" s="17"/>
      <c r="I15" s="17"/>
      <c r="J15" s="17"/>
      <c r="K15" s="17"/>
      <c r="L15" s="35" t="s">
        <v>866</v>
      </c>
      <c r="M15" s="6"/>
      <c r="N15" s="6" t="s">
        <v>709</v>
      </c>
      <c r="O15" s="7"/>
      <c r="P15" s="63"/>
    </row>
    <row r="16" spans="1:21" ht="15.6" x14ac:dyDescent="0.3">
      <c r="A16" s="26">
        <v>15</v>
      </c>
      <c r="B16" s="6">
        <v>21203</v>
      </c>
      <c r="C16" s="6">
        <v>6</v>
      </c>
      <c r="D16" s="7" t="s">
        <v>16</v>
      </c>
      <c r="E16" s="17"/>
      <c r="F16" s="17"/>
      <c r="G16" s="17"/>
      <c r="H16" s="17"/>
      <c r="I16" s="17"/>
      <c r="J16" s="17"/>
      <c r="K16" s="17"/>
      <c r="L16" s="35" t="s">
        <v>867</v>
      </c>
      <c r="M16" s="6" t="s">
        <v>706</v>
      </c>
      <c r="N16" s="6" t="s">
        <v>709</v>
      </c>
      <c r="O16" s="61" t="s">
        <v>2807</v>
      </c>
      <c r="P16" s="63"/>
    </row>
    <row r="17" spans="1:16" ht="15.6" x14ac:dyDescent="0.3">
      <c r="A17" s="26">
        <v>16</v>
      </c>
      <c r="B17" s="6">
        <v>21203</v>
      </c>
      <c r="C17" s="11">
        <v>11</v>
      </c>
      <c r="D17" s="7" t="s">
        <v>16</v>
      </c>
      <c r="E17" s="17"/>
      <c r="F17" s="17"/>
      <c r="G17" s="17"/>
      <c r="H17" s="17"/>
      <c r="I17" s="17"/>
      <c r="J17" s="17"/>
      <c r="K17" s="17"/>
      <c r="L17" s="35" t="s">
        <v>868</v>
      </c>
      <c r="M17" s="6"/>
      <c r="N17" s="6" t="s">
        <v>709</v>
      </c>
      <c r="O17" s="7"/>
      <c r="P17" s="85"/>
    </row>
    <row r="18" spans="1:16" ht="15" x14ac:dyDescent="0.3">
      <c r="A18" s="26">
        <v>17</v>
      </c>
      <c r="B18" s="6">
        <v>21203</v>
      </c>
      <c r="C18" s="6">
        <v>16</v>
      </c>
      <c r="D18" s="7" t="s">
        <v>13</v>
      </c>
      <c r="E18" s="17"/>
      <c r="F18" s="17"/>
      <c r="G18" s="17"/>
      <c r="H18" s="17"/>
      <c r="I18" s="17"/>
      <c r="J18" s="17"/>
      <c r="K18" s="17"/>
      <c r="L18" s="35" t="s">
        <v>869</v>
      </c>
      <c r="M18" s="6" t="s">
        <v>706</v>
      </c>
      <c r="N18" s="6" t="s">
        <v>709</v>
      </c>
      <c r="O18" s="61" t="s">
        <v>2807</v>
      </c>
      <c r="P18" s="86"/>
    </row>
    <row r="19" spans="1:16" ht="15" x14ac:dyDescent="0.3">
      <c r="A19" s="26">
        <v>18</v>
      </c>
      <c r="B19" s="6">
        <v>21203</v>
      </c>
      <c r="C19" s="6">
        <v>21</v>
      </c>
      <c r="D19" s="7" t="s">
        <v>16</v>
      </c>
      <c r="E19" s="17"/>
      <c r="F19" s="17"/>
      <c r="G19" s="17"/>
      <c r="H19" s="17"/>
      <c r="I19" s="17"/>
      <c r="J19" s="17"/>
      <c r="K19" s="17"/>
      <c r="L19" s="35" t="s">
        <v>870</v>
      </c>
      <c r="M19" s="6" t="s">
        <v>706</v>
      </c>
      <c r="N19" s="6" t="s">
        <v>709</v>
      </c>
      <c r="O19" s="61" t="s">
        <v>2807</v>
      </c>
      <c r="P19" s="7"/>
    </row>
    <row r="20" spans="1:16" ht="15" x14ac:dyDescent="0.3">
      <c r="A20" s="26">
        <v>19</v>
      </c>
      <c r="B20" s="6">
        <v>21203</v>
      </c>
      <c r="C20" s="6">
        <v>26</v>
      </c>
      <c r="D20" s="7" t="s">
        <v>16</v>
      </c>
      <c r="E20" s="17"/>
      <c r="F20" s="17"/>
      <c r="G20" s="17"/>
      <c r="H20" s="17"/>
      <c r="I20" s="17"/>
      <c r="J20" s="17"/>
      <c r="K20" s="17"/>
      <c r="L20" s="35" t="s">
        <v>871</v>
      </c>
      <c r="M20" s="6"/>
      <c r="N20" s="6" t="s">
        <v>709</v>
      </c>
      <c r="O20" s="7"/>
      <c r="P20" s="7"/>
    </row>
    <row r="21" spans="1:16" ht="15.6" x14ac:dyDescent="0.3">
      <c r="A21" s="26">
        <v>20</v>
      </c>
      <c r="B21" s="6">
        <v>21203</v>
      </c>
      <c r="C21" s="11">
        <v>31</v>
      </c>
      <c r="D21" s="7" t="s">
        <v>16</v>
      </c>
      <c r="E21" s="17"/>
      <c r="F21" s="17"/>
      <c r="G21" s="17"/>
      <c r="H21" s="17"/>
      <c r="I21" s="17"/>
      <c r="J21" s="17"/>
      <c r="K21" s="17"/>
      <c r="L21" s="35" t="s">
        <v>872</v>
      </c>
      <c r="M21" s="6"/>
      <c r="N21" s="6" t="s">
        <v>709</v>
      </c>
      <c r="O21" s="7"/>
      <c r="P21" s="7"/>
    </row>
    <row r="22" spans="1:16" ht="15" x14ac:dyDescent="0.3">
      <c r="A22" s="26">
        <v>21</v>
      </c>
      <c r="B22" s="6">
        <v>21203</v>
      </c>
      <c r="C22" s="6">
        <v>36</v>
      </c>
      <c r="D22" s="7" t="s">
        <v>16</v>
      </c>
      <c r="E22" s="17"/>
      <c r="F22" s="17"/>
      <c r="G22" s="17"/>
      <c r="H22" s="17"/>
      <c r="I22" s="17"/>
      <c r="J22" s="17"/>
      <c r="K22" s="17"/>
      <c r="L22" s="35" t="s">
        <v>873</v>
      </c>
      <c r="M22" s="6"/>
      <c r="N22" s="6" t="s">
        <v>709</v>
      </c>
      <c r="O22" s="7"/>
      <c r="P22" s="17"/>
    </row>
    <row r="23" spans="1:16" ht="15" x14ac:dyDescent="0.3">
      <c r="A23" s="26">
        <v>22</v>
      </c>
      <c r="B23" s="26">
        <v>21204</v>
      </c>
      <c r="C23" s="26">
        <v>6</v>
      </c>
      <c r="D23" s="27" t="s">
        <v>16</v>
      </c>
      <c r="E23" s="17"/>
      <c r="F23" s="17"/>
      <c r="G23" s="17"/>
      <c r="H23" s="17"/>
      <c r="I23" s="17"/>
      <c r="J23" s="17"/>
      <c r="K23" s="17"/>
      <c r="L23" s="35" t="s">
        <v>874</v>
      </c>
      <c r="M23" s="6"/>
      <c r="N23" s="6" t="s">
        <v>709</v>
      </c>
      <c r="O23" s="7"/>
      <c r="P23" s="21"/>
    </row>
    <row r="24" spans="1:16" ht="15.6" x14ac:dyDescent="0.3">
      <c r="A24" s="26">
        <v>23</v>
      </c>
      <c r="B24" s="26">
        <v>21204</v>
      </c>
      <c r="C24" s="31">
        <v>11</v>
      </c>
      <c r="D24" s="27" t="s">
        <v>16</v>
      </c>
      <c r="E24" s="17"/>
      <c r="F24" s="17"/>
      <c r="G24" s="17"/>
      <c r="H24" s="17"/>
      <c r="I24" s="17"/>
      <c r="J24" s="17"/>
      <c r="K24" s="44"/>
      <c r="L24" s="35" t="s">
        <v>875</v>
      </c>
      <c r="M24" s="6"/>
      <c r="N24" s="6" t="s">
        <v>709</v>
      </c>
      <c r="O24" s="7"/>
      <c r="P24" s="17"/>
    </row>
    <row r="25" spans="1:16" ht="15" x14ac:dyDescent="0.3">
      <c r="A25" s="26">
        <v>24</v>
      </c>
      <c r="B25" s="26">
        <v>21204</v>
      </c>
      <c r="C25" s="26">
        <v>16</v>
      </c>
      <c r="D25" s="27" t="s">
        <v>13</v>
      </c>
      <c r="E25" s="17"/>
      <c r="F25" s="17"/>
      <c r="G25" s="17"/>
      <c r="H25" s="17"/>
      <c r="I25" s="17"/>
      <c r="J25" s="17"/>
      <c r="K25" s="17"/>
      <c r="L25" s="35" t="s">
        <v>876</v>
      </c>
      <c r="M25" s="6"/>
      <c r="N25" s="6" t="s">
        <v>709</v>
      </c>
      <c r="O25" s="7"/>
      <c r="P25" s="17"/>
    </row>
    <row r="26" spans="1:16" ht="15" x14ac:dyDescent="0.3">
      <c r="A26" s="26">
        <v>25</v>
      </c>
      <c r="B26" s="26">
        <v>21204</v>
      </c>
      <c r="C26" s="26">
        <v>21</v>
      </c>
      <c r="D26" s="27" t="s">
        <v>16</v>
      </c>
      <c r="E26" s="17"/>
      <c r="F26" s="17"/>
      <c r="G26" s="17"/>
      <c r="H26" s="17"/>
      <c r="I26" s="17"/>
      <c r="J26" s="17"/>
      <c r="K26" s="17"/>
      <c r="L26" s="35" t="s">
        <v>877</v>
      </c>
      <c r="M26" s="19"/>
      <c r="N26" s="6" t="s">
        <v>709</v>
      </c>
      <c r="O26" s="76"/>
      <c r="P26" s="21"/>
    </row>
    <row r="27" spans="1:16" ht="15" x14ac:dyDescent="0.3">
      <c r="A27" s="26">
        <v>26</v>
      </c>
      <c r="B27" s="32">
        <v>21204</v>
      </c>
      <c r="C27" s="32">
        <v>26</v>
      </c>
      <c r="D27" s="33" t="s">
        <v>57</v>
      </c>
      <c r="E27" s="17"/>
      <c r="F27" s="17"/>
      <c r="G27" s="17"/>
      <c r="H27" s="17"/>
      <c r="I27" s="17"/>
      <c r="J27" s="17"/>
      <c r="K27" s="17"/>
      <c r="L27" s="35" t="s">
        <v>878</v>
      </c>
      <c r="M27" s="6"/>
      <c r="N27" s="6" t="s">
        <v>709</v>
      </c>
      <c r="O27" s="7"/>
      <c r="P27" s="21"/>
    </row>
    <row r="28" spans="1:16" ht="15.6" x14ac:dyDescent="0.3">
      <c r="A28" s="26">
        <v>27</v>
      </c>
      <c r="B28" s="26">
        <v>21204</v>
      </c>
      <c r="C28" s="31">
        <v>31</v>
      </c>
      <c r="D28" s="27" t="s">
        <v>16</v>
      </c>
      <c r="E28" s="17"/>
      <c r="F28" s="17"/>
      <c r="G28" s="17"/>
      <c r="H28" s="17"/>
      <c r="I28" s="17"/>
      <c r="J28" s="17"/>
      <c r="K28" s="17"/>
      <c r="L28" s="35" t="s">
        <v>879</v>
      </c>
      <c r="M28" s="19"/>
      <c r="N28" s="6" t="s">
        <v>709</v>
      </c>
      <c r="O28" s="76"/>
      <c r="P28" s="21"/>
    </row>
    <row r="29" spans="1:16" ht="15" x14ac:dyDescent="0.3">
      <c r="A29" s="26">
        <v>28</v>
      </c>
      <c r="B29" s="26">
        <v>21204</v>
      </c>
      <c r="C29" s="26">
        <v>36</v>
      </c>
      <c r="D29" s="27" t="s">
        <v>16</v>
      </c>
      <c r="E29" s="17"/>
      <c r="F29" s="17"/>
      <c r="G29" s="17"/>
      <c r="H29" s="17"/>
      <c r="I29" s="17"/>
      <c r="J29" s="17"/>
      <c r="K29" s="17"/>
      <c r="L29" s="35" t="s">
        <v>880</v>
      </c>
      <c r="M29" s="6"/>
      <c r="N29" s="6" t="s">
        <v>709</v>
      </c>
      <c r="O29" s="7"/>
      <c r="P29" s="21"/>
    </row>
    <row r="30" spans="1:16" ht="15" x14ac:dyDescent="0.3">
      <c r="A30" s="26">
        <v>29</v>
      </c>
      <c r="B30" s="26">
        <v>21205</v>
      </c>
      <c r="C30" s="26">
        <v>6</v>
      </c>
      <c r="D30" s="27" t="s">
        <v>13</v>
      </c>
      <c r="E30" s="17"/>
      <c r="F30" s="17"/>
      <c r="G30" s="17"/>
      <c r="H30" s="17"/>
      <c r="I30" s="17"/>
      <c r="J30" s="17"/>
      <c r="K30" s="44"/>
      <c r="L30" s="25" t="s">
        <v>881</v>
      </c>
      <c r="M30" s="6" t="s">
        <v>706</v>
      </c>
      <c r="N30" s="6" t="s">
        <v>709</v>
      </c>
      <c r="O30" s="61" t="s">
        <v>2807</v>
      </c>
      <c r="P30" s="21"/>
    </row>
    <row r="31" spans="1:16" ht="15.6" x14ac:dyDescent="0.3">
      <c r="A31" s="26">
        <v>30</v>
      </c>
      <c r="B31" s="26">
        <v>21205</v>
      </c>
      <c r="C31" s="31">
        <v>11</v>
      </c>
      <c r="D31" s="27" t="s">
        <v>13</v>
      </c>
      <c r="E31" s="17"/>
      <c r="F31" s="17"/>
      <c r="G31" s="17"/>
      <c r="H31" s="17"/>
      <c r="I31" s="17"/>
      <c r="J31" s="17"/>
      <c r="K31" s="44"/>
      <c r="L31" s="25" t="s">
        <v>882</v>
      </c>
      <c r="M31" s="6"/>
      <c r="N31" s="6" t="s">
        <v>709</v>
      </c>
      <c r="O31" s="7"/>
      <c r="P31" s="17"/>
    </row>
    <row r="32" spans="1:16" ht="15" x14ac:dyDescent="0.3">
      <c r="A32" s="26">
        <v>31</v>
      </c>
      <c r="B32" s="26">
        <v>21205</v>
      </c>
      <c r="C32" s="26">
        <v>16</v>
      </c>
      <c r="D32" s="27" t="s">
        <v>16</v>
      </c>
      <c r="E32" s="17"/>
      <c r="F32" s="17"/>
      <c r="G32" s="17"/>
      <c r="H32" s="17"/>
      <c r="I32" s="17"/>
      <c r="J32" s="17"/>
      <c r="K32" s="44"/>
      <c r="L32" s="25" t="s">
        <v>883</v>
      </c>
      <c r="M32" s="6"/>
      <c r="N32" s="6" t="s">
        <v>709</v>
      </c>
      <c r="O32" s="7"/>
      <c r="P32" s="17"/>
    </row>
    <row r="33" spans="1:16" ht="15" x14ac:dyDescent="0.3">
      <c r="A33" s="26">
        <v>32</v>
      </c>
      <c r="B33" s="26">
        <v>21205</v>
      </c>
      <c r="C33" s="26">
        <v>21</v>
      </c>
      <c r="D33" s="27" t="s">
        <v>16</v>
      </c>
      <c r="E33" s="17"/>
      <c r="F33" s="17"/>
      <c r="G33" s="17"/>
      <c r="H33" s="17"/>
      <c r="I33" s="17"/>
      <c r="J33" s="17"/>
      <c r="K33" s="44"/>
      <c r="L33" s="25" t="s">
        <v>884</v>
      </c>
      <c r="M33" s="19"/>
      <c r="N33" s="6" t="s">
        <v>709</v>
      </c>
      <c r="O33" s="76"/>
      <c r="P33" s="21"/>
    </row>
    <row r="34" spans="1:16" ht="15" x14ac:dyDescent="0.3">
      <c r="A34" s="26">
        <v>33</v>
      </c>
      <c r="B34" s="26">
        <v>21205</v>
      </c>
      <c r="C34" s="26">
        <v>26</v>
      </c>
      <c r="D34" s="27" t="s">
        <v>16</v>
      </c>
      <c r="E34" s="17"/>
      <c r="F34" s="17"/>
      <c r="G34" s="17"/>
      <c r="H34" s="17"/>
      <c r="I34" s="17"/>
      <c r="J34" s="17"/>
      <c r="K34" s="44"/>
      <c r="L34" s="25" t="s">
        <v>885</v>
      </c>
      <c r="M34" s="19"/>
      <c r="N34" s="6" t="s">
        <v>709</v>
      </c>
      <c r="O34" s="76"/>
      <c r="P34" s="21"/>
    </row>
    <row r="35" spans="1:16" ht="15.6" x14ac:dyDescent="0.3">
      <c r="A35" s="26">
        <v>34</v>
      </c>
      <c r="B35" s="26">
        <v>21205</v>
      </c>
      <c r="C35" s="31">
        <v>31</v>
      </c>
      <c r="D35" s="27" t="s">
        <v>16</v>
      </c>
      <c r="E35" s="17"/>
      <c r="F35" s="17"/>
      <c r="G35" s="17"/>
      <c r="H35" s="17"/>
      <c r="I35" s="17"/>
      <c r="J35" s="17"/>
      <c r="K35" s="44"/>
      <c r="L35" s="25" t="s">
        <v>886</v>
      </c>
      <c r="M35" s="6"/>
      <c r="N35" s="6" t="s">
        <v>709</v>
      </c>
      <c r="O35" s="7"/>
      <c r="P35" s="17"/>
    </row>
    <row r="36" spans="1:16" ht="15" x14ac:dyDescent="0.3">
      <c r="A36" s="26">
        <v>35</v>
      </c>
      <c r="B36" s="26">
        <v>21205</v>
      </c>
      <c r="C36" s="26">
        <v>36</v>
      </c>
      <c r="D36" s="27" t="s">
        <v>16</v>
      </c>
      <c r="E36" s="17"/>
      <c r="F36" s="17"/>
      <c r="G36" s="17"/>
      <c r="H36" s="17"/>
      <c r="I36" s="17"/>
      <c r="J36" s="17"/>
      <c r="K36" s="44"/>
      <c r="L36" s="25" t="s">
        <v>887</v>
      </c>
      <c r="M36" s="6" t="s">
        <v>706</v>
      </c>
      <c r="N36" s="6" t="s">
        <v>709</v>
      </c>
      <c r="O36" s="61" t="s">
        <v>2807</v>
      </c>
      <c r="P36" s="17"/>
    </row>
    <row r="37" spans="1:16" ht="15" x14ac:dyDescent="0.3">
      <c r="A37" s="26">
        <v>36</v>
      </c>
      <c r="B37" s="36">
        <v>21206</v>
      </c>
      <c r="C37" s="36">
        <v>6</v>
      </c>
      <c r="D37" s="37" t="s">
        <v>162</v>
      </c>
      <c r="E37" s="17"/>
      <c r="F37" s="17"/>
      <c r="G37" s="17"/>
      <c r="H37" s="17"/>
      <c r="I37" s="17"/>
      <c r="J37" s="17"/>
      <c r="K37" s="44"/>
      <c r="L37" s="25" t="s">
        <v>888</v>
      </c>
      <c r="M37" s="6"/>
      <c r="N37" s="6" t="s">
        <v>709</v>
      </c>
      <c r="O37" s="7"/>
      <c r="P37" s="17"/>
    </row>
    <row r="38" spans="1:16" ht="15.6" x14ac:dyDescent="0.3">
      <c r="A38" s="26">
        <v>37</v>
      </c>
      <c r="B38" s="36">
        <v>21206</v>
      </c>
      <c r="C38" s="38">
        <v>11</v>
      </c>
      <c r="D38" s="37" t="s">
        <v>162</v>
      </c>
      <c r="E38" s="17"/>
      <c r="F38" s="17"/>
      <c r="G38" s="17"/>
      <c r="H38" s="17"/>
      <c r="I38" s="17"/>
      <c r="J38" s="17"/>
      <c r="K38" s="44"/>
      <c r="L38" s="25" t="s">
        <v>889</v>
      </c>
      <c r="M38" s="6" t="s">
        <v>706</v>
      </c>
      <c r="N38" s="6" t="s">
        <v>709</v>
      </c>
      <c r="O38" s="61" t="s">
        <v>2807</v>
      </c>
      <c r="P38" s="17"/>
    </row>
    <row r="39" spans="1:16" ht="15" x14ac:dyDescent="0.3">
      <c r="A39" s="26">
        <v>38</v>
      </c>
      <c r="B39" s="26">
        <v>21206</v>
      </c>
      <c r="C39" s="26">
        <v>16</v>
      </c>
      <c r="D39" s="27" t="s">
        <v>16</v>
      </c>
      <c r="E39" s="17"/>
      <c r="F39" s="17"/>
      <c r="G39" s="17"/>
      <c r="H39" s="17"/>
      <c r="I39" s="17"/>
      <c r="J39" s="17"/>
      <c r="K39" s="44"/>
      <c r="L39" s="25" t="s">
        <v>890</v>
      </c>
      <c r="M39" s="6"/>
      <c r="N39" s="6" t="s">
        <v>709</v>
      </c>
      <c r="O39" s="7"/>
      <c r="P39" s="17"/>
    </row>
    <row r="40" spans="1:16" ht="15" x14ac:dyDescent="0.3">
      <c r="A40" s="26">
        <v>39</v>
      </c>
      <c r="B40" s="32">
        <v>21206</v>
      </c>
      <c r="C40" s="32">
        <v>21</v>
      </c>
      <c r="D40" s="33" t="s">
        <v>57</v>
      </c>
      <c r="E40" s="17"/>
      <c r="F40" s="17"/>
      <c r="G40" s="17"/>
      <c r="H40" s="17"/>
      <c r="I40" s="17"/>
      <c r="J40" s="17"/>
      <c r="K40" s="44"/>
      <c r="L40" s="25" t="s">
        <v>891</v>
      </c>
      <c r="M40" s="6"/>
      <c r="N40" s="6" t="s">
        <v>709</v>
      </c>
      <c r="O40" s="7"/>
      <c r="P40" s="17"/>
    </row>
    <row r="41" spans="1:16" ht="15" x14ac:dyDescent="0.3">
      <c r="A41" s="26">
        <v>40</v>
      </c>
      <c r="B41" s="26">
        <v>21206</v>
      </c>
      <c r="C41" s="26">
        <v>26</v>
      </c>
      <c r="D41" s="27" t="s">
        <v>16</v>
      </c>
      <c r="E41" s="17"/>
      <c r="F41" s="17"/>
      <c r="G41" s="17"/>
      <c r="H41" s="17"/>
      <c r="I41" s="17"/>
      <c r="J41" s="17"/>
      <c r="K41" s="44"/>
      <c r="L41" s="25" t="s">
        <v>892</v>
      </c>
      <c r="M41" s="6"/>
      <c r="N41" s="6" t="s">
        <v>709</v>
      </c>
      <c r="O41" s="7"/>
      <c r="P41" s="17"/>
    </row>
    <row r="42" spans="1:16" ht="15.6" x14ac:dyDescent="0.3">
      <c r="A42" s="26">
        <v>41</v>
      </c>
      <c r="B42" s="26">
        <v>21206</v>
      </c>
      <c r="C42" s="31">
        <v>31</v>
      </c>
      <c r="D42" s="27" t="s">
        <v>16</v>
      </c>
      <c r="E42" s="17"/>
      <c r="F42" s="17"/>
      <c r="G42" s="17"/>
      <c r="H42" s="17"/>
      <c r="I42" s="17"/>
      <c r="J42" s="17"/>
      <c r="K42" s="44"/>
      <c r="L42" s="25" t="s">
        <v>893</v>
      </c>
      <c r="M42" s="19"/>
      <c r="N42" s="6" t="s">
        <v>709</v>
      </c>
      <c r="O42" s="76"/>
      <c r="P42" s="21"/>
    </row>
    <row r="43" spans="1:16" ht="15" x14ac:dyDescent="0.3">
      <c r="A43" s="26">
        <v>42</v>
      </c>
      <c r="B43" s="26">
        <v>21206</v>
      </c>
      <c r="C43" s="26">
        <v>36</v>
      </c>
      <c r="D43" s="27" t="s">
        <v>83</v>
      </c>
      <c r="E43" s="17"/>
      <c r="F43" s="17"/>
      <c r="G43" s="17"/>
      <c r="H43" s="17"/>
      <c r="I43" s="17"/>
      <c r="J43" s="17"/>
      <c r="K43" s="44"/>
      <c r="L43" s="25" t="s">
        <v>894</v>
      </c>
      <c r="M43" s="6"/>
      <c r="N43" s="6" t="s">
        <v>709</v>
      </c>
      <c r="O43" s="7"/>
      <c r="P43" s="87"/>
    </row>
    <row r="44" spans="1:16" ht="15" x14ac:dyDescent="0.3">
      <c r="A44" s="26">
        <v>43</v>
      </c>
      <c r="B44" s="26">
        <v>21207</v>
      </c>
      <c r="C44" s="26">
        <v>6</v>
      </c>
      <c r="D44" s="27" t="s">
        <v>16</v>
      </c>
      <c r="E44" s="17"/>
      <c r="F44" s="17"/>
      <c r="G44" s="17"/>
      <c r="H44" s="17"/>
      <c r="I44" s="17"/>
      <c r="J44" s="17"/>
      <c r="K44" s="44"/>
      <c r="L44" s="25" t="s">
        <v>2808</v>
      </c>
      <c r="M44" s="6" t="s">
        <v>706</v>
      </c>
      <c r="N44" s="6" t="s">
        <v>709</v>
      </c>
      <c r="O44" s="61" t="s">
        <v>2807</v>
      </c>
      <c r="P44" s="87"/>
    </row>
    <row r="45" spans="1:16" ht="15.6" x14ac:dyDescent="0.3">
      <c r="A45" s="26">
        <v>44</v>
      </c>
      <c r="B45" s="26">
        <v>21207</v>
      </c>
      <c r="C45" s="31">
        <v>11</v>
      </c>
      <c r="D45" s="27" t="s">
        <v>16</v>
      </c>
      <c r="E45" s="17"/>
      <c r="F45" s="17"/>
      <c r="G45" s="17"/>
      <c r="H45" s="17"/>
      <c r="I45" s="17"/>
      <c r="J45" s="17"/>
      <c r="K45" s="44"/>
      <c r="L45" s="25" t="s">
        <v>895</v>
      </c>
      <c r="M45" s="6"/>
      <c r="N45" s="6" t="s">
        <v>709</v>
      </c>
      <c r="O45" s="7"/>
      <c r="P45" s="87"/>
    </row>
    <row r="46" spans="1:16" ht="15" x14ac:dyDescent="0.3">
      <c r="A46" s="26">
        <v>45</v>
      </c>
      <c r="B46" s="26">
        <v>21207</v>
      </c>
      <c r="C46" s="26">
        <v>16</v>
      </c>
      <c r="D46" s="27" t="s">
        <v>16</v>
      </c>
      <c r="E46" s="17"/>
      <c r="F46" s="17"/>
      <c r="G46" s="17"/>
      <c r="H46" s="17"/>
      <c r="I46" s="17"/>
      <c r="J46" s="17"/>
      <c r="K46" s="44"/>
      <c r="L46" s="25" t="s">
        <v>896</v>
      </c>
      <c r="M46" s="6"/>
      <c r="N46" s="6" t="s">
        <v>709</v>
      </c>
      <c r="O46" s="7"/>
      <c r="P46" s="87"/>
    </row>
    <row r="47" spans="1:16" ht="15" x14ac:dyDescent="0.3">
      <c r="A47" s="26">
        <v>46</v>
      </c>
      <c r="B47" s="26">
        <v>21207</v>
      </c>
      <c r="C47" s="26">
        <v>21</v>
      </c>
      <c r="D47" s="27" t="s">
        <v>16</v>
      </c>
      <c r="E47" s="17"/>
      <c r="F47" s="17"/>
      <c r="G47" s="17"/>
      <c r="H47" s="17"/>
      <c r="I47" s="17"/>
      <c r="J47" s="17"/>
      <c r="K47" s="44"/>
      <c r="L47" s="25" t="s">
        <v>897</v>
      </c>
      <c r="M47" s="6"/>
      <c r="N47" s="6" t="s">
        <v>709</v>
      </c>
      <c r="O47" s="7"/>
      <c r="P47" s="87"/>
    </row>
    <row r="48" spans="1:16" ht="15" x14ac:dyDescent="0.3">
      <c r="A48" s="26">
        <v>47</v>
      </c>
      <c r="B48" s="26">
        <v>21207</v>
      </c>
      <c r="C48" s="26">
        <v>26</v>
      </c>
      <c r="D48" s="27" t="s">
        <v>16</v>
      </c>
      <c r="E48" s="17"/>
      <c r="F48" s="17"/>
      <c r="G48" s="17"/>
      <c r="H48" s="17"/>
      <c r="I48" s="17"/>
      <c r="J48" s="17"/>
      <c r="K48" s="44"/>
      <c r="L48" s="25" t="s">
        <v>898</v>
      </c>
      <c r="M48" s="6"/>
      <c r="N48" s="6" t="s">
        <v>709</v>
      </c>
      <c r="O48" s="7"/>
      <c r="P48" s="87"/>
    </row>
    <row r="49" spans="1:16" ht="15.6" x14ac:dyDescent="0.3">
      <c r="A49" s="26">
        <v>48</v>
      </c>
      <c r="B49" s="26">
        <v>21207</v>
      </c>
      <c r="C49" s="31">
        <v>31</v>
      </c>
      <c r="D49" s="27" t="s">
        <v>13</v>
      </c>
      <c r="E49" s="17"/>
      <c r="F49" s="17"/>
      <c r="G49" s="17"/>
      <c r="H49" s="17"/>
      <c r="I49" s="17"/>
      <c r="J49" s="17"/>
      <c r="K49" s="44"/>
      <c r="L49" s="25" t="s">
        <v>899</v>
      </c>
      <c r="M49" s="6" t="s">
        <v>706</v>
      </c>
      <c r="N49" s="6" t="s">
        <v>709</v>
      </c>
      <c r="O49" s="61" t="s">
        <v>2807</v>
      </c>
      <c r="P49" s="87"/>
    </row>
    <row r="50" spans="1:16" ht="15" x14ac:dyDescent="0.3">
      <c r="A50" s="26">
        <v>49</v>
      </c>
      <c r="B50" s="26">
        <v>21207</v>
      </c>
      <c r="C50" s="26">
        <v>36</v>
      </c>
      <c r="D50" s="27" t="s">
        <v>83</v>
      </c>
      <c r="E50" s="17"/>
      <c r="F50" s="17"/>
      <c r="G50" s="17"/>
      <c r="H50" s="17"/>
      <c r="I50" s="17"/>
      <c r="J50" s="17"/>
      <c r="K50" s="44"/>
      <c r="L50" s="25" t="s">
        <v>900</v>
      </c>
      <c r="M50" s="6"/>
      <c r="N50" s="6" t="s">
        <v>709</v>
      </c>
      <c r="O50" s="7"/>
      <c r="P50" s="87"/>
    </row>
    <row r="51" spans="1:16" s="43" customFormat="1" ht="15" x14ac:dyDescent="0.3">
      <c r="A51" s="26">
        <v>50</v>
      </c>
      <c r="B51" s="41">
        <v>21208</v>
      </c>
      <c r="C51" s="41">
        <v>6</v>
      </c>
      <c r="D51" s="42" t="s">
        <v>16</v>
      </c>
      <c r="E51" s="45"/>
      <c r="F51" s="45"/>
      <c r="G51" s="45"/>
      <c r="H51" s="45"/>
      <c r="I51" s="45"/>
      <c r="J51" s="45"/>
      <c r="K51" s="46"/>
      <c r="L51" s="47" t="s">
        <v>901</v>
      </c>
      <c r="M51" s="19"/>
      <c r="N51" s="6" t="s">
        <v>709</v>
      </c>
      <c r="O51" s="76"/>
      <c r="P51" s="87"/>
    </row>
    <row r="52" spans="1:16" ht="15.6" x14ac:dyDescent="0.3">
      <c r="A52" s="26">
        <v>51</v>
      </c>
      <c r="B52" s="26">
        <v>21208</v>
      </c>
      <c r="C52" s="31">
        <v>11</v>
      </c>
      <c r="D52" s="27" t="s">
        <v>16</v>
      </c>
      <c r="E52" s="17"/>
      <c r="F52" s="17"/>
      <c r="G52" s="17"/>
      <c r="H52" s="17"/>
      <c r="I52" s="17"/>
      <c r="J52" s="17"/>
      <c r="K52" s="44"/>
      <c r="L52" s="25" t="s">
        <v>902</v>
      </c>
      <c r="M52" s="6"/>
      <c r="N52" s="6" t="s">
        <v>709</v>
      </c>
      <c r="O52" s="7"/>
      <c r="P52" s="87"/>
    </row>
    <row r="53" spans="1:16" ht="15" x14ac:dyDescent="0.3">
      <c r="A53" s="26">
        <v>52</v>
      </c>
      <c r="B53" s="26">
        <v>21208</v>
      </c>
      <c r="C53" s="26">
        <v>16</v>
      </c>
      <c r="D53" s="27" t="s">
        <v>16</v>
      </c>
      <c r="E53" s="17"/>
      <c r="F53" s="17"/>
      <c r="G53" s="17"/>
      <c r="H53" s="17"/>
      <c r="I53" s="17"/>
      <c r="J53" s="17"/>
      <c r="K53" s="44"/>
      <c r="L53" s="25" t="s">
        <v>903</v>
      </c>
      <c r="M53" s="6"/>
      <c r="N53" s="6" t="s">
        <v>709</v>
      </c>
      <c r="O53" s="7"/>
      <c r="P53" s="87"/>
    </row>
    <row r="54" spans="1:16" ht="15" x14ac:dyDescent="0.3">
      <c r="A54" s="26">
        <v>53</v>
      </c>
      <c r="B54" s="26">
        <v>21208</v>
      </c>
      <c r="C54" s="26">
        <v>21</v>
      </c>
      <c r="D54" s="27" t="s">
        <v>16</v>
      </c>
      <c r="E54" s="17"/>
      <c r="F54" s="17"/>
      <c r="G54" s="17"/>
      <c r="H54" s="17"/>
      <c r="I54" s="17"/>
      <c r="J54" s="17"/>
      <c r="K54" s="44"/>
      <c r="L54" s="25" t="s">
        <v>904</v>
      </c>
      <c r="M54" s="6"/>
      <c r="N54" s="6" t="s">
        <v>709</v>
      </c>
      <c r="O54" s="7"/>
      <c r="P54" s="87"/>
    </row>
    <row r="55" spans="1:16" ht="15" x14ac:dyDescent="0.3">
      <c r="A55" s="26">
        <v>54</v>
      </c>
      <c r="B55" s="26">
        <v>21208</v>
      </c>
      <c r="C55" s="26">
        <v>26</v>
      </c>
      <c r="D55" s="27" t="s">
        <v>16</v>
      </c>
      <c r="E55" s="17"/>
      <c r="F55" s="17"/>
      <c r="G55" s="17"/>
      <c r="H55" s="17"/>
      <c r="I55" s="17"/>
      <c r="J55" s="17"/>
      <c r="K55" s="44"/>
      <c r="L55" s="25" t="s">
        <v>905</v>
      </c>
      <c r="M55" s="6"/>
      <c r="N55" s="6" t="s">
        <v>709</v>
      </c>
      <c r="O55" s="7"/>
      <c r="P55" s="87"/>
    </row>
    <row r="56" spans="1:16" ht="15.6" x14ac:dyDescent="0.3">
      <c r="A56" s="26">
        <v>55</v>
      </c>
      <c r="B56" s="26">
        <v>21208</v>
      </c>
      <c r="C56" s="31">
        <v>31</v>
      </c>
      <c r="D56" s="27" t="s">
        <v>16</v>
      </c>
      <c r="E56" s="17"/>
      <c r="F56" s="17"/>
      <c r="G56" s="17"/>
      <c r="H56" s="17"/>
      <c r="I56" s="17"/>
      <c r="J56" s="17"/>
      <c r="K56" s="44"/>
      <c r="L56" s="25" t="s">
        <v>906</v>
      </c>
      <c r="M56" s="6"/>
      <c r="N56" s="6" t="s">
        <v>709</v>
      </c>
      <c r="O56" s="7"/>
      <c r="P56" s="87"/>
    </row>
    <row r="57" spans="1:16" ht="15" x14ac:dyDescent="0.3">
      <c r="A57" s="26">
        <v>56</v>
      </c>
      <c r="B57" s="26">
        <v>21208</v>
      </c>
      <c r="C57" s="26">
        <v>36</v>
      </c>
      <c r="D57" s="27" t="s">
        <v>16</v>
      </c>
      <c r="E57" s="17"/>
      <c r="F57" s="17"/>
      <c r="G57" s="17"/>
      <c r="H57" s="17"/>
      <c r="I57" s="17"/>
      <c r="J57" s="17"/>
      <c r="K57" s="44"/>
      <c r="L57" s="25" t="s">
        <v>907</v>
      </c>
      <c r="M57" s="6"/>
      <c r="N57" s="6" t="s">
        <v>709</v>
      </c>
      <c r="O57" s="7"/>
      <c r="P57" s="87"/>
    </row>
    <row r="58" spans="1:16" ht="15" x14ac:dyDescent="0.3">
      <c r="A58" s="26">
        <v>57</v>
      </c>
      <c r="B58" s="26">
        <v>21209</v>
      </c>
      <c r="C58" s="17">
        <v>9</v>
      </c>
      <c r="D58" s="17" t="s">
        <v>269</v>
      </c>
      <c r="E58" s="17"/>
      <c r="F58" s="17" t="s">
        <v>3384</v>
      </c>
      <c r="G58" s="17"/>
      <c r="H58" s="17"/>
      <c r="I58" s="17"/>
      <c r="J58" s="17"/>
      <c r="K58" s="17"/>
      <c r="L58" s="25" t="s">
        <v>833</v>
      </c>
      <c r="M58" s="6" t="s">
        <v>706</v>
      </c>
      <c r="N58" s="6" t="s">
        <v>709</v>
      </c>
      <c r="O58" s="61" t="s">
        <v>2789</v>
      </c>
      <c r="P58" s="87"/>
    </row>
    <row r="59" spans="1:16" ht="15" x14ac:dyDescent="0.3">
      <c r="A59" s="26">
        <v>58</v>
      </c>
      <c r="B59" s="26">
        <v>21209</v>
      </c>
      <c r="C59" s="17">
        <v>12</v>
      </c>
      <c r="D59" s="17" t="s">
        <v>269</v>
      </c>
      <c r="E59" s="17"/>
      <c r="F59" s="17" t="s">
        <v>3384</v>
      </c>
      <c r="G59" s="17"/>
      <c r="H59" s="17"/>
      <c r="I59" s="17"/>
      <c r="J59" s="17"/>
      <c r="K59" s="17"/>
      <c r="L59" s="25" t="s">
        <v>834</v>
      </c>
      <c r="M59" s="107" t="s">
        <v>2791</v>
      </c>
      <c r="N59" s="6" t="s">
        <v>709</v>
      </c>
      <c r="O59" s="61"/>
      <c r="P59" s="87"/>
    </row>
    <row r="60" spans="1:16" ht="14.4" x14ac:dyDescent="0.3">
      <c r="A60" s="26">
        <v>59</v>
      </c>
      <c r="B60" s="26">
        <v>21209</v>
      </c>
      <c r="C60" s="17">
        <v>15</v>
      </c>
      <c r="D60" s="17" t="s">
        <v>269</v>
      </c>
      <c r="E60" s="17"/>
      <c r="F60" s="17" t="s">
        <v>3384</v>
      </c>
      <c r="G60" s="17"/>
      <c r="H60" s="17"/>
      <c r="I60" s="17"/>
      <c r="J60" s="17"/>
      <c r="K60" s="17"/>
      <c r="L60" s="25" t="s">
        <v>835</v>
      </c>
      <c r="M60" s="6" t="s">
        <v>705</v>
      </c>
      <c r="N60" s="6" t="s">
        <v>709</v>
      </c>
      <c r="O60" s="7"/>
      <c r="P60" s="87"/>
    </row>
    <row r="61" spans="1:16" ht="15" x14ac:dyDescent="0.3">
      <c r="A61" s="26">
        <v>60</v>
      </c>
      <c r="B61" s="26">
        <v>21209</v>
      </c>
      <c r="C61" s="17">
        <v>18</v>
      </c>
      <c r="D61" s="17" t="s">
        <v>269</v>
      </c>
      <c r="E61" s="17"/>
      <c r="F61" s="17" t="s">
        <v>3384</v>
      </c>
      <c r="G61" s="17"/>
      <c r="H61" s="17"/>
      <c r="I61" s="17"/>
      <c r="J61" s="17"/>
      <c r="K61" s="17"/>
      <c r="L61" s="25" t="s">
        <v>836</v>
      </c>
      <c r="M61" s="107" t="s">
        <v>3425</v>
      </c>
      <c r="N61" s="6" t="s">
        <v>709</v>
      </c>
      <c r="O61" s="7"/>
      <c r="P61" s="87"/>
    </row>
    <row r="62" spans="1:16" ht="14.4" x14ac:dyDescent="0.3">
      <c r="A62" s="26">
        <v>61</v>
      </c>
      <c r="B62" s="26">
        <v>21209</v>
      </c>
      <c r="C62" s="17">
        <v>21</v>
      </c>
      <c r="D62" s="17" t="s">
        <v>269</v>
      </c>
      <c r="E62" s="17"/>
      <c r="F62" s="17" t="s">
        <v>3384</v>
      </c>
      <c r="G62" s="17"/>
      <c r="H62" s="17"/>
      <c r="I62" s="17"/>
      <c r="J62" s="17"/>
      <c r="K62" s="17"/>
      <c r="L62" s="25" t="s">
        <v>837</v>
      </c>
      <c r="M62" s="6" t="s">
        <v>705</v>
      </c>
      <c r="N62" s="6" t="s">
        <v>709</v>
      </c>
      <c r="O62" s="7"/>
      <c r="P62" s="87"/>
    </row>
    <row r="63" spans="1:16" ht="15" x14ac:dyDescent="0.3">
      <c r="A63" s="26">
        <v>62</v>
      </c>
      <c r="B63" s="26">
        <v>21209</v>
      </c>
      <c r="C63" s="17">
        <v>24</v>
      </c>
      <c r="D63" s="17" t="s">
        <v>269</v>
      </c>
      <c r="E63" s="17"/>
      <c r="F63" s="17" t="s">
        <v>3384</v>
      </c>
      <c r="G63" s="17"/>
      <c r="H63" s="17"/>
      <c r="I63" s="17"/>
      <c r="J63" s="17"/>
      <c r="K63" s="17"/>
      <c r="L63" s="25" t="s">
        <v>838</v>
      </c>
      <c r="M63" s="107" t="s">
        <v>2791</v>
      </c>
      <c r="N63" s="6" t="s">
        <v>709</v>
      </c>
      <c r="O63" s="7"/>
      <c r="P63" s="87"/>
    </row>
    <row r="64" spans="1:16" ht="14.4" x14ac:dyDescent="0.3">
      <c r="A64" s="26">
        <v>63</v>
      </c>
      <c r="B64" s="26">
        <v>21209</v>
      </c>
      <c r="C64" s="17">
        <v>27</v>
      </c>
      <c r="D64" s="17" t="s">
        <v>269</v>
      </c>
      <c r="E64" s="17"/>
      <c r="F64" s="17" t="s">
        <v>3384</v>
      </c>
      <c r="G64" s="17"/>
      <c r="H64" s="17"/>
      <c r="I64" s="17"/>
      <c r="J64" s="17"/>
      <c r="K64" s="17"/>
      <c r="L64" s="25" t="s">
        <v>839</v>
      </c>
      <c r="M64" s="6" t="s">
        <v>705</v>
      </c>
      <c r="N64" s="6" t="s">
        <v>709</v>
      </c>
      <c r="O64" s="7"/>
      <c r="P64" s="87"/>
    </row>
    <row r="65" spans="1:16" ht="15" x14ac:dyDescent="0.3">
      <c r="A65" s="26">
        <v>64</v>
      </c>
      <c r="B65" s="26">
        <v>21209</v>
      </c>
      <c r="C65" s="17">
        <v>30</v>
      </c>
      <c r="D65" s="17" t="s">
        <v>269</v>
      </c>
      <c r="E65" s="17"/>
      <c r="F65" s="17" t="s">
        <v>3384</v>
      </c>
      <c r="G65" s="17"/>
      <c r="H65" s="17"/>
      <c r="I65" s="17"/>
      <c r="J65" s="17"/>
      <c r="K65" s="17"/>
      <c r="L65" s="25" t="s">
        <v>840</v>
      </c>
      <c r="M65" s="107" t="s">
        <v>2791</v>
      </c>
      <c r="N65" s="6" t="s">
        <v>709</v>
      </c>
      <c r="O65" s="7"/>
      <c r="P65" s="87"/>
    </row>
    <row r="66" spans="1:16" ht="14.4" x14ac:dyDescent="0.3">
      <c r="A66" s="26">
        <v>65</v>
      </c>
      <c r="B66" s="26">
        <v>21209</v>
      </c>
      <c r="C66" s="17">
        <v>33</v>
      </c>
      <c r="D66" s="17" t="s">
        <v>269</v>
      </c>
      <c r="E66" s="17"/>
      <c r="F66" s="17" t="s">
        <v>3384</v>
      </c>
      <c r="G66" s="17"/>
      <c r="H66" s="17"/>
      <c r="I66" s="17"/>
      <c r="J66" s="17"/>
      <c r="K66" s="17"/>
      <c r="L66" s="25" t="s">
        <v>841</v>
      </c>
      <c r="M66" s="6" t="s">
        <v>705</v>
      </c>
      <c r="N66" s="6" t="s">
        <v>709</v>
      </c>
      <c r="O66" s="7"/>
      <c r="P66" s="87"/>
    </row>
    <row r="67" spans="1:16" ht="15" x14ac:dyDescent="0.3">
      <c r="A67" s="26">
        <v>66</v>
      </c>
      <c r="B67" s="26">
        <v>21209</v>
      </c>
      <c r="C67" s="17">
        <v>36</v>
      </c>
      <c r="D67" s="17" t="s">
        <v>269</v>
      </c>
      <c r="E67" s="17"/>
      <c r="F67" s="17" t="s">
        <v>3384</v>
      </c>
      <c r="G67" s="17"/>
      <c r="H67" s="17"/>
      <c r="I67" s="17"/>
      <c r="J67" s="17"/>
      <c r="K67" s="17"/>
      <c r="L67" s="25" t="s">
        <v>842</v>
      </c>
      <c r="M67" s="107" t="s">
        <v>3426</v>
      </c>
      <c r="N67" s="6" t="s">
        <v>709</v>
      </c>
      <c r="O67" s="7"/>
      <c r="P67" s="87"/>
    </row>
    <row r="68" spans="1:16" ht="14.4" x14ac:dyDescent="0.3">
      <c r="A68" s="26">
        <v>67</v>
      </c>
      <c r="B68" s="26">
        <v>21210</v>
      </c>
      <c r="C68" s="17">
        <v>9</v>
      </c>
      <c r="D68" s="17" t="s">
        <v>269</v>
      </c>
      <c r="E68" s="17"/>
      <c r="F68" s="17" t="s">
        <v>3384</v>
      </c>
      <c r="G68" s="17"/>
      <c r="H68" s="17"/>
      <c r="I68" s="17"/>
      <c r="J68" s="17"/>
      <c r="K68" s="17"/>
      <c r="L68" s="25" t="s">
        <v>843</v>
      </c>
      <c r="M68" s="6" t="s">
        <v>705</v>
      </c>
      <c r="N68" s="6" t="s">
        <v>709</v>
      </c>
      <c r="O68" s="7"/>
      <c r="P68" s="87"/>
    </row>
    <row r="69" spans="1:16" ht="15" x14ac:dyDescent="0.3">
      <c r="A69" s="26">
        <v>68</v>
      </c>
      <c r="B69" s="26">
        <v>21210</v>
      </c>
      <c r="C69" s="17">
        <v>12</v>
      </c>
      <c r="D69" s="17" t="s">
        <v>269</v>
      </c>
      <c r="E69" s="17"/>
      <c r="F69" s="17" t="s">
        <v>3384</v>
      </c>
      <c r="G69" s="17"/>
      <c r="H69" s="17"/>
      <c r="I69" s="17"/>
      <c r="J69" s="17"/>
      <c r="K69" s="17"/>
      <c r="L69" s="25" t="s">
        <v>844</v>
      </c>
      <c r="M69" s="107" t="s">
        <v>3426</v>
      </c>
      <c r="N69" s="6" t="s">
        <v>709</v>
      </c>
      <c r="O69" s="7"/>
      <c r="P69" s="87"/>
    </row>
    <row r="70" spans="1:16" ht="14.4" x14ac:dyDescent="0.3">
      <c r="A70" s="26">
        <v>69</v>
      </c>
      <c r="B70" s="26">
        <v>21210</v>
      </c>
      <c r="C70" s="17">
        <v>15</v>
      </c>
      <c r="D70" s="17" t="s">
        <v>269</v>
      </c>
      <c r="E70" s="17"/>
      <c r="F70" s="17" t="s">
        <v>3384</v>
      </c>
      <c r="G70" s="17"/>
      <c r="H70" s="17"/>
      <c r="I70" s="17"/>
      <c r="J70" s="17"/>
      <c r="K70" s="17"/>
      <c r="L70" s="25" t="s">
        <v>845</v>
      </c>
      <c r="M70" s="6" t="s">
        <v>705</v>
      </c>
      <c r="N70" s="6" t="s">
        <v>709</v>
      </c>
      <c r="O70" s="7"/>
      <c r="P70" s="87"/>
    </row>
    <row r="71" spans="1:16" ht="15" x14ac:dyDescent="0.3">
      <c r="A71" s="26">
        <v>70</v>
      </c>
      <c r="B71" s="26">
        <v>21210</v>
      </c>
      <c r="C71" s="17">
        <v>18</v>
      </c>
      <c r="D71" s="17" t="s">
        <v>269</v>
      </c>
      <c r="E71" s="17"/>
      <c r="F71" s="17" t="s">
        <v>3384</v>
      </c>
      <c r="G71" s="17"/>
      <c r="H71" s="17"/>
      <c r="I71" s="17"/>
      <c r="J71" s="17"/>
      <c r="K71" s="17"/>
      <c r="L71" s="25" t="s">
        <v>846</v>
      </c>
      <c r="M71" s="107" t="s">
        <v>2791</v>
      </c>
      <c r="N71" s="6" t="s">
        <v>709</v>
      </c>
      <c r="O71" s="7"/>
      <c r="P71" s="87"/>
    </row>
    <row r="72" spans="1:16" ht="14.4" x14ac:dyDescent="0.3">
      <c r="A72" s="26">
        <v>71</v>
      </c>
      <c r="B72" s="26">
        <v>21210</v>
      </c>
      <c r="C72" s="17">
        <v>21</v>
      </c>
      <c r="D72" s="17" t="s">
        <v>269</v>
      </c>
      <c r="E72" s="17"/>
      <c r="F72" s="17" t="s">
        <v>3384</v>
      </c>
      <c r="G72" s="17"/>
      <c r="H72" s="17"/>
      <c r="I72" s="17"/>
      <c r="J72" s="17"/>
      <c r="K72" s="17"/>
      <c r="L72" s="25" t="s">
        <v>847</v>
      </c>
      <c r="M72" s="6" t="s">
        <v>705</v>
      </c>
      <c r="N72" s="6" t="s">
        <v>709</v>
      </c>
      <c r="O72" s="7"/>
      <c r="P72" s="87"/>
    </row>
    <row r="73" spans="1:16" ht="15" x14ac:dyDescent="0.3">
      <c r="A73" s="26">
        <v>72</v>
      </c>
      <c r="B73" s="26">
        <v>21210</v>
      </c>
      <c r="C73" s="17">
        <v>24</v>
      </c>
      <c r="D73" s="17" t="s">
        <v>269</v>
      </c>
      <c r="E73" s="17"/>
      <c r="F73" s="17" t="s">
        <v>3384</v>
      </c>
      <c r="G73" s="17"/>
      <c r="H73" s="17"/>
      <c r="I73" s="17"/>
      <c r="J73" s="17"/>
      <c r="K73" s="17"/>
      <c r="L73" s="25" t="s">
        <v>848</v>
      </c>
      <c r="M73" s="107" t="s">
        <v>3426</v>
      </c>
      <c r="N73" s="6" t="s">
        <v>709</v>
      </c>
      <c r="O73" s="7"/>
      <c r="P73" s="87"/>
    </row>
    <row r="74" spans="1:16" ht="14.4" x14ac:dyDescent="0.3">
      <c r="A74" s="26">
        <v>73</v>
      </c>
      <c r="B74" s="26">
        <v>21210</v>
      </c>
      <c r="C74" s="17">
        <v>27</v>
      </c>
      <c r="D74" s="17" t="s">
        <v>269</v>
      </c>
      <c r="E74" s="17"/>
      <c r="F74" s="17" t="s">
        <v>3384</v>
      </c>
      <c r="G74" s="17"/>
      <c r="H74" s="17"/>
      <c r="I74" s="17"/>
      <c r="J74" s="17"/>
      <c r="K74" s="17"/>
      <c r="L74" s="25" t="s">
        <v>849</v>
      </c>
      <c r="M74" s="6" t="s">
        <v>705</v>
      </c>
      <c r="N74" s="6" t="s">
        <v>709</v>
      </c>
      <c r="O74" s="7"/>
      <c r="P74" s="87"/>
    </row>
    <row r="75" spans="1:16" ht="15" x14ac:dyDescent="0.3">
      <c r="A75" s="26">
        <v>74</v>
      </c>
      <c r="B75" s="26">
        <v>21210</v>
      </c>
      <c r="C75" s="17">
        <v>30</v>
      </c>
      <c r="D75" s="17" t="s">
        <v>269</v>
      </c>
      <c r="E75" s="17"/>
      <c r="F75" s="17" t="s">
        <v>3384</v>
      </c>
      <c r="G75" s="17"/>
      <c r="H75" s="17"/>
      <c r="I75" s="17"/>
      <c r="J75" s="17"/>
      <c r="K75" s="17"/>
      <c r="L75" s="25" t="s">
        <v>850</v>
      </c>
      <c r="M75" s="107" t="s">
        <v>2791</v>
      </c>
      <c r="N75" s="6" t="s">
        <v>709</v>
      </c>
      <c r="O75" s="7"/>
      <c r="P75" s="87"/>
    </row>
    <row r="76" spans="1:16" ht="14.4" x14ac:dyDescent="0.3">
      <c r="A76" s="26">
        <v>75</v>
      </c>
      <c r="B76" s="26">
        <v>21210</v>
      </c>
      <c r="C76" s="17">
        <v>33</v>
      </c>
      <c r="D76" s="17" t="s">
        <v>269</v>
      </c>
      <c r="E76" s="17"/>
      <c r="F76" s="17" t="s">
        <v>3384</v>
      </c>
      <c r="G76" s="17"/>
      <c r="H76" s="17"/>
      <c r="I76" s="17"/>
      <c r="J76" s="17"/>
      <c r="K76" s="17"/>
      <c r="L76" s="25" t="s">
        <v>851</v>
      </c>
      <c r="M76" s="6" t="s">
        <v>705</v>
      </c>
      <c r="N76" s="6" t="s">
        <v>709</v>
      </c>
      <c r="O76" s="7"/>
      <c r="P76" s="87"/>
    </row>
    <row r="77" spans="1:16" ht="15" x14ac:dyDescent="0.3">
      <c r="A77" s="26">
        <v>76</v>
      </c>
      <c r="B77" s="26">
        <v>21210</v>
      </c>
      <c r="C77" s="17">
        <v>36</v>
      </c>
      <c r="D77" s="17" t="s">
        <v>269</v>
      </c>
      <c r="E77" s="17"/>
      <c r="F77" s="17" t="s">
        <v>3384</v>
      </c>
      <c r="G77" s="17"/>
      <c r="H77" s="17"/>
      <c r="I77" s="17"/>
      <c r="J77" s="17"/>
      <c r="K77" s="17"/>
      <c r="L77" s="25" t="s">
        <v>852</v>
      </c>
      <c r="M77" s="107" t="s">
        <v>3426</v>
      </c>
      <c r="N77" s="6" t="s">
        <v>709</v>
      </c>
      <c r="O77" s="7"/>
      <c r="P77" s="87"/>
    </row>
    <row r="78" spans="1:16" ht="15" x14ac:dyDescent="0.3">
      <c r="A78" s="26">
        <v>77</v>
      </c>
      <c r="B78" s="17">
        <v>21211</v>
      </c>
      <c r="C78" s="17">
        <v>9</v>
      </c>
      <c r="D78" s="17" t="s">
        <v>269</v>
      </c>
      <c r="E78" s="17"/>
      <c r="F78" s="17" t="s">
        <v>3384</v>
      </c>
      <c r="G78" s="17"/>
      <c r="H78" s="17"/>
      <c r="I78" s="17"/>
      <c r="J78" s="17"/>
      <c r="K78" s="17"/>
      <c r="L78" s="25" t="s">
        <v>908</v>
      </c>
      <c r="M78" s="107" t="s">
        <v>2791</v>
      </c>
      <c r="N78" s="6" t="s">
        <v>709</v>
      </c>
      <c r="O78" s="7"/>
      <c r="P78" s="87"/>
    </row>
    <row r="79" spans="1:16" ht="15" x14ac:dyDescent="0.3">
      <c r="A79" s="26">
        <v>78</v>
      </c>
      <c r="B79" s="17">
        <v>21211</v>
      </c>
      <c r="C79" s="17">
        <v>12</v>
      </c>
      <c r="D79" s="17" t="s">
        <v>269</v>
      </c>
      <c r="E79" s="17"/>
      <c r="F79" s="17" t="s">
        <v>3384</v>
      </c>
      <c r="G79" s="17"/>
      <c r="H79" s="17"/>
      <c r="I79" s="17"/>
      <c r="J79" s="17"/>
      <c r="K79" s="17"/>
      <c r="L79" s="25" t="s">
        <v>909</v>
      </c>
      <c r="M79" s="107" t="s">
        <v>2791</v>
      </c>
      <c r="N79" s="6" t="s">
        <v>709</v>
      </c>
      <c r="O79" s="7"/>
      <c r="P79" s="87"/>
    </row>
    <row r="80" spans="1:16" ht="15" x14ac:dyDescent="0.3">
      <c r="A80" s="26">
        <v>79</v>
      </c>
      <c r="B80" s="17">
        <v>21211</v>
      </c>
      <c r="C80" s="17">
        <v>15</v>
      </c>
      <c r="D80" s="17" t="s">
        <v>269</v>
      </c>
      <c r="E80" s="17"/>
      <c r="F80" s="17" t="s">
        <v>3384</v>
      </c>
      <c r="G80" s="17"/>
      <c r="H80" s="17"/>
      <c r="I80" s="17"/>
      <c r="J80" s="17"/>
      <c r="K80" s="17"/>
      <c r="L80" s="25" t="s">
        <v>910</v>
      </c>
      <c r="M80" s="107" t="s">
        <v>3426</v>
      </c>
      <c r="N80" s="6" t="s">
        <v>709</v>
      </c>
      <c r="O80" s="7"/>
      <c r="P80" s="87"/>
    </row>
    <row r="81" spans="1:16" ht="15" x14ac:dyDescent="0.3">
      <c r="A81" s="26">
        <v>80</v>
      </c>
      <c r="B81" s="17">
        <v>21211</v>
      </c>
      <c r="C81" s="17">
        <v>18</v>
      </c>
      <c r="D81" s="17" t="s">
        <v>269</v>
      </c>
      <c r="E81" s="17"/>
      <c r="F81" s="17" t="s">
        <v>3384</v>
      </c>
      <c r="G81" s="17"/>
      <c r="H81" s="17"/>
      <c r="I81" s="17"/>
      <c r="J81" s="17"/>
      <c r="K81" s="17"/>
      <c r="L81" s="25" t="s">
        <v>911</v>
      </c>
      <c r="M81" s="107" t="s">
        <v>3426</v>
      </c>
      <c r="N81" s="6" t="s">
        <v>709</v>
      </c>
      <c r="O81" s="7"/>
      <c r="P81" s="87"/>
    </row>
    <row r="82" spans="1:16" ht="15" x14ac:dyDescent="0.3">
      <c r="A82" s="26">
        <v>81</v>
      </c>
      <c r="B82" s="17">
        <v>21211</v>
      </c>
      <c r="C82" s="17">
        <v>21</v>
      </c>
      <c r="D82" s="17" t="s">
        <v>269</v>
      </c>
      <c r="E82" s="17"/>
      <c r="F82" s="17" t="s">
        <v>3384</v>
      </c>
      <c r="G82" s="17"/>
      <c r="H82" s="17"/>
      <c r="I82" s="17"/>
      <c r="J82" s="17"/>
      <c r="K82" s="17"/>
      <c r="L82" s="25" t="s">
        <v>912</v>
      </c>
      <c r="M82" s="107" t="s">
        <v>2791</v>
      </c>
      <c r="N82" s="6" t="s">
        <v>709</v>
      </c>
      <c r="O82" s="7"/>
      <c r="P82" s="87"/>
    </row>
    <row r="83" spans="1:16" ht="15" x14ac:dyDescent="0.3">
      <c r="A83" s="26">
        <v>82</v>
      </c>
      <c r="B83" s="17">
        <v>21211</v>
      </c>
      <c r="C83" s="17">
        <v>24</v>
      </c>
      <c r="D83" s="17" t="s">
        <v>269</v>
      </c>
      <c r="E83" s="17"/>
      <c r="F83" s="17" t="s">
        <v>3384</v>
      </c>
      <c r="G83" s="17"/>
      <c r="H83" s="17"/>
      <c r="I83" s="17"/>
      <c r="J83" s="17"/>
      <c r="K83" s="17"/>
      <c r="L83" s="25" t="s">
        <v>913</v>
      </c>
      <c r="M83" s="107" t="s">
        <v>3426</v>
      </c>
      <c r="N83" s="6" t="s">
        <v>709</v>
      </c>
      <c r="O83" s="7"/>
      <c r="P83" s="87"/>
    </row>
    <row r="84" spans="1:16" ht="15" x14ac:dyDescent="0.3">
      <c r="A84" s="26">
        <v>83</v>
      </c>
      <c r="B84" s="17">
        <v>21211</v>
      </c>
      <c r="C84" s="17">
        <v>27</v>
      </c>
      <c r="D84" s="17" t="s">
        <v>269</v>
      </c>
      <c r="E84" s="17"/>
      <c r="F84" s="17" t="s">
        <v>3384</v>
      </c>
      <c r="G84" s="17"/>
      <c r="H84" s="17"/>
      <c r="I84" s="17"/>
      <c r="J84" s="17"/>
      <c r="K84" s="17"/>
      <c r="L84" s="25" t="s">
        <v>914</v>
      </c>
      <c r="M84" s="107" t="s">
        <v>3426</v>
      </c>
      <c r="N84" s="6" t="s">
        <v>709</v>
      </c>
      <c r="O84" s="7"/>
      <c r="P84" s="87"/>
    </row>
    <row r="85" spans="1:16" ht="15" x14ac:dyDescent="0.3">
      <c r="A85" s="26">
        <v>84</v>
      </c>
      <c r="B85" s="17">
        <v>21211</v>
      </c>
      <c r="C85" s="17">
        <v>30</v>
      </c>
      <c r="D85" s="17" t="s">
        <v>269</v>
      </c>
      <c r="E85" s="17"/>
      <c r="F85" s="17" t="s">
        <v>3384</v>
      </c>
      <c r="G85" s="17"/>
      <c r="H85" s="17"/>
      <c r="I85" s="17"/>
      <c r="J85" s="17"/>
      <c r="K85" s="17"/>
      <c r="L85" s="25" t="s">
        <v>915</v>
      </c>
      <c r="M85" s="107" t="s">
        <v>3426</v>
      </c>
      <c r="N85" s="6" t="s">
        <v>709</v>
      </c>
      <c r="O85" s="7"/>
      <c r="P85" s="87"/>
    </row>
    <row r="86" spans="1:16" ht="15" x14ac:dyDescent="0.3">
      <c r="A86" s="26">
        <v>85</v>
      </c>
      <c r="B86" s="17">
        <v>21211</v>
      </c>
      <c r="C86" s="17">
        <v>33</v>
      </c>
      <c r="D86" s="17" t="s">
        <v>269</v>
      </c>
      <c r="E86" s="17"/>
      <c r="F86" s="17" t="s">
        <v>3384</v>
      </c>
      <c r="G86" s="17"/>
      <c r="H86" s="17"/>
      <c r="I86" s="17"/>
      <c r="J86" s="17"/>
      <c r="K86" s="17"/>
      <c r="L86" s="25" t="s">
        <v>916</v>
      </c>
      <c r="M86" s="107" t="s">
        <v>2791</v>
      </c>
      <c r="N86" s="6" t="s">
        <v>709</v>
      </c>
      <c r="O86" s="61"/>
      <c r="P86" s="87"/>
    </row>
    <row r="87" spans="1:16" ht="15" x14ac:dyDescent="0.3">
      <c r="A87" s="26">
        <v>86</v>
      </c>
      <c r="B87" s="17">
        <v>21211</v>
      </c>
      <c r="C87" s="17">
        <v>36</v>
      </c>
      <c r="D87" s="17" t="s">
        <v>269</v>
      </c>
      <c r="E87" s="17"/>
      <c r="F87" s="17" t="s">
        <v>3384</v>
      </c>
      <c r="G87" s="17"/>
      <c r="H87" s="17"/>
      <c r="I87" s="17"/>
      <c r="J87" s="17"/>
      <c r="K87" s="17"/>
      <c r="L87" s="25" t="s">
        <v>917</v>
      </c>
      <c r="M87" s="107" t="s">
        <v>2791</v>
      </c>
      <c r="N87" s="6" t="s">
        <v>709</v>
      </c>
      <c r="O87" s="7"/>
      <c r="P87" s="87"/>
    </row>
    <row r="88" spans="1:16" ht="15" x14ac:dyDescent="0.3">
      <c r="A88" s="26">
        <v>87</v>
      </c>
      <c r="B88" s="17">
        <v>21212</v>
      </c>
      <c r="C88" s="17">
        <v>9</v>
      </c>
      <c r="D88" s="17" t="s">
        <v>269</v>
      </c>
      <c r="E88" s="17"/>
      <c r="F88" s="17" t="s">
        <v>3384</v>
      </c>
      <c r="G88" s="17"/>
      <c r="H88" s="17"/>
      <c r="I88" s="17"/>
      <c r="J88" s="17"/>
      <c r="K88" s="17"/>
      <c r="L88" s="25" t="s">
        <v>918</v>
      </c>
      <c r="M88" s="107" t="s">
        <v>2791</v>
      </c>
      <c r="N88" s="6" t="s">
        <v>709</v>
      </c>
      <c r="O88" s="7"/>
      <c r="P88" s="87"/>
    </row>
    <row r="89" spans="1:16" ht="15" x14ac:dyDescent="0.3">
      <c r="A89" s="26">
        <v>88</v>
      </c>
      <c r="B89" s="17">
        <v>21212</v>
      </c>
      <c r="C89" s="17">
        <v>12</v>
      </c>
      <c r="D89" s="17" t="s">
        <v>269</v>
      </c>
      <c r="E89" s="17"/>
      <c r="F89" s="17" t="s">
        <v>3384</v>
      </c>
      <c r="G89" s="17"/>
      <c r="H89" s="17"/>
      <c r="I89" s="17"/>
      <c r="J89" s="17"/>
      <c r="K89" s="17"/>
      <c r="L89" s="25" t="s">
        <v>919</v>
      </c>
      <c r="M89" s="107" t="s">
        <v>3426</v>
      </c>
      <c r="N89" s="6" t="s">
        <v>709</v>
      </c>
      <c r="O89" s="7"/>
      <c r="P89" s="87"/>
    </row>
    <row r="90" spans="1:16" ht="15" x14ac:dyDescent="0.3">
      <c r="A90" s="26">
        <v>89</v>
      </c>
      <c r="B90" s="17">
        <v>21212</v>
      </c>
      <c r="C90" s="17">
        <v>15</v>
      </c>
      <c r="D90" s="17" t="s">
        <v>269</v>
      </c>
      <c r="E90" s="17"/>
      <c r="F90" s="17" t="s">
        <v>3384</v>
      </c>
      <c r="G90" s="17"/>
      <c r="H90" s="17"/>
      <c r="I90" s="17"/>
      <c r="J90" s="17"/>
      <c r="K90" s="17"/>
      <c r="L90" s="25" t="s">
        <v>920</v>
      </c>
      <c r="M90" s="107" t="s">
        <v>2791</v>
      </c>
      <c r="N90" s="6" t="s">
        <v>709</v>
      </c>
      <c r="O90" s="7"/>
      <c r="P90" s="87"/>
    </row>
    <row r="91" spans="1:16" ht="15" x14ac:dyDescent="0.3">
      <c r="A91" s="26">
        <v>90</v>
      </c>
      <c r="B91" s="17">
        <v>21212</v>
      </c>
      <c r="C91" s="17">
        <v>18</v>
      </c>
      <c r="D91" s="17" t="s">
        <v>269</v>
      </c>
      <c r="E91" s="17"/>
      <c r="F91" s="17" t="s">
        <v>3384</v>
      </c>
      <c r="G91" s="17"/>
      <c r="H91" s="17"/>
      <c r="I91" s="17"/>
      <c r="J91" s="17"/>
      <c r="K91" s="17"/>
      <c r="L91" s="25" t="s">
        <v>921</v>
      </c>
      <c r="M91" s="107" t="s">
        <v>3426</v>
      </c>
      <c r="N91" s="6" t="s">
        <v>709</v>
      </c>
      <c r="O91" s="61"/>
      <c r="P91" s="87"/>
    </row>
    <row r="92" spans="1:16" ht="15" x14ac:dyDescent="0.3">
      <c r="A92" s="26">
        <v>91</v>
      </c>
      <c r="B92" s="17">
        <v>21212</v>
      </c>
      <c r="C92" s="17">
        <v>21</v>
      </c>
      <c r="D92" s="17" t="s">
        <v>269</v>
      </c>
      <c r="E92" s="17"/>
      <c r="F92" s="17" t="s">
        <v>3384</v>
      </c>
      <c r="G92" s="17"/>
      <c r="H92" s="17"/>
      <c r="I92" s="17"/>
      <c r="J92" s="17"/>
      <c r="K92" s="17"/>
      <c r="L92" s="25" t="s">
        <v>922</v>
      </c>
      <c r="M92" s="6" t="s">
        <v>706</v>
      </c>
      <c r="N92" s="6" t="s">
        <v>709</v>
      </c>
      <c r="O92" s="61" t="s">
        <v>2789</v>
      </c>
      <c r="P92" s="87"/>
    </row>
    <row r="93" spans="1:16" ht="14.4" x14ac:dyDescent="0.3">
      <c r="A93" s="26">
        <v>92</v>
      </c>
      <c r="B93" s="17">
        <v>21212</v>
      </c>
      <c r="C93" s="17">
        <v>24</v>
      </c>
      <c r="D93" s="17" t="s">
        <v>269</v>
      </c>
      <c r="E93" s="17"/>
      <c r="F93" s="17" t="s">
        <v>3384</v>
      </c>
      <c r="G93" s="17"/>
      <c r="H93" s="17"/>
      <c r="I93" s="17"/>
      <c r="J93" s="17"/>
      <c r="K93" s="17"/>
      <c r="L93" s="25" t="s">
        <v>923</v>
      </c>
      <c r="M93" s="6" t="s">
        <v>705</v>
      </c>
      <c r="N93" s="6" t="s">
        <v>709</v>
      </c>
      <c r="O93" s="7"/>
      <c r="P93" s="87"/>
    </row>
    <row r="94" spans="1:16" ht="15" x14ac:dyDescent="0.3">
      <c r="A94" s="26">
        <v>93</v>
      </c>
      <c r="B94" s="17">
        <v>21212</v>
      </c>
      <c r="C94" s="17">
        <v>27</v>
      </c>
      <c r="D94" s="17" t="s">
        <v>269</v>
      </c>
      <c r="E94" s="17"/>
      <c r="F94" s="17" t="s">
        <v>3384</v>
      </c>
      <c r="G94" s="17"/>
      <c r="H94" s="17"/>
      <c r="I94" s="17"/>
      <c r="J94" s="17"/>
      <c r="K94" s="17"/>
      <c r="L94" s="25" t="s">
        <v>924</v>
      </c>
      <c r="M94" s="6" t="s">
        <v>705</v>
      </c>
      <c r="N94" s="6" t="s">
        <v>709</v>
      </c>
      <c r="O94" s="61"/>
      <c r="P94" s="87"/>
    </row>
    <row r="95" spans="1:16" ht="14.4" x14ac:dyDescent="0.3">
      <c r="A95" s="26">
        <v>94</v>
      </c>
      <c r="B95" s="17">
        <v>21212</v>
      </c>
      <c r="C95" s="17">
        <v>30</v>
      </c>
      <c r="D95" s="17" t="s">
        <v>269</v>
      </c>
      <c r="E95" s="17"/>
      <c r="F95" s="17" t="s">
        <v>3384</v>
      </c>
      <c r="G95" s="17"/>
      <c r="H95" s="17"/>
      <c r="I95" s="17"/>
      <c r="J95" s="17"/>
      <c r="K95" s="17"/>
      <c r="L95" s="25" t="s">
        <v>925</v>
      </c>
      <c r="M95" s="6" t="s">
        <v>705</v>
      </c>
      <c r="N95" s="6" t="s">
        <v>709</v>
      </c>
      <c r="O95" s="7"/>
      <c r="P95" s="87"/>
    </row>
    <row r="96" spans="1:16" ht="14.4" x14ac:dyDescent="0.3">
      <c r="A96" s="26">
        <v>95</v>
      </c>
      <c r="B96" s="17">
        <v>21212</v>
      </c>
      <c r="C96" s="17">
        <v>33</v>
      </c>
      <c r="D96" s="17" t="s">
        <v>269</v>
      </c>
      <c r="E96" s="17"/>
      <c r="F96" s="17" t="s">
        <v>3384</v>
      </c>
      <c r="G96" s="17"/>
      <c r="H96" s="17"/>
      <c r="I96" s="17"/>
      <c r="J96" s="17"/>
      <c r="K96" s="17"/>
      <c r="L96" s="25" t="s">
        <v>926</v>
      </c>
      <c r="M96" s="6" t="s">
        <v>705</v>
      </c>
      <c r="N96" s="6" t="s">
        <v>709</v>
      </c>
      <c r="O96" s="7"/>
      <c r="P96" s="87"/>
    </row>
    <row r="97" spans="1:16" ht="14.4" x14ac:dyDescent="0.3">
      <c r="A97" s="26">
        <v>96</v>
      </c>
      <c r="B97" s="17">
        <v>21212</v>
      </c>
      <c r="C97" s="17">
        <v>36</v>
      </c>
      <c r="D97" s="17" t="s">
        <v>269</v>
      </c>
      <c r="E97" s="17"/>
      <c r="F97" s="17" t="s">
        <v>3384</v>
      </c>
      <c r="G97" s="17"/>
      <c r="H97" s="17"/>
      <c r="I97" s="17"/>
      <c r="J97" s="17"/>
      <c r="K97" s="17"/>
      <c r="L97" s="25" t="s">
        <v>927</v>
      </c>
      <c r="M97" s="6" t="s">
        <v>705</v>
      </c>
      <c r="N97" s="6" t="s">
        <v>709</v>
      </c>
      <c r="O97" s="7"/>
      <c r="P97" s="87"/>
    </row>
    <row r="98" spans="1:16" ht="14.4" x14ac:dyDescent="0.3">
      <c r="A98" s="26">
        <v>97</v>
      </c>
      <c r="B98" s="17">
        <v>21213</v>
      </c>
      <c r="C98" s="17">
        <v>9</v>
      </c>
      <c r="D98" s="17" t="s">
        <v>269</v>
      </c>
      <c r="E98" s="17"/>
      <c r="F98" s="17" t="s">
        <v>3384</v>
      </c>
      <c r="G98" s="17"/>
      <c r="H98" s="17"/>
      <c r="I98" s="17"/>
      <c r="J98" s="17"/>
      <c r="K98" s="17"/>
      <c r="L98" s="25" t="s">
        <v>928</v>
      </c>
      <c r="M98" s="6" t="s">
        <v>705</v>
      </c>
      <c r="N98" s="6" t="s">
        <v>709</v>
      </c>
      <c r="O98" s="7"/>
      <c r="P98" s="87"/>
    </row>
    <row r="99" spans="1:16" ht="14.4" x14ac:dyDescent="0.3">
      <c r="A99" s="26">
        <v>98</v>
      </c>
      <c r="B99" s="17">
        <v>21213</v>
      </c>
      <c r="C99" s="17">
        <v>12</v>
      </c>
      <c r="D99" s="17" t="s">
        <v>269</v>
      </c>
      <c r="E99" s="17"/>
      <c r="F99" s="17" t="s">
        <v>3384</v>
      </c>
      <c r="G99" s="17"/>
      <c r="H99" s="17"/>
      <c r="I99" s="17"/>
      <c r="J99" s="17"/>
      <c r="K99" s="17"/>
      <c r="L99" s="25" t="s">
        <v>929</v>
      </c>
      <c r="M99" s="6" t="s">
        <v>705</v>
      </c>
      <c r="N99" s="6" t="s">
        <v>709</v>
      </c>
      <c r="O99" s="7"/>
      <c r="P99" s="87"/>
    </row>
    <row r="100" spans="1:16" ht="14.4" x14ac:dyDescent="0.3">
      <c r="A100" s="26">
        <v>99</v>
      </c>
      <c r="B100" s="17">
        <v>21213</v>
      </c>
      <c r="C100" s="17">
        <v>15</v>
      </c>
      <c r="D100" s="17" t="s">
        <v>269</v>
      </c>
      <c r="E100" s="17"/>
      <c r="F100" s="17" t="s">
        <v>3384</v>
      </c>
      <c r="G100" s="17"/>
      <c r="H100" s="17"/>
      <c r="I100" s="17"/>
      <c r="J100" s="17"/>
      <c r="K100" s="17"/>
      <c r="L100" s="25" t="s">
        <v>930</v>
      </c>
      <c r="M100" s="6" t="s">
        <v>705</v>
      </c>
      <c r="N100" s="6" t="s">
        <v>709</v>
      </c>
      <c r="O100" s="7"/>
      <c r="P100" s="87"/>
    </row>
    <row r="101" spans="1:16" ht="14.4" x14ac:dyDescent="0.3">
      <c r="A101" s="26">
        <v>100</v>
      </c>
      <c r="B101" s="17">
        <v>21213</v>
      </c>
      <c r="C101" s="17">
        <v>18</v>
      </c>
      <c r="D101" s="17" t="s">
        <v>269</v>
      </c>
      <c r="E101" s="17"/>
      <c r="F101" s="17" t="s">
        <v>3384</v>
      </c>
      <c r="G101" s="17"/>
      <c r="H101" s="17"/>
      <c r="I101" s="17"/>
      <c r="J101" s="17"/>
      <c r="K101" s="17"/>
      <c r="L101" s="25" t="s">
        <v>931</v>
      </c>
      <c r="M101" s="6" t="s">
        <v>705</v>
      </c>
      <c r="N101" s="6" t="s">
        <v>709</v>
      </c>
      <c r="O101" s="7"/>
      <c r="P101" s="87"/>
    </row>
    <row r="102" spans="1:16" ht="14.4" x14ac:dyDescent="0.3">
      <c r="A102" s="26">
        <v>101</v>
      </c>
      <c r="B102" s="17">
        <v>21213</v>
      </c>
      <c r="C102" s="17">
        <v>21</v>
      </c>
      <c r="D102" s="17" t="s">
        <v>269</v>
      </c>
      <c r="E102" s="17"/>
      <c r="F102" s="17" t="s">
        <v>3384</v>
      </c>
      <c r="G102" s="17"/>
      <c r="H102" s="17"/>
      <c r="I102" s="17"/>
      <c r="J102" s="17"/>
      <c r="K102" s="17"/>
      <c r="L102" s="25" t="s">
        <v>932</v>
      </c>
      <c r="M102" s="6" t="s">
        <v>705</v>
      </c>
      <c r="N102" s="6" t="s">
        <v>709</v>
      </c>
      <c r="O102" s="7"/>
      <c r="P102" s="87"/>
    </row>
    <row r="103" spans="1:16" ht="14.4" x14ac:dyDescent="0.3">
      <c r="A103" s="26">
        <v>102</v>
      </c>
      <c r="B103" s="17">
        <v>21213</v>
      </c>
      <c r="C103" s="17">
        <v>24</v>
      </c>
      <c r="D103" s="17" t="s">
        <v>269</v>
      </c>
      <c r="E103" s="17"/>
      <c r="F103" s="17" t="s">
        <v>3384</v>
      </c>
      <c r="G103" s="17"/>
      <c r="H103" s="17"/>
      <c r="I103" s="17"/>
      <c r="J103" s="17"/>
      <c r="K103" s="17"/>
      <c r="L103" s="25" t="s">
        <v>933</v>
      </c>
      <c r="M103" s="6" t="s">
        <v>705</v>
      </c>
      <c r="N103" s="6" t="s">
        <v>709</v>
      </c>
      <c r="O103" s="7"/>
      <c r="P103" s="87"/>
    </row>
    <row r="104" spans="1:16" ht="14.4" x14ac:dyDescent="0.3">
      <c r="A104" s="26">
        <v>103</v>
      </c>
      <c r="B104" s="17">
        <v>21213</v>
      </c>
      <c r="C104" s="17">
        <v>27</v>
      </c>
      <c r="D104" s="17" t="s">
        <v>269</v>
      </c>
      <c r="E104" s="17"/>
      <c r="F104" s="17" t="s">
        <v>3384</v>
      </c>
      <c r="G104" s="17"/>
      <c r="H104" s="17"/>
      <c r="I104" s="17"/>
      <c r="J104" s="17"/>
      <c r="K104" s="17"/>
      <c r="L104" s="25" t="s">
        <v>934</v>
      </c>
      <c r="M104" s="6" t="s">
        <v>705</v>
      </c>
      <c r="N104" s="6" t="s">
        <v>709</v>
      </c>
      <c r="O104" s="7"/>
      <c r="P104" s="87"/>
    </row>
    <row r="105" spans="1:16" ht="15" x14ac:dyDescent="0.3">
      <c r="A105" s="26">
        <v>104</v>
      </c>
      <c r="B105" s="17">
        <v>21213</v>
      </c>
      <c r="C105" s="17">
        <v>30</v>
      </c>
      <c r="D105" s="17" t="s">
        <v>269</v>
      </c>
      <c r="E105" s="17"/>
      <c r="F105" s="17" t="s">
        <v>3384</v>
      </c>
      <c r="G105" s="17"/>
      <c r="H105" s="17"/>
      <c r="I105" s="17"/>
      <c r="J105" s="17"/>
      <c r="K105" s="17"/>
      <c r="L105" s="25" t="s">
        <v>935</v>
      </c>
      <c r="M105" s="6" t="s">
        <v>705</v>
      </c>
      <c r="N105" s="6" t="s">
        <v>709</v>
      </c>
      <c r="O105" s="61"/>
      <c r="P105" s="87"/>
    </row>
    <row r="106" spans="1:16" ht="14.4" x14ac:dyDescent="0.3">
      <c r="A106" s="26">
        <v>105</v>
      </c>
      <c r="B106" s="17">
        <v>21213</v>
      </c>
      <c r="C106" s="17">
        <v>33</v>
      </c>
      <c r="D106" s="17" t="s">
        <v>269</v>
      </c>
      <c r="E106" s="17"/>
      <c r="F106" s="17" t="s">
        <v>3384</v>
      </c>
      <c r="G106" s="17"/>
      <c r="H106" s="17"/>
      <c r="I106" s="17"/>
      <c r="J106" s="17"/>
      <c r="K106" s="17"/>
      <c r="L106" s="25" t="s">
        <v>936</v>
      </c>
      <c r="M106" s="6" t="s">
        <v>705</v>
      </c>
      <c r="N106" s="6" t="s">
        <v>709</v>
      </c>
      <c r="O106" s="7"/>
      <c r="P106" s="87"/>
    </row>
    <row r="107" spans="1:16" ht="14.4" x14ac:dyDescent="0.3">
      <c r="A107" s="26">
        <v>106</v>
      </c>
      <c r="B107" s="17">
        <v>21213</v>
      </c>
      <c r="C107" s="17">
        <v>36</v>
      </c>
      <c r="D107" s="17" t="s">
        <v>269</v>
      </c>
      <c r="E107" s="17"/>
      <c r="F107" s="17" t="s">
        <v>3384</v>
      </c>
      <c r="G107" s="17"/>
      <c r="H107" s="17"/>
      <c r="I107" s="17"/>
      <c r="J107" s="17"/>
      <c r="K107" s="17"/>
      <c r="L107" s="25" t="s">
        <v>937</v>
      </c>
      <c r="M107" s="6" t="s">
        <v>705</v>
      </c>
      <c r="N107" s="6" t="s">
        <v>709</v>
      </c>
      <c r="O107" s="7"/>
      <c r="P107" s="87"/>
    </row>
    <row r="108" spans="1:16" ht="15" x14ac:dyDescent="0.3">
      <c r="A108" s="26">
        <v>107</v>
      </c>
      <c r="B108" s="17">
        <v>21214</v>
      </c>
      <c r="C108" s="17">
        <v>9</v>
      </c>
      <c r="D108" s="17" t="s">
        <v>269</v>
      </c>
      <c r="E108" s="17"/>
      <c r="F108" s="17" t="s">
        <v>3384</v>
      </c>
      <c r="G108" s="17"/>
      <c r="H108" s="17"/>
      <c r="I108" s="17"/>
      <c r="J108" s="17"/>
      <c r="K108" s="17"/>
      <c r="L108" s="25" t="s">
        <v>938</v>
      </c>
      <c r="M108" s="6" t="s">
        <v>706</v>
      </c>
      <c r="N108" s="6" t="s">
        <v>709</v>
      </c>
      <c r="O108" s="61" t="s">
        <v>3427</v>
      </c>
      <c r="P108" s="87"/>
    </row>
    <row r="109" spans="1:16" ht="15" x14ac:dyDescent="0.3">
      <c r="A109" s="26">
        <v>108</v>
      </c>
      <c r="B109" s="17">
        <v>21214</v>
      </c>
      <c r="C109" s="17">
        <v>12</v>
      </c>
      <c r="D109" s="17" t="s">
        <v>269</v>
      </c>
      <c r="E109" s="17"/>
      <c r="F109" s="17" t="s">
        <v>3384</v>
      </c>
      <c r="G109" s="17"/>
      <c r="H109" s="17"/>
      <c r="I109" s="17"/>
      <c r="J109" s="17"/>
      <c r="K109" s="17"/>
      <c r="L109" s="25" t="s">
        <v>939</v>
      </c>
      <c r="M109" s="107" t="s">
        <v>3428</v>
      </c>
      <c r="N109" s="6" t="s">
        <v>709</v>
      </c>
      <c r="O109" s="7"/>
      <c r="P109" s="87"/>
    </row>
    <row r="110" spans="1:16" ht="14.4" x14ac:dyDescent="0.3">
      <c r="A110" s="26">
        <v>109</v>
      </c>
      <c r="B110" s="17">
        <v>21214</v>
      </c>
      <c r="C110" s="17">
        <v>15</v>
      </c>
      <c r="D110" s="17" t="s">
        <v>269</v>
      </c>
      <c r="E110" s="17"/>
      <c r="F110" s="17" t="s">
        <v>3384</v>
      </c>
      <c r="G110" s="17"/>
      <c r="H110" s="17"/>
      <c r="I110" s="17"/>
      <c r="J110" s="17"/>
      <c r="K110" s="17"/>
      <c r="L110" s="25" t="s">
        <v>940</v>
      </c>
      <c r="M110" s="6" t="s">
        <v>705</v>
      </c>
      <c r="N110" s="6" t="s">
        <v>709</v>
      </c>
      <c r="O110" s="7"/>
      <c r="P110" s="87"/>
    </row>
    <row r="111" spans="1:16" ht="14.4" x14ac:dyDescent="0.3">
      <c r="A111" s="26">
        <v>110</v>
      </c>
      <c r="B111" s="17">
        <v>21214</v>
      </c>
      <c r="C111" s="17">
        <v>18</v>
      </c>
      <c r="D111" s="17" t="s">
        <v>269</v>
      </c>
      <c r="E111" s="17"/>
      <c r="F111" s="17" t="s">
        <v>3384</v>
      </c>
      <c r="G111" s="17"/>
      <c r="H111" s="17"/>
      <c r="I111" s="17"/>
      <c r="J111" s="17"/>
      <c r="K111" s="17"/>
      <c r="L111" s="25" t="s">
        <v>941</v>
      </c>
      <c r="M111" s="6" t="s">
        <v>705</v>
      </c>
      <c r="N111" s="6" t="s">
        <v>709</v>
      </c>
      <c r="O111" s="7"/>
      <c r="P111" s="87"/>
    </row>
    <row r="112" spans="1:16" ht="14.4" x14ac:dyDescent="0.3">
      <c r="A112" s="26">
        <v>111</v>
      </c>
      <c r="B112" s="17">
        <v>21214</v>
      </c>
      <c r="C112" s="17">
        <v>21</v>
      </c>
      <c r="D112" s="17" t="s">
        <v>269</v>
      </c>
      <c r="E112" s="17"/>
      <c r="F112" s="17" t="s">
        <v>3384</v>
      </c>
      <c r="G112" s="17"/>
      <c r="H112" s="17"/>
      <c r="I112" s="17"/>
      <c r="J112" s="17"/>
      <c r="K112" s="17"/>
      <c r="L112" s="25" t="s">
        <v>942</v>
      </c>
      <c r="M112" s="6" t="s">
        <v>705</v>
      </c>
      <c r="N112" s="6" t="s">
        <v>709</v>
      </c>
      <c r="O112" s="7"/>
      <c r="P112" s="87"/>
    </row>
    <row r="113" spans="1:16" ht="14.4" x14ac:dyDescent="0.3">
      <c r="A113" s="26">
        <v>112</v>
      </c>
      <c r="B113" s="17">
        <v>21214</v>
      </c>
      <c r="C113" s="17">
        <v>24</v>
      </c>
      <c r="D113" s="17" t="s">
        <v>269</v>
      </c>
      <c r="E113" s="17"/>
      <c r="F113" s="17" t="s">
        <v>3384</v>
      </c>
      <c r="G113" s="17"/>
      <c r="H113" s="17"/>
      <c r="I113" s="17"/>
      <c r="J113" s="17"/>
      <c r="K113" s="17"/>
      <c r="L113" s="25" t="s">
        <v>943</v>
      </c>
      <c r="M113" s="6" t="s">
        <v>705</v>
      </c>
      <c r="N113" s="6" t="s">
        <v>709</v>
      </c>
      <c r="O113" s="7"/>
      <c r="P113" s="87"/>
    </row>
    <row r="114" spans="1:16" ht="14.4" x14ac:dyDescent="0.3">
      <c r="A114" s="26">
        <v>113</v>
      </c>
      <c r="B114" s="17">
        <v>21214</v>
      </c>
      <c r="C114" s="17">
        <v>27</v>
      </c>
      <c r="D114" s="17" t="s">
        <v>269</v>
      </c>
      <c r="E114" s="17"/>
      <c r="F114" s="17" t="s">
        <v>3384</v>
      </c>
      <c r="G114" s="17"/>
      <c r="H114" s="17"/>
      <c r="I114" s="17"/>
      <c r="J114" s="17"/>
      <c r="K114" s="17"/>
      <c r="L114" s="25" t="s">
        <v>944</v>
      </c>
      <c r="M114" s="6" t="s">
        <v>705</v>
      </c>
      <c r="N114" s="6" t="s">
        <v>709</v>
      </c>
      <c r="O114" s="7"/>
      <c r="P114" s="87"/>
    </row>
    <row r="115" spans="1:16" ht="15" x14ac:dyDescent="0.3">
      <c r="A115" s="26">
        <v>114</v>
      </c>
      <c r="B115" s="17">
        <v>21214</v>
      </c>
      <c r="C115" s="17">
        <v>30</v>
      </c>
      <c r="D115" s="17" t="s">
        <v>269</v>
      </c>
      <c r="E115" s="17"/>
      <c r="F115" s="17" t="s">
        <v>3384</v>
      </c>
      <c r="G115" s="17"/>
      <c r="H115" s="17"/>
      <c r="I115" s="17"/>
      <c r="J115" s="17"/>
      <c r="K115" s="17"/>
      <c r="L115" s="25" t="s">
        <v>945</v>
      </c>
      <c r="M115" s="6" t="s">
        <v>706</v>
      </c>
      <c r="N115" s="6" t="s">
        <v>709</v>
      </c>
      <c r="O115" s="61" t="s">
        <v>3404</v>
      </c>
      <c r="P115" s="87"/>
    </row>
    <row r="116" spans="1:16" ht="14.4" x14ac:dyDescent="0.3">
      <c r="A116" s="26">
        <v>115</v>
      </c>
      <c r="B116" s="17">
        <v>21214</v>
      </c>
      <c r="C116" s="17">
        <v>33</v>
      </c>
      <c r="D116" s="17" t="s">
        <v>269</v>
      </c>
      <c r="E116" s="17"/>
      <c r="F116" s="17" t="s">
        <v>3384</v>
      </c>
      <c r="G116" s="17"/>
      <c r="H116" s="17"/>
      <c r="I116" s="17"/>
      <c r="J116" s="17"/>
      <c r="K116" s="17"/>
      <c r="L116" s="25" t="s">
        <v>946</v>
      </c>
      <c r="M116" s="6" t="s">
        <v>705</v>
      </c>
      <c r="N116" s="6" t="s">
        <v>709</v>
      </c>
      <c r="O116" s="7"/>
      <c r="P116" s="87"/>
    </row>
    <row r="117" spans="1:16" ht="14.4" x14ac:dyDescent="0.3">
      <c r="A117" s="26">
        <v>116</v>
      </c>
      <c r="B117" s="17">
        <v>21214</v>
      </c>
      <c r="C117" s="17">
        <v>36</v>
      </c>
      <c r="D117" s="17" t="s">
        <v>269</v>
      </c>
      <c r="E117" s="17"/>
      <c r="F117" s="17" t="s">
        <v>3384</v>
      </c>
      <c r="G117" s="17"/>
      <c r="H117" s="17"/>
      <c r="I117" s="17"/>
      <c r="J117" s="17"/>
      <c r="K117" s="17"/>
      <c r="L117" s="25" t="s">
        <v>947</v>
      </c>
      <c r="M117" s="6" t="s">
        <v>705</v>
      </c>
      <c r="N117" s="6" t="s">
        <v>709</v>
      </c>
      <c r="O117" s="7"/>
      <c r="P117" s="87"/>
    </row>
    <row r="118" spans="1:16" ht="15" x14ac:dyDescent="0.3">
      <c r="A118" s="26">
        <v>117</v>
      </c>
      <c r="B118" s="17">
        <v>21201</v>
      </c>
      <c r="C118" s="17">
        <v>1</v>
      </c>
      <c r="D118" s="5" t="s">
        <v>3344</v>
      </c>
      <c r="E118" s="17"/>
      <c r="F118" s="17"/>
      <c r="G118" s="17"/>
      <c r="H118" s="17"/>
      <c r="I118" s="17"/>
      <c r="J118" s="17"/>
      <c r="K118" s="17" t="s">
        <v>3248</v>
      </c>
      <c r="L118" s="25" t="s">
        <v>948</v>
      </c>
      <c r="M118" s="107" t="s">
        <v>2791</v>
      </c>
      <c r="N118" s="6" t="s">
        <v>708</v>
      </c>
      <c r="O118" s="7"/>
      <c r="P118" s="87"/>
    </row>
    <row r="119" spans="1:16" ht="15" x14ac:dyDescent="0.3">
      <c r="A119" s="26">
        <v>118</v>
      </c>
      <c r="B119" s="17">
        <v>21202</v>
      </c>
      <c r="C119" s="17">
        <v>1</v>
      </c>
      <c r="D119" s="5" t="s">
        <v>3344</v>
      </c>
      <c r="E119" s="17"/>
      <c r="F119" s="17"/>
      <c r="G119" s="17"/>
      <c r="H119" s="17"/>
      <c r="I119" s="17"/>
      <c r="J119" s="17"/>
      <c r="K119" s="17" t="s">
        <v>3249</v>
      </c>
      <c r="L119" s="25" t="s">
        <v>949</v>
      </c>
      <c r="M119" s="107" t="s">
        <v>2791</v>
      </c>
      <c r="N119" s="6" t="s">
        <v>708</v>
      </c>
      <c r="O119" s="7"/>
      <c r="P119" s="87"/>
    </row>
    <row r="120" spans="1:16" ht="15" x14ac:dyDescent="0.3">
      <c r="A120" s="26">
        <v>119</v>
      </c>
      <c r="B120" s="17">
        <v>21203</v>
      </c>
      <c r="C120" s="17">
        <v>1</v>
      </c>
      <c r="D120" s="5" t="s">
        <v>3344</v>
      </c>
      <c r="E120" s="17"/>
      <c r="F120" s="17"/>
      <c r="G120" s="17"/>
      <c r="H120" s="17"/>
      <c r="I120" s="17"/>
      <c r="J120" s="17"/>
      <c r="K120" s="17" t="s">
        <v>3250</v>
      </c>
      <c r="L120" s="25" t="s">
        <v>950</v>
      </c>
      <c r="M120" s="107" t="s">
        <v>2791</v>
      </c>
      <c r="N120" s="6" t="s">
        <v>708</v>
      </c>
      <c r="O120" s="7"/>
      <c r="P120" s="87"/>
    </row>
    <row r="121" spans="1:16" ht="15" x14ac:dyDescent="0.3">
      <c r="A121" s="26">
        <v>120</v>
      </c>
      <c r="B121" s="17">
        <v>21204</v>
      </c>
      <c r="C121" s="17">
        <v>1</v>
      </c>
      <c r="D121" s="5" t="s">
        <v>3344</v>
      </c>
      <c r="E121" s="17"/>
      <c r="F121" s="17"/>
      <c r="G121" s="17"/>
      <c r="H121" s="17"/>
      <c r="I121" s="17"/>
      <c r="J121" s="17"/>
      <c r="K121" s="17" t="s">
        <v>3251</v>
      </c>
      <c r="L121" s="25" t="s">
        <v>951</v>
      </c>
      <c r="M121" s="107" t="s">
        <v>2791</v>
      </c>
      <c r="N121" s="6" t="s">
        <v>708</v>
      </c>
      <c r="O121" s="7"/>
      <c r="P121" s="87"/>
    </row>
    <row r="122" spans="1:16" ht="15" x14ac:dyDescent="0.3">
      <c r="A122" s="26">
        <v>121</v>
      </c>
      <c r="B122" s="17">
        <v>21205</v>
      </c>
      <c r="C122" s="17">
        <v>1</v>
      </c>
      <c r="D122" s="5" t="s">
        <v>3344</v>
      </c>
      <c r="E122" s="17"/>
      <c r="F122" s="17"/>
      <c r="G122" s="17"/>
      <c r="H122" s="17"/>
      <c r="I122" s="17"/>
      <c r="J122" s="17"/>
      <c r="K122" s="17" t="s">
        <v>3252</v>
      </c>
      <c r="L122" s="25" t="s">
        <v>952</v>
      </c>
      <c r="M122" s="107" t="s">
        <v>2791</v>
      </c>
      <c r="N122" s="6" t="s">
        <v>708</v>
      </c>
      <c r="O122" s="61"/>
      <c r="P122" s="87"/>
    </row>
    <row r="123" spans="1:16" ht="15" x14ac:dyDescent="0.3">
      <c r="A123" s="26">
        <v>122</v>
      </c>
      <c r="B123" s="17">
        <v>21206</v>
      </c>
      <c r="C123" s="17">
        <v>1</v>
      </c>
      <c r="D123" s="5" t="s">
        <v>3344</v>
      </c>
      <c r="E123" s="17"/>
      <c r="F123" s="17"/>
      <c r="G123" s="17"/>
      <c r="H123" s="17"/>
      <c r="I123" s="17"/>
      <c r="J123" s="17"/>
      <c r="K123" s="17" t="s">
        <v>3253</v>
      </c>
      <c r="L123" s="25" t="s">
        <v>953</v>
      </c>
      <c r="M123" s="107" t="s">
        <v>2791</v>
      </c>
      <c r="N123" s="6" t="s">
        <v>708</v>
      </c>
      <c r="O123" s="7"/>
      <c r="P123" s="87"/>
    </row>
    <row r="124" spans="1:16" ht="14.4" x14ac:dyDescent="0.3">
      <c r="A124" s="26">
        <v>123</v>
      </c>
      <c r="B124" s="17">
        <v>21207</v>
      </c>
      <c r="C124" s="17">
        <v>1</v>
      </c>
      <c r="D124" s="17" t="s">
        <v>2825</v>
      </c>
      <c r="E124" s="17"/>
      <c r="F124" s="17"/>
      <c r="G124" s="17"/>
      <c r="H124" s="17"/>
      <c r="I124" s="17"/>
      <c r="J124" s="17"/>
      <c r="K124" s="17"/>
      <c r="L124" s="25" t="s">
        <v>2905</v>
      </c>
      <c r="M124" s="6" t="s">
        <v>3298</v>
      </c>
      <c r="N124" s="6"/>
      <c r="O124" s="17"/>
      <c r="P124" s="17"/>
    </row>
    <row r="125" spans="1:16" ht="14.4" x14ac:dyDescent="0.3">
      <c r="A125" s="26">
        <v>124</v>
      </c>
      <c r="B125" s="17">
        <v>21208</v>
      </c>
      <c r="C125" s="17">
        <v>1</v>
      </c>
      <c r="D125" s="17" t="s">
        <v>2825</v>
      </c>
      <c r="E125" s="17"/>
      <c r="F125" s="17"/>
      <c r="G125" s="17"/>
      <c r="H125" s="17"/>
      <c r="I125" s="17"/>
      <c r="J125" s="17"/>
      <c r="K125" s="17"/>
      <c r="L125" s="25" t="s">
        <v>2906</v>
      </c>
      <c r="M125" s="6" t="s">
        <v>3298</v>
      </c>
      <c r="N125" s="6"/>
      <c r="O125" s="17"/>
      <c r="P125" s="17"/>
    </row>
    <row r="126" spans="1:16" ht="14.4" x14ac:dyDescent="0.3">
      <c r="A126" s="26">
        <v>125</v>
      </c>
      <c r="B126" s="17">
        <v>21209</v>
      </c>
      <c r="C126" s="17">
        <v>1</v>
      </c>
      <c r="D126" s="17" t="s">
        <v>2825</v>
      </c>
      <c r="E126" s="17"/>
      <c r="F126" s="17"/>
      <c r="G126" s="17"/>
      <c r="H126" s="17"/>
      <c r="I126" s="17"/>
      <c r="J126" s="17"/>
      <c r="K126" s="17"/>
      <c r="L126" s="25" t="s">
        <v>2907</v>
      </c>
      <c r="M126" s="6" t="s">
        <v>3298</v>
      </c>
      <c r="N126" s="6"/>
      <c r="O126" s="17"/>
      <c r="P126" s="17"/>
    </row>
    <row r="127" spans="1:16" ht="14.4" x14ac:dyDescent="0.3">
      <c r="A127" s="26">
        <v>126</v>
      </c>
      <c r="B127" s="17">
        <v>21209</v>
      </c>
      <c r="C127" s="17">
        <v>4</v>
      </c>
      <c r="D127" s="17" t="s">
        <v>2825</v>
      </c>
      <c r="E127" s="17"/>
      <c r="F127" s="17"/>
      <c r="G127" s="17"/>
      <c r="H127" s="17"/>
      <c r="I127" s="17"/>
      <c r="J127" s="17"/>
      <c r="K127" s="17"/>
      <c r="L127" s="25" t="s">
        <v>2908</v>
      </c>
      <c r="M127" s="6" t="s">
        <v>3298</v>
      </c>
      <c r="N127" s="6"/>
      <c r="O127" s="17"/>
      <c r="P127" s="17"/>
    </row>
    <row r="128" spans="1:16" ht="14.4" x14ac:dyDescent="0.3">
      <c r="A128" s="26">
        <v>127</v>
      </c>
      <c r="B128" s="17">
        <v>21209</v>
      </c>
      <c r="C128" s="17">
        <v>39</v>
      </c>
      <c r="D128" s="17" t="s">
        <v>2825</v>
      </c>
      <c r="E128" s="17"/>
      <c r="F128" s="17"/>
      <c r="G128" s="17"/>
      <c r="H128" s="17"/>
      <c r="I128" s="17"/>
      <c r="J128" s="17"/>
      <c r="K128" s="17"/>
      <c r="L128" s="25" t="s">
        <v>2909</v>
      </c>
      <c r="M128" s="6" t="s">
        <v>3298</v>
      </c>
      <c r="N128" s="6"/>
      <c r="O128" s="17"/>
      <c r="P128" s="17"/>
    </row>
    <row r="129" spans="1:16" ht="14.4" x14ac:dyDescent="0.3">
      <c r="A129" s="26">
        <v>128</v>
      </c>
      <c r="B129" s="17">
        <v>21210</v>
      </c>
      <c r="C129" s="17">
        <v>1</v>
      </c>
      <c r="D129" s="17" t="s">
        <v>2825</v>
      </c>
      <c r="E129" s="17"/>
      <c r="F129" s="17"/>
      <c r="G129" s="17"/>
      <c r="H129" s="17"/>
      <c r="I129" s="17"/>
      <c r="J129" s="17"/>
      <c r="K129" s="17"/>
      <c r="L129" s="25" t="s">
        <v>3051</v>
      </c>
      <c r="M129" s="6" t="s">
        <v>3298</v>
      </c>
      <c r="N129" s="6"/>
      <c r="O129" s="17"/>
      <c r="P129" s="17"/>
    </row>
    <row r="130" spans="1:16" ht="14.4" x14ac:dyDescent="0.3">
      <c r="A130" s="26">
        <v>129</v>
      </c>
      <c r="B130" s="17">
        <v>21210</v>
      </c>
      <c r="C130" s="17">
        <v>4</v>
      </c>
      <c r="D130" s="17" t="s">
        <v>2825</v>
      </c>
      <c r="E130" s="17"/>
      <c r="F130" s="17"/>
      <c r="G130" s="17"/>
      <c r="H130" s="17"/>
      <c r="I130" s="17"/>
      <c r="J130" s="17"/>
      <c r="K130" s="17"/>
      <c r="L130" s="25" t="s">
        <v>2910</v>
      </c>
      <c r="M130" s="6" t="s">
        <v>3298</v>
      </c>
      <c r="N130" s="6"/>
      <c r="O130" s="17"/>
      <c r="P130" s="17"/>
    </row>
    <row r="131" spans="1:16" ht="14.4" x14ac:dyDescent="0.3">
      <c r="A131" s="26">
        <v>130</v>
      </c>
      <c r="B131" s="17">
        <v>21210</v>
      </c>
      <c r="C131" s="17">
        <v>39</v>
      </c>
      <c r="D131" s="17" t="s">
        <v>2825</v>
      </c>
      <c r="E131" s="17"/>
      <c r="F131" s="17"/>
      <c r="G131" s="17"/>
      <c r="H131" s="17"/>
      <c r="I131" s="17"/>
      <c r="J131" s="17"/>
      <c r="K131" s="17"/>
      <c r="L131" s="25" t="s">
        <v>2911</v>
      </c>
      <c r="M131" s="6" t="s">
        <v>3298</v>
      </c>
      <c r="N131" s="6"/>
      <c r="O131" s="17"/>
      <c r="P131" s="17"/>
    </row>
    <row r="132" spans="1:16" ht="14.4" x14ac:dyDescent="0.3">
      <c r="A132" s="26">
        <v>131</v>
      </c>
      <c r="B132" s="17">
        <v>21211</v>
      </c>
      <c r="C132" s="17">
        <v>1</v>
      </c>
      <c r="D132" s="17" t="s">
        <v>2825</v>
      </c>
      <c r="E132" s="17"/>
      <c r="F132" s="17"/>
      <c r="G132" s="17"/>
      <c r="H132" s="17"/>
      <c r="I132" s="17"/>
      <c r="J132" s="17"/>
      <c r="K132" s="17"/>
      <c r="L132" s="25" t="s">
        <v>2912</v>
      </c>
      <c r="M132" s="6" t="s">
        <v>3298</v>
      </c>
      <c r="N132" s="6"/>
      <c r="O132" s="17"/>
      <c r="P132" s="17"/>
    </row>
    <row r="133" spans="1:16" ht="14.4" x14ac:dyDescent="0.3">
      <c r="A133" s="26">
        <v>132</v>
      </c>
      <c r="B133" s="17">
        <v>21211</v>
      </c>
      <c r="C133" s="17">
        <v>4</v>
      </c>
      <c r="D133" s="17" t="s">
        <v>2825</v>
      </c>
      <c r="E133" s="17"/>
      <c r="F133" s="17"/>
      <c r="G133" s="17"/>
      <c r="H133" s="17"/>
      <c r="I133" s="17"/>
      <c r="J133" s="17"/>
      <c r="K133" s="17"/>
      <c r="L133" s="25" t="s">
        <v>2913</v>
      </c>
      <c r="M133" s="6" t="s">
        <v>3298</v>
      </c>
      <c r="N133" s="6"/>
      <c r="O133" s="17"/>
      <c r="P133" s="17"/>
    </row>
    <row r="134" spans="1:16" ht="14.4" x14ac:dyDescent="0.3">
      <c r="A134" s="26">
        <v>133</v>
      </c>
      <c r="B134" s="17">
        <v>21211</v>
      </c>
      <c r="C134" s="17">
        <v>39</v>
      </c>
      <c r="D134" s="17" t="s">
        <v>2825</v>
      </c>
      <c r="E134" s="17"/>
      <c r="F134" s="17"/>
      <c r="G134" s="17"/>
      <c r="H134" s="17"/>
      <c r="I134" s="17"/>
      <c r="J134" s="17"/>
      <c r="K134" s="17"/>
      <c r="L134" s="25" t="s">
        <v>2914</v>
      </c>
      <c r="M134" s="6" t="s">
        <v>3298</v>
      </c>
      <c r="N134" s="6"/>
      <c r="O134" s="17"/>
      <c r="P134" s="17"/>
    </row>
    <row r="135" spans="1:16" ht="14.4" x14ac:dyDescent="0.3">
      <c r="A135" s="26">
        <v>134</v>
      </c>
      <c r="B135" s="17">
        <v>21212</v>
      </c>
      <c r="C135" s="17">
        <v>1</v>
      </c>
      <c r="D135" s="17" t="s">
        <v>2825</v>
      </c>
      <c r="E135" s="17"/>
      <c r="F135" s="17"/>
      <c r="G135" s="17"/>
      <c r="H135" s="17"/>
      <c r="I135" s="17"/>
      <c r="J135" s="17"/>
      <c r="K135" s="17"/>
      <c r="L135" s="25" t="s">
        <v>2915</v>
      </c>
      <c r="M135" s="6" t="s">
        <v>3298</v>
      </c>
      <c r="N135" s="6"/>
      <c r="O135" s="17"/>
      <c r="P135" s="17"/>
    </row>
    <row r="136" spans="1:16" ht="14.4" x14ac:dyDescent="0.3">
      <c r="A136" s="26">
        <v>135</v>
      </c>
      <c r="B136" s="17">
        <v>21212</v>
      </c>
      <c r="C136" s="17">
        <v>4</v>
      </c>
      <c r="D136" s="17" t="s">
        <v>2825</v>
      </c>
      <c r="E136" s="17"/>
      <c r="F136" s="17"/>
      <c r="G136" s="17"/>
      <c r="H136" s="17"/>
      <c r="I136" s="17"/>
      <c r="J136" s="17"/>
      <c r="K136" s="17"/>
      <c r="L136" s="25" t="s">
        <v>2916</v>
      </c>
      <c r="M136" s="6" t="s">
        <v>3298</v>
      </c>
      <c r="N136" s="6"/>
      <c r="O136" s="17"/>
      <c r="P136" s="17"/>
    </row>
    <row r="137" spans="1:16" ht="14.4" x14ac:dyDescent="0.3">
      <c r="A137" s="26">
        <v>136</v>
      </c>
      <c r="B137" s="17">
        <v>21212</v>
      </c>
      <c r="C137" s="17">
        <v>39</v>
      </c>
      <c r="D137" s="17" t="s">
        <v>2825</v>
      </c>
      <c r="E137" s="17"/>
      <c r="F137" s="17"/>
      <c r="G137" s="17"/>
      <c r="H137" s="17"/>
      <c r="I137" s="17"/>
      <c r="J137" s="17"/>
      <c r="K137" s="17"/>
      <c r="L137" s="25" t="s">
        <v>2917</v>
      </c>
      <c r="M137" s="6" t="s">
        <v>3298</v>
      </c>
      <c r="N137" s="6"/>
      <c r="O137" s="17"/>
      <c r="P137" s="17"/>
    </row>
    <row r="138" spans="1:16" ht="14.4" x14ac:dyDescent="0.3">
      <c r="A138" s="26">
        <v>137</v>
      </c>
      <c r="B138" s="17">
        <v>21213</v>
      </c>
      <c r="C138" s="17">
        <v>1</v>
      </c>
      <c r="D138" s="17" t="s">
        <v>2825</v>
      </c>
      <c r="E138" s="17"/>
      <c r="F138" s="17"/>
      <c r="G138" s="17"/>
      <c r="H138" s="17"/>
      <c r="I138" s="17"/>
      <c r="J138" s="17"/>
      <c r="K138" s="17"/>
      <c r="L138" s="25" t="s">
        <v>2918</v>
      </c>
      <c r="M138" s="6" t="s">
        <v>3298</v>
      </c>
      <c r="N138" s="6"/>
      <c r="O138" s="17"/>
      <c r="P138" s="17"/>
    </row>
    <row r="139" spans="1:16" ht="14.4" x14ac:dyDescent="0.3">
      <c r="A139" s="26">
        <v>138</v>
      </c>
      <c r="B139" s="17">
        <v>21213</v>
      </c>
      <c r="C139" s="17">
        <v>4</v>
      </c>
      <c r="D139" s="17" t="s">
        <v>2825</v>
      </c>
      <c r="E139" s="17"/>
      <c r="F139" s="17"/>
      <c r="G139" s="17"/>
      <c r="H139" s="17"/>
      <c r="I139" s="17"/>
      <c r="J139" s="17"/>
      <c r="K139" s="17"/>
      <c r="L139" s="25" t="s">
        <v>2919</v>
      </c>
      <c r="M139" s="6" t="s">
        <v>3298</v>
      </c>
      <c r="N139" s="6"/>
      <c r="O139" s="17"/>
      <c r="P139" s="17"/>
    </row>
    <row r="140" spans="1:16" ht="14.4" x14ac:dyDescent="0.3">
      <c r="A140" s="26">
        <v>139</v>
      </c>
      <c r="B140" s="17">
        <v>21213</v>
      </c>
      <c r="C140" s="17">
        <v>39</v>
      </c>
      <c r="D140" s="17" t="s">
        <v>2825</v>
      </c>
      <c r="E140" s="17"/>
      <c r="F140" s="17"/>
      <c r="G140" s="17"/>
      <c r="H140" s="17"/>
      <c r="I140" s="17"/>
      <c r="J140" s="17"/>
      <c r="K140" s="17"/>
      <c r="L140" s="25" t="s">
        <v>2920</v>
      </c>
      <c r="M140" s="6" t="s">
        <v>3298</v>
      </c>
      <c r="N140" s="6"/>
      <c r="O140" s="17"/>
      <c r="P140" s="17"/>
    </row>
    <row r="141" spans="1:16" ht="14.4" x14ac:dyDescent="0.3">
      <c r="A141" s="26">
        <v>140</v>
      </c>
      <c r="B141" s="17">
        <v>21214</v>
      </c>
      <c r="C141" s="17">
        <v>1</v>
      </c>
      <c r="D141" s="17" t="s">
        <v>2825</v>
      </c>
      <c r="E141" s="17"/>
      <c r="F141" s="17"/>
      <c r="G141" s="17"/>
      <c r="H141" s="17"/>
      <c r="I141" s="17"/>
      <c r="J141" s="17"/>
      <c r="K141" s="17"/>
      <c r="L141" s="25" t="s">
        <v>2921</v>
      </c>
      <c r="M141" s="6" t="s">
        <v>3298</v>
      </c>
      <c r="N141" s="6"/>
      <c r="O141" s="17"/>
      <c r="P141" s="17"/>
    </row>
    <row r="142" spans="1:16" ht="14.4" x14ac:dyDescent="0.3">
      <c r="A142" s="26">
        <v>141</v>
      </c>
      <c r="B142" s="17">
        <v>21214</v>
      </c>
      <c r="C142" s="17">
        <v>4</v>
      </c>
      <c r="D142" s="17" t="s">
        <v>2825</v>
      </c>
      <c r="E142" s="17"/>
      <c r="F142" s="17"/>
      <c r="G142" s="17"/>
      <c r="H142" s="17"/>
      <c r="I142" s="17"/>
      <c r="J142" s="17"/>
      <c r="K142" s="17"/>
      <c r="L142" s="25" t="s">
        <v>2922</v>
      </c>
      <c r="M142" s="6" t="s">
        <v>3298</v>
      </c>
      <c r="N142" s="6"/>
      <c r="O142" s="17"/>
      <c r="P142" s="17"/>
    </row>
    <row r="143" spans="1:16" ht="14.4" x14ac:dyDescent="0.3">
      <c r="A143" s="26">
        <v>142</v>
      </c>
      <c r="B143" s="17">
        <v>21214</v>
      </c>
      <c r="C143" s="17">
        <v>39</v>
      </c>
      <c r="D143" s="17" t="s">
        <v>2825</v>
      </c>
      <c r="E143" s="17"/>
      <c r="F143" s="17"/>
      <c r="G143" s="17"/>
      <c r="H143" s="17"/>
      <c r="I143" s="17"/>
      <c r="J143" s="17"/>
      <c r="K143" s="17"/>
      <c r="L143" s="25" t="s">
        <v>2923</v>
      </c>
      <c r="M143" s="6" t="s">
        <v>3298</v>
      </c>
      <c r="N143" s="6"/>
      <c r="O143" s="17"/>
      <c r="P143" s="17"/>
    </row>
    <row r="145" spans="4:12" x14ac:dyDescent="0.15">
      <c r="D145" s="17" t="s">
        <v>3324</v>
      </c>
      <c r="E145" s="17" t="s">
        <v>3326</v>
      </c>
      <c r="F145" s="17" t="s">
        <v>3327</v>
      </c>
      <c r="G145" s="17" t="s">
        <v>3325</v>
      </c>
      <c r="H145" s="17" t="s">
        <v>3328</v>
      </c>
      <c r="I145" s="17" t="s">
        <v>3329</v>
      </c>
      <c r="J145" s="17" t="s">
        <v>3299</v>
      </c>
      <c r="K145" s="17" t="s">
        <v>3330</v>
      </c>
      <c r="L145" s="25" t="s">
        <v>3341</v>
      </c>
    </row>
    <row r="146" spans="4:12" x14ac:dyDescent="0.15">
      <c r="D146" s="17" t="s">
        <v>269</v>
      </c>
      <c r="E146" s="17">
        <f>COUNTIFS(D2:D143,"storage")</f>
        <v>60</v>
      </c>
      <c r="F146" s="17">
        <f>E146-G146</f>
        <v>60</v>
      </c>
      <c r="G146" s="17">
        <f>SUMPRODUCT((D2:D143="storage")*(M2:M143="未上架"))</f>
        <v>0</v>
      </c>
      <c r="H146" s="17">
        <f>SUMPRODUCT((D2:D143="storage")*(M2:M143="正常"))</f>
        <v>56</v>
      </c>
      <c r="I146" s="17">
        <f>SUMPRODUCT((D2:D143="storage")*(M2:M143="故障"))</f>
        <v>4</v>
      </c>
      <c r="J146" s="17">
        <f>SUMPRODUCT((D2:D143="storage")*(N2:N143="已交付"))</f>
        <v>0</v>
      </c>
      <c r="K146" s="17">
        <f>SUMPRODUCT((D2:D143="storage")*(N2:N143="待交付"))</f>
        <v>60</v>
      </c>
      <c r="L146" s="17">
        <f>H146-J146</f>
        <v>56</v>
      </c>
    </row>
    <row r="147" spans="4:12" x14ac:dyDescent="0.15">
      <c r="D147" s="17" t="s">
        <v>2825</v>
      </c>
      <c r="E147" s="17">
        <f>COUNTIFS(A2:N143,{"seal服务器"})</f>
        <v>76</v>
      </c>
      <c r="F147" s="17">
        <f>E147-G147</f>
        <v>56</v>
      </c>
      <c r="G147" s="17">
        <f>SUMPRODUCT((D2:D143="seal服务器")*(M2:M143="未上架"))</f>
        <v>20</v>
      </c>
      <c r="H147" s="17">
        <f>SUMPRODUCT((D2:D143="seal服务器")*(M2:M143="正常"))</f>
        <v>0</v>
      </c>
      <c r="I147" s="17">
        <f>SUMPRODUCT((D2:D143="seal服务器")*(M2:M143="故障"))</f>
        <v>9</v>
      </c>
      <c r="J147" s="17">
        <f>SUMPRODUCT((D2:D143="seal服务器")*(N2:N143="已交付"))</f>
        <v>0</v>
      </c>
      <c r="K147" s="17">
        <f>SUMPRODUCT((D2:D143="seal服务器")*(N2:N143="待交付"))</f>
        <v>56</v>
      </c>
      <c r="L147" s="17">
        <f>H147-J147</f>
        <v>0</v>
      </c>
    </row>
    <row r="148" spans="4:12" x14ac:dyDescent="0.15">
      <c r="D148" s="5" t="s">
        <v>3344</v>
      </c>
      <c r="E148" s="17">
        <f>COUNTIFS(D2:D143,{"intel-snark"})</f>
        <v>6</v>
      </c>
      <c r="F148" s="17">
        <f>E148-G148</f>
        <v>6</v>
      </c>
      <c r="G148" s="17">
        <f>SUMPRODUCT((D2:D143="intel-snark")*(M2:M143="未上架"))</f>
        <v>0</v>
      </c>
      <c r="H148" s="17">
        <f>SUMPRODUCT((D2:D143="intel-snark")*(M2:M143="正常"))</f>
        <v>6</v>
      </c>
      <c r="I148" s="17">
        <f>SUMPRODUCT((D2:D143="intel-snark")*(M2:M143="故障"))</f>
        <v>0</v>
      </c>
      <c r="J148" s="17">
        <f>SUMPRODUCT((D2:D143="intel-snark")*(N2:N143="已交付"))</f>
        <v>6</v>
      </c>
      <c r="K148" s="17">
        <f>SUMPRODUCT((D2:D143="intel-snark")*(N2:N143="待交付"))</f>
        <v>0</v>
      </c>
      <c r="L148" s="17">
        <f>H148-J148</f>
        <v>0</v>
      </c>
    </row>
    <row r="149" spans="4:12" x14ac:dyDescent="0.15">
      <c r="J149" s="40"/>
      <c r="K149" s="40"/>
      <c r="L149" s="5"/>
    </row>
    <row r="150" spans="4:12" x14ac:dyDescent="0.15">
      <c r="J150" s="40"/>
      <c r="K150" s="40"/>
      <c r="L150" s="5"/>
    </row>
    <row r="151" spans="4:12" x14ac:dyDescent="0.15">
      <c r="J151" s="40"/>
      <c r="K151" s="40"/>
      <c r="L151" s="5"/>
    </row>
    <row r="152" spans="4:12" x14ac:dyDescent="0.15">
      <c r="J152" s="40"/>
      <c r="K152" s="40"/>
      <c r="L152" s="5"/>
    </row>
    <row r="153" spans="4:12" x14ac:dyDescent="0.15">
      <c r="J153" s="40"/>
      <c r="K153" s="40"/>
      <c r="L153" s="5"/>
    </row>
    <row r="154" spans="4:12" x14ac:dyDescent="0.15">
      <c r="J154" s="40"/>
      <c r="K154" s="40"/>
      <c r="L154" s="5"/>
    </row>
    <row r="155" spans="4:12" x14ac:dyDescent="0.15">
      <c r="K155" s="40"/>
    </row>
    <row r="156" spans="4:12" x14ac:dyDescent="0.15">
      <c r="K156" s="40"/>
    </row>
    <row r="157" spans="4:12" x14ac:dyDescent="0.15">
      <c r="K157" s="40"/>
    </row>
    <row r="158" spans="4:12" x14ac:dyDescent="0.15">
      <c r="K158" s="40"/>
    </row>
    <row r="159" spans="4:12" x14ac:dyDescent="0.15">
      <c r="K159" s="40"/>
    </row>
    <row r="160" spans="4:12" x14ac:dyDescent="0.15">
      <c r="K160" s="40"/>
    </row>
    <row r="161" spans="11:11" x14ac:dyDescent="0.15">
      <c r="K161" s="40"/>
    </row>
  </sheetData>
  <autoFilter ref="B1:O1"/>
  <phoneticPr fontId="2" type="noConversion"/>
  <dataValidations count="2">
    <dataValidation type="list" allowBlank="1" showInputMessage="1" showErrorMessage="1" sqref="N2:N143">
      <formula1>"已交付,待交付,退回"</formula1>
    </dataValidation>
    <dataValidation type="list" allowBlank="1" showInputMessage="1" showErrorMessage="1" sqref="M2:M143">
      <formula1>"正常,告警,故障,未上架"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8"/>
  <sheetViews>
    <sheetView topLeftCell="B1" zoomScale="70" zoomScaleNormal="70" workbookViewId="0">
      <pane ySplit="1" topLeftCell="A56" activePane="bottomLeft" state="frozen"/>
      <selection pane="bottomLeft" activeCell="M2" sqref="M1:P1048576"/>
    </sheetView>
  </sheetViews>
  <sheetFormatPr defaultColWidth="10" defaultRowHeight="12" x14ac:dyDescent="0.15"/>
  <cols>
    <col min="1" max="1" width="6.5546875" style="5" customWidth="1"/>
    <col min="2" max="3" width="10" style="5"/>
    <col min="4" max="4" width="11.21875" style="5" customWidth="1"/>
    <col min="5" max="5" width="6.44140625" style="5" customWidth="1"/>
    <col min="6" max="6" width="8" style="5" customWidth="1"/>
    <col min="7" max="7" width="7.5546875" style="5" customWidth="1"/>
    <col min="8" max="8" width="7.44140625" style="5" customWidth="1"/>
    <col min="9" max="9" width="7" style="5" customWidth="1"/>
    <col min="10" max="10" width="5.6640625" style="5" customWidth="1"/>
    <col min="11" max="11" width="17.6640625" style="5" customWidth="1"/>
    <col min="12" max="12" width="13.6640625" style="40" customWidth="1"/>
    <col min="13" max="13" width="13.21875" style="5" customWidth="1"/>
    <col min="14" max="14" width="9.5546875" style="5" customWidth="1"/>
    <col min="15" max="15" width="26.33203125" style="5" customWidth="1"/>
    <col min="16" max="16" width="11.6640625" style="5" customWidth="1"/>
    <col min="17" max="16384" width="10" style="5"/>
  </cols>
  <sheetData>
    <row r="1" spans="1:21" ht="14.4" customHeight="1" x14ac:dyDescent="0.3">
      <c r="A1" s="1" t="s">
        <v>0</v>
      </c>
      <c r="B1" s="1" t="s">
        <v>1</v>
      </c>
      <c r="C1" s="1" t="s">
        <v>2</v>
      </c>
      <c r="D1" s="88" t="s">
        <v>3</v>
      </c>
      <c r="E1" s="88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3" t="s">
        <v>11</v>
      </c>
      <c r="M1" s="88" t="s">
        <v>703</v>
      </c>
      <c r="N1" s="88" t="s">
        <v>704</v>
      </c>
      <c r="O1" s="88" t="s">
        <v>711</v>
      </c>
      <c r="P1" s="61" t="s">
        <v>748</v>
      </c>
      <c r="Q1" s="4"/>
      <c r="R1" s="4"/>
      <c r="S1" s="4"/>
      <c r="T1" s="4"/>
      <c r="U1" s="4"/>
    </row>
    <row r="2" spans="1:21" s="30" customFormat="1" ht="15" x14ac:dyDescent="0.3">
      <c r="A2" s="26">
        <v>1</v>
      </c>
      <c r="B2" s="6">
        <v>21301</v>
      </c>
      <c r="C2" s="6">
        <v>6</v>
      </c>
      <c r="D2" s="7" t="s">
        <v>16</v>
      </c>
      <c r="E2" s="28"/>
      <c r="F2" s="28"/>
      <c r="G2" s="28"/>
      <c r="H2" s="28"/>
      <c r="I2" s="28"/>
      <c r="J2" s="28" t="s">
        <v>3387</v>
      </c>
      <c r="K2" s="28"/>
      <c r="L2" s="35" t="s">
        <v>954</v>
      </c>
      <c r="M2" s="6" t="s">
        <v>706</v>
      </c>
      <c r="N2" s="6" t="s">
        <v>709</v>
      </c>
      <c r="O2" s="61" t="s">
        <v>3356</v>
      </c>
      <c r="P2" s="7"/>
    </row>
    <row r="3" spans="1:21" ht="15.6" x14ac:dyDescent="0.3">
      <c r="A3" s="26">
        <v>2</v>
      </c>
      <c r="B3" s="6">
        <v>21301</v>
      </c>
      <c r="C3" s="11">
        <v>11</v>
      </c>
      <c r="D3" s="7" t="s">
        <v>83</v>
      </c>
      <c r="E3" s="17"/>
      <c r="F3" s="17"/>
      <c r="G3" s="17"/>
      <c r="H3" s="17"/>
      <c r="I3" s="17"/>
      <c r="J3" s="17"/>
      <c r="K3" s="17"/>
      <c r="L3" s="35" t="s">
        <v>955</v>
      </c>
      <c r="M3" s="6" t="s">
        <v>706</v>
      </c>
      <c r="N3" s="6" t="s">
        <v>709</v>
      </c>
      <c r="O3" s="61" t="s">
        <v>3357</v>
      </c>
      <c r="P3" s="7"/>
    </row>
    <row r="4" spans="1:21" ht="15.6" x14ac:dyDescent="0.3">
      <c r="A4" s="26">
        <v>3</v>
      </c>
      <c r="B4" s="6">
        <v>21301</v>
      </c>
      <c r="C4" s="6">
        <v>16</v>
      </c>
      <c r="D4" s="7" t="s">
        <v>16</v>
      </c>
      <c r="E4" s="17"/>
      <c r="F4" s="17"/>
      <c r="G4" s="17"/>
      <c r="H4" s="17"/>
      <c r="I4" s="17"/>
      <c r="J4" s="17"/>
      <c r="K4" s="17"/>
      <c r="L4" s="35" t="s">
        <v>956</v>
      </c>
      <c r="M4" s="6"/>
      <c r="N4" s="6" t="s">
        <v>709</v>
      </c>
      <c r="O4" s="7"/>
      <c r="P4" s="90"/>
    </row>
    <row r="5" spans="1:21" ht="15.6" x14ac:dyDescent="0.3">
      <c r="A5" s="26">
        <v>4</v>
      </c>
      <c r="B5" s="6">
        <v>21301</v>
      </c>
      <c r="C5" s="6">
        <v>21</v>
      </c>
      <c r="D5" s="7" t="s">
        <v>16</v>
      </c>
      <c r="E5" s="17"/>
      <c r="F5" s="17"/>
      <c r="G5" s="17"/>
      <c r="H5" s="17"/>
      <c r="I5" s="17"/>
      <c r="J5" s="17"/>
      <c r="K5" s="17"/>
      <c r="L5" s="35" t="s">
        <v>957</v>
      </c>
      <c r="M5" s="6" t="s">
        <v>706</v>
      </c>
      <c r="N5" s="6" t="s">
        <v>709</v>
      </c>
      <c r="O5" s="61" t="s">
        <v>3357</v>
      </c>
      <c r="P5" s="63"/>
    </row>
    <row r="6" spans="1:21" ht="15.6" x14ac:dyDescent="0.3">
      <c r="A6" s="26">
        <v>5</v>
      </c>
      <c r="B6" s="6">
        <v>21301</v>
      </c>
      <c r="C6" s="6">
        <v>26</v>
      </c>
      <c r="D6" s="7" t="s">
        <v>16</v>
      </c>
      <c r="E6" s="17"/>
      <c r="F6" s="17"/>
      <c r="G6" s="17"/>
      <c r="H6" s="17"/>
      <c r="I6" s="17"/>
      <c r="J6" s="17"/>
      <c r="K6" s="17"/>
      <c r="L6" s="35" t="s">
        <v>958</v>
      </c>
      <c r="M6" s="6"/>
      <c r="N6" s="6" t="s">
        <v>709</v>
      </c>
      <c r="O6" s="7"/>
      <c r="P6" s="63"/>
    </row>
    <row r="7" spans="1:21" ht="15.6" x14ac:dyDescent="0.3">
      <c r="A7" s="26">
        <v>6</v>
      </c>
      <c r="B7" s="6">
        <v>21301</v>
      </c>
      <c r="C7" s="11">
        <v>31</v>
      </c>
      <c r="D7" s="7" t="s">
        <v>16</v>
      </c>
      <c r="E7" s="17"/>
      <c r="F7" s="17"/>
      <c r="G7" s="17"/>
      <c r="H7" s="17"/>
      <c r="I7" s="17"/>
      <c r="J7" s="17"/>
      <c r="K7" s="17"/>
      <c r="L7" s="35" t="s">
        <v>959</v>
      </c>
      <c r="M7" s="6"/>
      <c r="N7" s="6" t="s">
        <v>709</v>
      </c>
      <c r="O7" s="7"/>
      <c r="P7" s="63"/>
    </row>
    <row r="8" spans="1:21" ht="15.6" x14ac:dyDescent="0.3">
      <c r="A8" s="26">
        <v>7</v>
      </c>
      <c r="B8" s="6">
        <v>21301</v>
      </c>
      <c r="C8" s="6">
        <v>36</v>
      </c>
      <c r="D8" s="7" t="s">
        <v>16</v>
      </c>
      <c r="E8" s="17"/>
      <c r="F8" s="17"/>
      <c r="G8" s="17"/>
      <c r="H8" s="17"/>
      <c r="I8" s="17"/>
      <c r="J8" s="17"/>
      <c r="K8" s="17"/>
      <c r="L8" s="35" t="s">
        <v>960</v>
      </c>
      <c r="M8" s="6"/>
      <c r="N8" s="6" t="s">
        <v>709</v>
      </c>
      <c r="O8" s="7"/>
      <c r="P8" s="63"/>
    </row>
    <row r="9" spans="1:21" ht="15.6" x14ac:dyDescent="0.3">
      <c r="A9" s="26">
        <v>8</v>
      </c>
      <c r="B9" s="6">
        <v>21302</v>
      </c>
      <c r="C9" s="6">
        <v>6</v>
      </c>
      <c r="D9" s="7" t="s">
        <v>16</v>
      </c>
      <c r="E9" s="17"/>
      <c r="F9" s="17"/>
      <c r="G9" s="17"/>
      <c r="H9" s="17"/>
      <c r="I9" s="17"/>
      <c r="J9" s="17"/>
      <c r="K9" s="17"/>
      <c r="L9" s="35" t="s">
        <v>961</v>
      </c>
      <c r="M9" s="6"/>
      <c r="N9" s="6" t="s">
        <v>709</v>
      </c>
      <c r="O9" s="7"/>
      <c r="P9" s="63"/>
    </row>
    <row r="10" spans="1:21" ht="15.6" x14ac:dyDescent="0.3">
      <c r="A10" s="26">
        <v>9</v>
      </c>
      <c r="B10" s="6">
        <v>21302</v>
      </c>
      <c r="C10" s="11">
        <v>11</v>
      </c>
      <c r="D10" s="7" t="s">
        <v>16</v>
      </c>
      <c r="E10" s="17"/>
      <c r="F10" s="17"/>
      <c r="G10" s="17"/>
      <c r="H10" s="17"/>
      <c r="I10" s="17"/>
      <c r="J10" s="17"/>
      <c r="K10" s="17"/>
      <c r="L10" s="35" t="s">
        <v>962</v>
      </c>
      <c r="M10" s="6"/>
      <c r="N10" s="6" t="s">
        <v>709</v>
      </c>
      <c r="O10" s="7"/>
      <c r="P10" s="63"/>
    </row>
    <row r="11" spans="1:21" ht="15.6" x14ac:dyDescent="0.3">
      <c r="A11" s="26">
        <v>10</v>
      </c>
      <c r="B11" s="6">
        <v>21302</v>
      </c>
      <c r="C11" s="6">
        <v>16</v>
      </c>
      <c r="D11" s="7" t="s">
        <v>16</v>
      </c>
      <c r="E11" s="17"/>
      <c r="F11" s="17"/>
      <c r="G11" s="17"/>
      <c r="H11" s="17"/>
      <c r="I11" s="17"/>
      <c r="J11" s="17"/>
      <c r="K11" s="17"/>
      <c r="L11" s="35" t="s">
        <v>963</v>
      </c>
      <c r="M11" s="19"/>
      <c r="N11" s="6" t="s">
        <v>709</v>
      </c>
      <c r="O11" s="76"/>
      <c r="P11" s="84"/>
    </row>
    <row r="12" spans="1:21" ht="15.6" x14ac:dyDescent="0.3">
      <c r="A12" s="26">
        <v>11</v>
      </c>
      <c r="B12" s="6">
        <v>21302</v>
      </c>
      <c r="C12" s="6">
        <v>21</v>
      </c>
      <c r="D12" s="7" t="s">
        <v>16</v>
      </c>
      <c r="E12" s="17"/>
      <c r="F12" s="17"/>
      <c r="G12" s="17"/>
      <c r="H12" s="17"/>
      <c r="I12" s="17"/>
      <c r="J12" s="17"/>
      <c r="K12" s="17"/>
      <c r="L12" s="35" t="s">
        <v>964</v>
      </c>
      <c r="M12" s="6"/>
      <c r="N12" s="6" t="s">
        <v>709</v>
      </c>
      <c r="O12" s="7"/>
      <c r="P12" s="63"/>
    </row>
    <row r="13" spans="1:21" ht="15.6" x14ac:dyDescent="0.3">
      <c r="A13" s="26">
        <v>12</v>
      </c>
      <c r="B13" s="6">
        <v>21302</v>
      </c>
      <c r="C13" s="6">
        <v>26</v>
      </c>
      <c r="D13" s="7" t="s">
        <v>16</v>
      </c>
      <c r="E13" s="17"/>
      <c r="F13" s="17"/>
      <c r="G13" s="17"/>
      <c r="H13" s="17"/>
      <c r="I13" s="17"/>
      <c r="J13" s="17"/>
      <c r="K13" s="17"/>
      <c r="L13" s="35" t="s">
        <v>965</v>
      </c>
      <c r="M13" s="6"/>
      <c r="N13" s="6" t="s">
        <v>709</v>
      </c>
      <c r="O13" s="61"/>
      <c r="P13" s="63"/>
    </row>
    <row r="14" spans="1:21" ht="15.6" x14ac:dyDescent="0.3">
      <c r="A14" s="26">
        <v>13</v>
      </c>
      <c r="B14" s="6">
        <v>21302</v>
      </c>
      <c r="C14" s="11">
        <v>31</v>
      </c>
      <c r="D14" s="7" t="s">
        <v>16</v>
      </c>
      <c r="E14" s="17"/>
      <c r="F14" s="17"/>
      <c r="G14" s="17"/>
      <c r="H14" s="17"/>
      <c r="I14" s="17"/>
      <c r="J14" s="17"/>
      <c r="K14" s="17"/>
      <c r="L14" s="35" t="s">
        <v>966</v>
      </c>
      <c r="M14" s="6"/>
      <c r="N14" s="6" t="s">
        <v>709</v>
      </c>
      <c r="O14" s="7"/>
      <c r="P14" s="63"/>
    </row>
    <row r="15" spans="1:21" ht="15.6" x14ac:dyDescent="0.3">
      <c r="A15" s="26">
        <v>14</v>
      </c>
      <c r="B15" s="6">
        <v>21302</v>
      </c>
      <c r="C15" s="6">
        <v>36</v>
      </c>
      <c r="D15" s="7" t="s">
        <v>13</v>
      </c>
      <c r="E15" s="17"/>
      <c r="F15" s="17"/>
      <c r="G15" s="17"/>
      <c r="H15" s="17"/>
      <c r="I15" s="17"/>
      <c r="J15" s="17"/>
      <c r="K15" s="17"/>
      <c r="L15" s="35" t="s">
        <v>967</v>
      </c>
      <c r="M15" s="6"/>
      <c r="N15" s="6" t="s">
        <v>709</v>
      </c>
      <c r="O15" s="7"/>
      <c r="P15" s="63"/>
    </row>
    <row r="16" spans="1:21" ht="15.6" x14ac:dyDescent="0.3">
      <c r="A16" s="26">
        <v>15</v>
      </c>
      <c r="B16" s="6">
        <v>21303</v>
      </c>
      <c r="C16" s="6">
        <v>6</v>
      </c>
      <c r="D16" s="7" t="s">
        <v>16</v>
      </c>
      <c r="E16" s="17"/>
      <c r="F16" s="17"/>
      <c r="G16" s="17"/>
      <c r="H16" s="17"/>
      <c r="I16" s="17"/>
      <c r="J16" s="17"/>
      <c r="K16" s="17"/>
      <c r="L16" s="35" t="s">
        <v>968</v>
      </c>
      <c r="M16" s="6"/>
      <c r="N16" s="6" t="s">
        <v>709</v>
      </c>
      <c r="O16" s="7"/>
      <c r="P16" s="63"/>
    </row>
    <row r="17" spans="1:16" ht="15.6" x14ac:dyDescent="0.3">
      <c r="A17" s="26">
        <v>16</v>
      </c>
      <c r="B17" s="6">
        <v>21303</v>
      </c>
      <c r="C17" s="11">
        <v>11</v>
      </c>
      <c r="D17" s="7" t="s">
        <v>16</v>
      </c>
      <c r="E17" s="17"/>
      <c r="F17" s="17"/>
      <c r="G17" s="17"/>
      <c r="H17" s="17"/>
      <c r="I17" s="17"/>
      <c r="J17" s="17"/>
      <c r="K17" s="17"/>
      <c r="L17" s="35" t="s">
        <v>969</v>
      </c>
      <c r="M17" s="6"/>
      <c r="N17" s="6" t="s">
        <v>709</v>
      </c>
      <c r="O17" s="7"/>
      <c r="P17" s="85"/>
    </row>
    <row r="18" spans="1:16" ht="15" x14ac:dyDescent="0.3">
      <c r="A18" s="26">
        <v>17</v>
      </c>
      <c r="B18" s="6">
        <v>21303</v>
      </c>
      <c r="C18" s="6">
        <v>16</v>
      </c>
      <c r="D18" s="7" t="s">
        <v>13</v>
      </c>
      <c r="E18" s="17"/>
      <c r="F18" s="17"/>
      <c r="G18" s="17"/>
      <c r="H18" s="17"/>
      <c r="I18" s="17"/>
      <c r="J18" s="17"/>
      <c r="K18" s="17"/>
      <c r="L18" s="35" t="s">
        <v>970</v>
      </c>
      <c r="M18" s="6"/>
      <c r="N18" s="6" t="s">
        <v>709</v>
      </c>
      <c r="O18" s="7"/>
      <c r="P18" s="86"/>
    </row>
    <row r="19" spans="1:16" ht="15" x14ac:dyDescent="0.3">
      <c r="A19" s="26">
        <v>18</v>
      </c>
      <c r="B19" s="6">
        <v>21303</v>
      </c>
      <c r="C19" s="6">
        <v>21</v>
      </c>
      <c r="D19" s="7" t="s">
        <v>16</v>
      </c>
      <c r="E19" s="17"/>
      <c r="F19" s="17"/>
      <c r="G19" s="17"/>
      <c r="H19" s="17"/>
      <c r="I19" s="17"/>
      <c r="J19" s="17"/>
      <c r="K19" s="17"/>
      <c r="L19" s="35" t="s">
        <v>971</v>
      </c>
      <c r="M19" s="6"/>
      <c r="N19" s="6" t="s">
        <v>709</v>
      </c>
      <c r="O19" s="7"/>
      <c r="P19" s="7"/>
    </row>
    <row r="20" spans="1:16" ht="15" x14ac:dyDescent="0.3">
      <c r="A20" s="26">
        <v>19</v>
      </c>
      <c r="B20" s="6">
        <v>21303</v>
      </c>
      <c r="C20" s="6">
        <v>26</v>
      </c>
      <c r="D20" s="7" t="s">
        <v>16</v>
      </c>
      <c r="E20" s="17"/>
      <c r="F20" s="17"/>
      <c r="G20" s="17"/>
      <c r="H20" s="17"/>
      <c r="I20" s="17"/>
      <c r="J20" s="17"/>
      <c r="K20" s="17"/>
      <c r="L20" s="35" t="s">
        <v>972</v>
      </c>
      <c r="M20" s="6"/>
      <c r="N20" s="6" t="s">
        <v>709</v>
      </c>
      <c r="O20" s="7"/>
      <c r="P20" s="7"/>
    </row>
    <row r="21" spans="1:16" ht="15.6" x14ac:dyDescent="0.3">
      <c r="A21" s="26">
        <v>20</v>
      </c>
      <c r="B21" s="6">
        <v>21303</v>
      </c>
      <c r="C21" s="11">
        <v>31</v>
      </c>
      <c r="D21" s="7" t="s">
        <v>16</v>
      </c>
      <c r="E21" s="17"/>
      <c r="F21" s="17"/>
      <c r="G21" s="17"/>
      <c r="H21" s="17"/>
      <c r="I21" s="17"/>
      <c r="J21" s="17"/>
      <c r="K21" s="17"/>
      <c r="L21" s="35" t="s">
        <v>973</v>
      </c>
      <c r="M21" s="6"/>
      <c r="N21" s="6" t="s">
        <v>709</v>
      </c>
      <c r="O21" s="7"/>
      <c r="P21" s="7"/>
    </row>
    <row r="22" spans="1:16" ht="15" x14ac:dyDescent="0.3">
      <c r="A22" s="26">
        <v>21</v>
      </c>
      <c r="B22" s="6">
        <v>21303</v>
      </c>
      <c r="C22" s="6">
        <v>36</v>
      </c>
      <c r="D22" s="7" t="s">
        <v>16</v>
      </c>
      <c r="E22" s="17"/>
      <c r="F22" s="17"/>
      <c r="G22" s="17"/>
      <c r="H22" s="17"/>
      <c r="I22" s="17"/>
      <c r="J22" s="17"/>
      <c r="K22" s="17"/>
      <c r="L22" s="35" t="s">
        <v>974</v>
      </c>
      <c r="M22" s="6"/>
      <c r="N22" s="6" t="s">
        <v>709</v>
      </c>
      <c r="O22" s="7"/>
      <c r="P22" s="17"/>
    </row>
    <row r="23" spans="1:16" ht="15" x14ac:dyDescent="0.3">
      <c r="A23" s="26">
        <v>22</v>
      </c>
      <c r="B23" s="26">
        <v>21304</v>
      </c>
      <c r="C23" s="26">
        <v>6</v>
      </c>
      <c r="D23" s="27" t="s">
        <v>16</v>
      </c>
      <c r="E23" s="17"/>
      <c r="F23" s="17"/>
      <c r="G23" s="17"/>
      <c r="H23" s="17"/>
      <c r="I23" s="17"/>
      <c r="J23" s="17"/>
      <c r="K23" s="17"/>
      <c r="L23" s="35" t="s">
        <v>975</v>
      </c>
      <c r="M23" s="6"/>
      <c r="N23" s="6" t="s">
        <v>709</v>
      </c>
      <c r="O23" s="7"/>
      <c r="P23" s="21"/>
    </row>
    <row r="24" spans="1:16" ht="15.6" x14ac:dyDescent="0.3">
      <c r="A24" s="26">
        <v>23</v>
      </c>
      <c r="B24" s="26">
        <v>21304</v>
      </c>
      <c r="C24" s="31">
        <v>11</v>
      </c>
      <c r="D24" s="27" t="s">
        <v>16</v>
      </c>
      <c r="E24" s="17"/>
      <c r="F24" s="17"/>
      <c r="G24" s="17"/>
      <c r="H24" s="17"/>
      <c r="I24" s="17"/>
      <c r="J24" s="17"/>
      <c r="K24" s="44"/>
      <c r="L24" s="35" t="s">
        <v>976</v>
      </c>
      <c r="M24" s="6"/>
      <c r="N24" s="6" t="s">
        <v>709</v>
      </c>
      <c r="O24" s="7"/>
      <c r="P24" s="17"/>
    </row>
    <row r="25" spans="1:16" ht="15" x14ac:dyDescent="0.3">
      <c r="A25" s="26">
        <v>24</v>
      </c>
      <c r="B25" s="26">
        <v>21304</v>
      </c>
      <c r="C25" s="26">
        <v>16</v>
      </c>
      <c r="D25" s="27" t="s">
        <v>13</v>
      </c>
      <c r="E25" s="17"/>
      <c r="F25" s="17"/>
      <c r="G25" s="17"/>
      <c r="H25" s="17"/>
      <c r="I25" s="17"/>
      <c r="J25" s="17"/>
      <c r="K25" s="17"/>
      <c r="L25" s="35" t="s">
        <v>977</v>
      </c>
      <c r="M25" s="6"/>
      <c r="N25" s="6" t="s">
        <v>709</v>
      </c>
      <c r="O25" s="7"/>
      <c r="P25" s="17"/>
    </row>
    <row r="26" spans="1:16" ht="15" x14ac:dyDescent="0.3">
      <c r="A26" s="26">
        <v>25</v>
      </c>
      <c r="B26" s="26">
        <v>21304</v>
      </c>
      <c r="C26" s="26">
        <v>21</v>
      </c>
      <c r="D26" s="27" t="s">
        <v>16</v>
      </c>
      <c r="E26" s="17"/>
      <c r="F26" s="17"/>
      <c r="G26" s="17"/>
      <c r="H26" s="17"/>
      <c r="I26" s="17"/>
      <c r="J26" s="17"/>
      <c r="K26" s="17"/>
      <c r="L26" s="35" t="s">
        <v>978</v>
      </c>
      <c r="M26" s="19"/>
      <c r="N26" s="6" t="s">
        <v>709</v>
      </c>
      <c r="O26" s="76"/>
      <c r="P26" s="21"/>
    </row>
    <row r="27" spans="1:16" ht="15" x14ac:dyDescent="0.3">
      <c r="A27" s="26">
        <v>26</v>
      </c>
      <c r="B27" s="32">
        <v>21304</v>
      </c>
      <c r="C27" s="32">
        <v>26</v>
      </c>
      <c r="D27" s="33" t="s">
        <v>57</v>
      </c>
      <c r="E27" s="17"/>
      <c r="F27" s="17"/>
      <c r="G27" s="17"/>
      <c r="H27" s="17"/>
      <c r="I27" s="17"/>
      <c r="J27" s="17"/>
      <c r="K27" s="17"/>
      <c r="L27" s="35" t="s">
        <v>979</v>
      </c>
      <c r="M27" s="6"/>
      <c r="N27" s="6" t="s">
        <v>709</v>
      </c>
      <c r="O27" s="7"/>
      <c r="P27" s="21"/>
    </row>
    <row r="28" spans="1:16" ht="15.6" x14ac:dyDescent="0.3">
      <c r="A28" s="26">
        <v>27</v>
      </c>
      <c r="B28" s="26">
        <v>21304</v>
      </c>
      <c r="C28" s="31">
        <v>31</v>
      </c>
      <c r="D28" s="27" t="s">
        <v>16</v>
      </c>
      <c r="E28" s="17"/>
      <c r="F28" s="17"/>
      <c r="G28" s="17"/>
      <c r="H28" s="17"/>
      <c r="I28" s="17"/>
      <c r="J28" s="17"/>
      <c r="K28" s="17"/>
      <c r="L28" s="35" t="s">
        <v>980</v>
      </c>
      <c r="M28" s="19" t="s">
        <v>706</v>
      </c>
      <c r="N28" s="19" t="s">
        <v>709</v>
      </c>
      <c r="O28" s="76" t="s">
        <v>3358</v>
      </c>
      <c r="P28" s="21"/>
    </row>
    <row r="29" spans="1:16" ht="15" x14ac:dyDescent="0.3">
      <c r="A29" s="26">
        <v>28</v>
      </c>
      <c r="B29" s="26">
        <v>21304</v>
      </c>
      <c r="C29" s="26">
        <v>36</v>
      </c>
      <c r="D29" s="27" t="s">
        <v>16</v>
      </c>
      <c r="E29" s="17"/>
      <c r="F29" s="17"/>
      <c r="G29" s="17"/>
      <c r="H29" s="17"/>
      <c r="I29" s="17"/>
      <c r="J29" s="17"/>
      <c r="K29" s="17"/>
      <c r="L29" s="35" t="s">
        <v>981</v>
      </c>
      <c r="M29" s="6" t="s">
        <v>706</v>
      </c>
      <c r="N29" s="6" t="s">
        <v>709</v>
      </c>
      <c r="O29" s="61" t="s">
        <v>3357</v>
      </c>
      <c r="P29" s="21"/>
    </row>
    <row r="30" spans="1:16" ht="15" x14ac:dyDescent="0.3">
      <c r="A30" s="26">
        <v>29</v>
      </c>
      <c r="B30" s="26">
        <v>21305</v>
      </c>
      <c r="C30" s="26">
        <v>6</v>
      </c>
      <c r="D30" s="27" t="s">
        <v>13</v>
      </c>
      <c r="E30" s="17"/>
      <c r="F30" s="17"/>
      <c r="G30" s="17"/>
      <c r="H30" s="17"/>
      <c r="I30" s="17"/>
      <c r="J30" s="17"/>
      <c r="K30" s="44"/>
      <c r="L30" s="25" t="s">
        <v>982</v>
      </c>
      <c r="M30" s="6"/>
      <c r="N30" s="6" t="s">
        <v>709</v>
      </c>
      <c r="O30" s="7"/>
      <c r="P30" s="21"/>
    </row>
    <row r="31" spans="1:16" ht="15.6" x14ac:dyDescent="0.3">
      <c r="A31" s="26">
        <v>30</v>
      </c>
      <c r="B31" s="26">
        <v>21305</v>
      </c>
      <c r="C31" s="31">
        <v>11</v>
      </c>
      <c r="D31" s="27" t="s">
        <v>13</v>
      </c>
      <c r="E31" s="17"/>
      <c r="F31" s="17"/>
      <c r="G31" s="17"/>
      <c r="H31" s="17"/>
      <c r="I31" s="17"/>
      <c r="J31" s="17"/>
      <c r="K31" s="44"/>
      <c r="L31" s="25" t="s">
        <v>983</v>
      </c>
      <c r="M31" s="6" t="s">
        <v>706</v>
      </c>
      <c r="N31" s="6" t="s">
        <v>709</v>
      </c>
      <c r="O31" s="7" t="s">
        <v>3359</v>
      </c>
      <c r="P31" s="17"/>
    </row>
    <row r="32" spans="1:16" ht="15" x14ac:dyDescent="0.3">
      <c r="A32" s="26">
        <v>31</v>
      </c>
      <c r="B32" s="26">
        <v>21305</v>
      </c>
      <c r="C32" s="26">
        <v>16</v>
      </c>
      <c r="D32" s="27" t="s">
        <v>16</v>
      </c>
      <c r="E32" s="17"/>
      <c r="F32" s="17"/>
      <c r="G32" s="17"/>
      <c r="H32" s="17"/>
      <c r="I32" s="17"/>
      <c r="J32" s="17"/>
      <c r="K32" s="44"/>
      <c r="L32" s="25" t="s">
        <v>984</v>
      </c>
      <c r="M32" s="6"/>
      <c r="N32" s="6" t="s">
        <v>709</v>
      </c>
      <c r="O32" s="7"/>
      <c r="P32" s="17"/>
    </row>
    <row r="33" spans="1:16" ht="15" x14ac:dyDescent="0.3">
      <c r="A33" s="26">
        <v>32</v>
      </c>
      <c r="B33" s="26">
        <v>21305</v>
      </c>
      <c r="C33" s="26">
        <v>21</v>
      </c>
      <c r="D33" s="27" t="s">
        <v>16</v>
      </c>
      <c r="E33" s="17"/>
      <c r="F33" s="17"/>
      <c r="G33" s="17"/>
      <c r="H33" s="17"/>
      <c r="I33" s="17"/>
      <c r="J33" s="17"/>
      <c r="K33" s="44"/>
      <c r="L33" s="25" t="s">
        <v>985</v>
      </c>
      <c r="M33" s="19"/>
      <c r="N33" s="6" t="s">
        <v>709</v>
      </c>
      <c r="O33" s="76"/>
      <c r="P33" s="21"/>
    </row>
    <row r="34" spans="1:16" ht="15" x14ac:dyDescent="0.3">
      <c r="A34" s="26">
        <v>33</v>
      </c>
      <c r="B34" s="26">
        <v>21305</v>
      </c>
      <c r="C34" s="26">
        <v>26</v>
      </c>
      <c r="D34" s="27" t="s">
        <v>16</v>
      </c>
      <c r="E34" s="17"/>
      <c r="F34" s="17"/>
      <c r="G34" s="17"/>
      <c r="H34" s="17"/>
      <c r="I34" s="17"/>
      <c r="J34" s="17"/>
      <c r="K34" s="44"/>
      <c r="L34" s="25" t="s">
        <v>986</v>
      </c>
      <c r="M34" s="19"/>
      <c r="N34" s="6" t="s">
        <v>709</v>
      </c>
      <c r="O34" s="76"/>
      <c r="P34" s="21"/>
    </row>
    <row r="35" spans="1:16" ht="15.6" x14ac:dyDescent="0.3">
      <c r="A35" s="26">
        <v>34</v>
      </c>
      <c r="B35" s="26">
        <v>21305</v>
      </c>
      <c r="C35" s="31">
        <v>31</v>
      </c>
      <c r="D35" s="27" t="s">
        <v>16</v>
      </c>
      <c r="E35" s="17"/>
      <c r="F35" s="17"/>
      <c r="G35" s="17"/>
      <c r="H35" s="17"/>
      <c r="I35" s="17"/>
      <c r="J35" s="17"/>
      <c r="K35" s="44"/>
      <c r="L35" s="25" t="s">
        <v>987</v>
      </c>
      <c r="M35" s="6"/>
      <c r="N35" s="6" t="s">
        <v>709</v>
      </c>
      <c r="O35" s="7"/>
      <c r="P35" s="17"/>
    </row>
    <row r="36" spans="1:16" ht="15" x14ac:dyDescent="0.3">
      <c r="A36" s="26">
        <v>35</v>
      </c>
      <c r="B36" s="26">
        <v>21305</v>
      </c>
      <c r="C36" s="26">
        <v>36</v>
      </c>
      <c r="D36" s="27" t="s">
        <v>16</v>
      </c>
      <c r="E36" s="17"/>
      <c r="F36" s="17"/>
      <c r="G36" s="17"/>
      <c r="H36" s="17"/>
      <c r="I36" s="17"/>
      <c r="J36" s="17"/>
      <c r="K36" s="44"/>
      <c r="L36" s="25" t="s">
        <v>988</v>
      </c>
      <c r="M36" s="6"/>
      <c r="N36" s="6" t="s">
        <v>709</v>
      </c>
      <c r="O36" s="7"/>
      <c r="P36" s="17"/>
    </row>
    <row r="37" spans="1:16" ht="15" x14ac:dyDescent="0.3">
      <c r="A37" s="26">
        <v>36</v>
      </c>
      <c r="B37" s="36">
        <v>21306</v>
      </c>
      <c r="C37" s="36">
        <v>6</v>
      </c>
      <c r="D37" s="37" t="s">
        <v>162</v>
      </c>
      <c r="E37" s="17"/>
      <c r="F37" s="17"/>
      <c r="G37" s="17"/>
      <c r="H37" s="17"/>
      <c r="I37" s="17"/>
      <c r="J37" s="17"/>
      <c r="K37" s="44"/>
      <c r="L37" s="25" t="s">
        <v>989</v>
      </c>
      <c r="M37" s="107" t="s">
        <v>3360</v>
      </c>
      <c r="N37" s="6" t="s">
        <v>709</v>
      </c>
      <c r="O37" s="61" t="s">
        <v>2807</v>
      </c>
      <c r="P37" s="17"/>
    </row>
    <row r="38" spans="1:16" ht="15.6" x14ac:dyDescent="0.3">
      <c r="A38" s="26">
        <v>37</v>
      </c>
      <c r="B38" s="36">
        <v>21306</v>
      </c>
      <c r="C38" s="38">
        <v>11</v>
      </c>
      <c r="D38" s="37" t="s">
        <v>162</v>
      </c>
      <c r="E38" s="17"/>
      <c r="F38" s="17"/>
      <c r="G38" s="17"/>
      <c r="H38" s="17"/>
      <c r="I38" s="17"/>
      <c r="J38" s="17"/>
      <c r="K38" s="44"/>
      <c r="L38" s="25" t="s">
        <v>990</v>
      </c>
      <c r="M38" s="107" t="s">
        <v>3360</v>
      </c>
      <c r="N38" s="6" t="s">
        <v>709</v>
      </c>
      <c r="O38" s="61" t="s">
        <v>2807</v>
      </c>
      <c r="P38" s="17"/>
    </row>
    <row r="39" spans="1:16" ht="15" x14ac:dyDescent="0.3">
      <c r="A39" s="26">
        <v>38</v>
      </c>
      <c r="B39" s="26">
        <v>21306</v>
      </c>
      <c r="C39" s="26">
        <v>16</v>
      </c>
      <c r="D39" s="27" t="s">
        <v>16</v>
      </c>
      <c r="E39" s="17"/>
      <c r="F39" s="17"/>
      <c r="G39" s="17"/>
      <c r="H39" s="17"/>
      <c r="I39" s="17"/>
      <c r="J39" s="17"/>
      <c r="K39" s="44"/>
      <c r="L39" s="25" t="s">
        <v>991</v>
      </c>
      <c r="M39" s="6"/>
      <c r="N39" s="6" t="s">
        <v>709</v>
      </c>
      <c r="O39" s="7"/>
      <c r="P39" s="17"/>
    </row>
    <row r="40" spans="1:16" ht="15" x14ac:dyDescent="0.3">
      <c r="A40" s="26">
        <v>39</v>
      </c>
      <c r="B40" s="32">
        <v>21306</v>
      </c>
      <c r="C40" s="32">
        <v>21</v>
      </c>
      <c r="D40" s="33" t="s">
        <v>57</v>
      </c>
      <c r="E40" s="17"/>
      <c r="F40" s="17"/>
      <c r="G40" s="17"/>
      <c r="H40" s="17"/>
      <c r="I40" s="17"/>
      <c r="J40" s="17"/>
      <c r="K40" s="44"/>
      <c r="L40" s="25" t="s">
        <v>992</v>
      </c>
      <c r="M40" s="6"/>
      <c r="N40" s="6" t="s">
        <v>709</v>
      </c>
      <c r="O40" s="7"/>
      <c r="P40" s="17"/>
    </row>
    <row r="41" spans="1:16" ht="15" x14ac:dyDescent="0.3">
      <c r="A41" s="26">
        <v>40</v>
      </c>
      <c r="B41" s="26">
        <v>21306</v>
      </c>
      <c r="C41" s="26">
        <v>26</v>
      </c>
      <c r="D41" s="27" t="s">
        <v>16</v>
      </c>
      <c r="E41" s="17"/>
      <c r="F41" s="17"/>
      <c r="G41" s="17"/>
      <c r="H41" s="17"/>
      <c r="I41" s="17"/>
      <c r="J41" s="17"/>
      <c r="K41" s="44"/>
      <c r="L41" s="25" t="s">
        <v>993</v>
      </c>
      <c r="M41" s="107" t="s">
        <v>3360</v>
      </c>
      <c r="N41" s="6" t="s">
        <v>709</v>
      </c>
      <c r="O41" s="61" t="s">
        <v>2807</v>
      </c>
      <c r="P41" s="17"/>
    </row>
    <row r="42" spans="1:16" ht="15.6" x14ac:dyDescent="0.3">
      <c r="A42" s="26">
        <v>41</v>
      </c>
      <c r="B42" s="26">
        <v>21306</v>
      </c>
      <c r="C42" s="31">
        <v>31</v>
      </c>
      <c r="D42" s="27" t="s">
        <v>16</v>
      </c>
      <c r="E42" s="17"/>
      <c r="F42" s="17"/>
      <c r="G42" s="17"/>
      <c r="H42" s="17"/>
      <c r="I42" s="17"/>
      <c r="J42" s="17"/>
      <c r="K42" s="44"/>
      <c r="L42" s="25" t="s">
        <v>994</v>
      </c>
      <c r="M42" s="19"/>
      <c r="N42" s="6" t="s">
        <v>709</v>
      </c>
      <c r="O42" s="76"/>
      <c r="P42" s="21"/>
    </row>
    <row r="43" spans="1:16" ht="15" x14ac:dyDescent="0.3">
      <c r="A43" s="26">
        <v>42</v>
      </c>
      <c r="B43" s="26">
        <v>21306</v>
      </c>
      <c r="C43" s="26">
        <v>36</v>
      </c>
      <c r="D43" s="27" t="s">
        <v>83</v>
      </c>
      <c r="E43" s="17"/>
      <c r="F43" s="17"/>
      <c r="G43" s="17"/>
      <c r="H43" s="17"/>
      <c r="I43" s="17"/>
      <c r="J43" s="17"/>
      <c r="K43" s="44"/>
      <c r="L43" s="25" t="s">
        <v>995</v>
      </c>
      <c r="M43" s="107" t="s">
        <v>3360</v>
      </c>
      <c r="N43" s="6" t="s">
        <v>709</v>
      </c>
      <c r="O43" s="61" t="s">
        <v>2807</v>
      </c>
      <c r="P43" s="87"/>
    </row>
    <row r="44" spans="1:16" ht="15" x14ac:dyDescent="0.3">
      <c r="A44" s="26">
        <v>43</v>
      </c>
      <c r="B44" s="26">
        <v>21307</v>
      </c>
      <c r="C44" s="26">
        <v>6</v>
      </c>
      <c r="D44" s="27" t="s">
        <v>16</v>
      </c>
      <c r="E44" s="17"/>
      <c r="F44" s="17"/>
      <c r="G44" s="17"/>
      <c r="H44" s="17"/>
      <c r="I44" s="17"/>
      <c r="J44" s="17"/>
      <c r="K44" s="44"/>
      <c r="L44" s="25" t="s">
        <v>996</v>
      </c>
      <c r="M44" s="19"/>
      <c r="N44" s="6" t="s">
        <v>709</v>
      </c>
      <c r="O44" s="76"/>
      <c r="P44" s="87"/>
    </row>
    <row r="45" spans="1:16" ht="15.6" x14ac:dyDescent="0.3">
      <c r="A45" s="26">
        <v>44</v>
      </c>
      <c r="B45" s="26">
        <v>21307</v>
      </c>
      <c r="C45" s="31">
        <v>11</v>
      </c>
      <c r="D45" s="27" t="s">
        <v>16</v>
      </c>
      <c r="E45" s="17"/>
      <c r="F45" s="17"/>
      <c r="G45" s="17"/>
      <c r="H45" s="17"/>
      <c r="I45" s="17"/>
      <c r="J45" s="17"/>
      <c r="K45" s="44"/>
      <c r="L45" s="25" t="s">
        <v>997</v>
      </c>
      <c r="M45" s="6"/>
      <c r="N45" s="6" t="s">
        <v>709</v>
      </c>
      <c r="O45" s="7"/>
      <c r="P45" s="87"/>
    </row>
    <row r="46" spans="1:16" ht="15" x14ac:dyDescent="0.3">
      <c r="A46" s="26">
        <v>45</v>
      </c>
      <c r="B46" s="26">
        <v>21307</v>
      </c>
      <c r="C46" s="26">
        <v>16</v>
      </c>
      <c r="D46" s="27" t="s">
        <v>16</v>
      </c>
      <c r="E46" s="17"/>
      <c r="F46" s="17"/>
      <c r="G46" s="17"/>
      <c r="H46" s="17"/>
      <c r="I46" s="17"/>
      <c r="J46" s="17"/>
      <c r="K46" s="44"/>
      <c r="L46" s="25" t="s">
        <v>998</v>
      </c>
      <c r="M46" s="6"/>
      <c r="N46" s="6" t="s">
        <v>709</v>
      </c>
      <c r="O46" s="7"/>
      <c r="P46" s="87"/>
    </row>
    <row r="47" spans="1:16" ht="15" x14ac:dyDescent="0.3">
      <c r="A47" s="26">
        <v>46</v>
      </c>
      <c r="B47" s="26">
        <v>21307</v>
      </c>
      <c r="C47" s="26">
        <v>21</v>
      </c>
      <c r="D47" s="27" t="s">
        <v>16</v>
      </c>
      <c r="E47" s="17"/>
      <c r="F47" s="17"/>
      <c r="G47" s="17"/>
      <c r="H47" s="17"/>
      <c r="I47" s="17"/>
      <c r="J47" s="17"/>
      <c r="K47" s="44"/>
      <c r="L47" s="25" t="s">
        <v>999</v>
      </c>
      <c r="M47" s="6"/>
      <c r="N47" s="6" t="s">
        <v>709</v>
      </c>
      <c r="O47" s="7"/>
      <c r="P47" s="87"/>
    </row>
    <row r="48" spans="1:16" ht="15" x14ac:dyDescent="0.3">
      <c r="A48" s="26">
        <v>47</v>
      </c>
      <c r="B48" s="26">
        <v>21307</v>
      </c>
      <c r="C48" s="26">
        <v>26</v>
      </c>
      <c r="D48" s="27" t="s">
        <v>16</v>
      </c>
      <c r="E48" s="17"/>
      <c r="F48" s="17"/>
      <c r="G48" s="17"/>
      <c r="H48" s="17"/>
      <c r="I48" s="17"/>
      <c r="J48" s="17"/>
      <c r="K48" s="44"/>
      <c r="L48" s="25" t="s">
        <v>1000</v>
      </c>
      <c r="M48" s="6"/>
      <c r="N48" s="6" t="s">
        <v>709</v>
      </c>
      <c r="O48" s="7"/>
      <c r="P48" s="87"/>
    </row>
    <row r="49" spans="1:16" ht="15.6" x14ac:dyDescent="0.3">
      <c r="A49" s="26">
        <v>48</v>
      </c>
      <c r="B49" s="26">
        <v>21307</v>
      </c>
      <c r="C49" s="31">
        <v>31</v>
      </c>
      <c r="D49" s="27" t="s">
        <v>13</v>
      </c>
      <c r="E49" s="17"/>
      <c r="F49" s="17"/>
      <c r="G49" s="17"/>
      <c r="H49" s="17"/>
      <c r="I49" s="17"/>
      <c r="J49" s="17"/>
      <c r="K49" s="44"/>
      <c r="L49" s="25" t="s">
        <v>1001</v>
      </c>
      <c r="M49" s="6"/>
      <c r="N49" s="6" t="s">
        <v>709</v>
      </c>
      <c r="O49" s="7"/>
      <c r="P49" s="87"/>
    </row>
    <row r="50" spans="1:16" ht="15" x14ac:dyDescent="0.3">
      <c r="A50" s="26">
        <v>49</v>
      </c>
      <c r="B50" s="26">
        <v>21307</v>
      </c>
      <c r="C50" s="26">
        <v>36</v>
      </c>
      <c r="D50" s="27" t="s">
        <v>83</v>
      </c>
      <c r="E50" s="17"/>
      <c r="F50" s="17"/>
      <c r="G50" s="17"/>
      <c r="H50" s="17"/>
      <c r="I50" s="17"/>
      <c r="J50" s="17"/>
      <c r="K50" s="44"/>
      <c r="L50" s="25" t="s">
        <v>1002</v>
      </c>
      <c r="M50" s="6"/>
      <c r="N50" s="6" t="s">
        <v>709</v>
      </c>
      <c r="O50" s="7"/>
      <c r="P50" s="87"/>
    </row>
    <row r="51" spans="1:16" s="43" customFormat="1" ht="15" x14ac:dyDescent="0.3">
      <c r="A51" s="26">
        <v>50</v>
      </c>
      <c r="B51" s="41">
        <v>21308</v>
      </c>
      <c r="C51" s="41">
        <v>6</v>
      </c>
      <c r="D51" s="42" t="s">
        <v>16</v>
      </c>
      <c r="E51" s="45"/>
      <c r="F51" s="45"/>
      <c r="G51" s="45"/>
      <c r="H51" s="45"/>
      <c r="I51" s="45"/>
      <c r="J51" s="45"/>
      <c r="K51" s="46"/>
      <c r="L51" s="47" t="s">
        <v>1003</v>
      </c>
      <c r="M51" s="107" t="s">
        <v>3360</v>
      </c>
      <c r="N51" s="6" t="s">
        <v>709</v>
      </c>
      <c r="O51" s="61" t="s">
        <v>2807</v>
      </c>
      <c r="P51" s="87"/>
    </row>
    <row r="52" spans="1:16" ht="15.6" x14ac:dyDescent="0.3">
      <c r="A52" s="26">
        <v>51</v>
      </c>
      <c r="B52" s="26">
        <v>21308</v>
      </c>
      <c r="C52" s="31">
        <v>11</v>
      </c>
      <c r="D52" s="27" t="s">
        <v>16</v>
      </c>
      <c r="E52" s="17"/>
      <c r="F52" s="17"/>
      <c r="G52" s="17"/>
      <c r="H52" s="17"/>
      <c r="I52" s="17"/>
      <c r="J52" s="17"/>
      <c r="K52" s="44"/>
      <c r="L52" s="25" t="s">
        <v>1004</v>
      </c>
      <c r="M52" s="107" t="s">
        <v>3329</v>
      </c>
      <c r="N52" s="6" t="s">
        <v>709</v>
      </c>
      <c r="O52" s="61" t="s">
        <v>2807</v>
      </c>
      <c r="P52" s="87"/>
    </row>
    <row r="53" spans="1:16" ht="15" x14ac:dyDescent="0.3">
      <c r="A53" s="26">
        <v>52</v>
      </c>
      <c r="B53" s="26">
        <v>21308</v>
      </c>
      <c r="C53" s="26">
        <v>16</v>
      </c>
      <c r="D53" s="27" t="s">
        <v>16</v>
      </c>
      <c r="E53" s="17"/>
      <c r="F53" s="17"/>
      <c r="G53" s="17"/>
      <c r="H53" s="17"/>
      <c r="I53" s="17"/>
      <c r="J53" s="17"/>
      <c r="K53" s="44"/>
      <c r="L53" s="25" t="s">
        <v>1005</v>
      </c>
      <c r="M53" s="107" t="s">
        <v>3329</v>
      </c>
      <c r="N53" s="6" t="s">
        <v>709</v>
      </c>
      <c r="O53" s="61" t="s">
        <v>3361</v>
      </c>
      <c r="P53" s="87"/>
    </row>
    <row r="54" spans="1:16" ht="15" x14ac:dyDescent="0.3">
      <c r="A54" s="26">
        <v>53</v>
      </c>
      <c r="B54" s="26">
        <v>21308</v>
      </c>
      <c r="C54" s="26">
        <v>21</v>
      </c>
      <c r="D54" s="27" t="s">
        <v>16</v>
      </c>
      <c r="E54" s="17"/>
      <c r="F54" s="17"/>
      <c r="G54" s="17"/>
      <c r="H54" s="17"/>
      <c r="I54" s="17"/>
      <c r="J54" s="17"/>
      <c r="K54" s="44"/>
      <c r="L54" s="25" t="s">
        <v>1006</v>
      </c>
      <c r="M54" s="6"/>
      <c r="N54" s="6" t="s">
        <v>709</v>
      </c>
      <c r="O54" s="7"/>
      <c r="P54" s="87"/>
    </row>
    <row r="55" spans="1:16" ht="15" x14ac:dyDescent="0.3">
      <c r="A55" s="26">
        <v>54</v>
      </c>
      <c r="B55" s="26">
        <v>21308</v>
      </c>
      <c r="C55" s="26">
        <v>26</v>
      </c>
      <c r="D55" s="27" t="s">
        <v>16</v>
      </c>
      <c r="E55" s="17"/>
      <c r="F55" s="17"/>
      <c r="G55" s="17"/>
      <c r="H55" s="17"/>
      <c r="I55" s="17"/>
      <c r="J55" s="17"/>
      <c r="K55" s="44"/>
      <c r="L55" s="25" t="s">
        <v>1007</v>
      </c>
      <c r="M55" s="6"/>
      <c r="N55" s="6" t="s">
        <v>709</v>
      </c>
      <c r="O55" s="7"/>
      <c r="P55" s="87"/>
    </row>
    <row r="56" spans="1:16" ht="15.6" x14ac:dyDescent="0.3">
      <c r="A56" s="26">
        <v>55</v>
      </c>
      <c r="B56" s="26">
        <v>21308</v>
      </c>
      <c r="C56" s="31">
        <v>31</v>
      </c>
      <c r="D56" s="27" t="s">
        <v>16</v>
      </c>
      <c r="E56" s="17"/>
      <c r="F56" s="17"/>
      <c r="G56" s="17"/>
      <c r="H56" s="17"/>
      <c r="I56" s="17"/>
      <c r="J56" s="17"/>
      <c r="K56" s="44"/>
      <c r="L56" s="25" t="s">
        <v>1008</v>
      </c>
      <c r="M56" s="6"/>
      <c r="N56" s="6" t="s">
        <v>709</v>
      </c>
      <c r="O56" s="7"/>
      <c r="P56" s="87"/>
    </row>
    <row r="57" spans="1:16" ht="15" x14ac:dyDescent="0.3">
      <c r="A57" s="26">
        <v>56</v>
      </c>
      <c r="B57" s="26">
        <v>21308</v>
      </c>
      <c r="C57" s="26">
        <v>36</v>
      </c>
      <c r="D57" s="27" t="s">
        <v>16</v>
      </c>
      <c r="E57" s="17"/>
      <c r="F57" s="17"/>
      <c r="G57" s="17"/>
      <c r="H57" s="17"/>
      <c r="I57" s="17"/>
      <c r="J57" s="17"/>
      <c r="K57" s="44"/>
      <c r="L57" s="25" t="s">
        <v>1009</v>
      </c>
      <c r="M57" s="6"/>
      <c r="N57" s="6" t="s">
        <v>709</v>
      </c>
      <c r="O57" s="7"/>
      <c r="P57" s="87"/>
    </row>
    <row r="58" spans="1:16" ht="14.4" x14ac:dyDescent="0.3">
      <c r="A58" s="26">
        <v>57</v>
      </c>
      <c r="B58" s="26">
        <v>21309</v>
      </c>
      <c r="C58" s="17">
        <v>9</v>
      </c>
      <c r="D58" s="17" t="s">
        <v>269</v>
      </c>
      <c r="E58" s="17"/>
      <c r="F58" s="17"/>
      <c r="G58" s="17"/>
      <c r="H58" s="17"/>
      <c r="I58" s="17"/>
      <c r="J58" s="17"/>
      <c r="K58" s="17"/>
      <c r="L58" s="25" t="s">
        <v>1050</v>
      </c>
      <c r="M58" s="6" t="s">
        <v>705</v>
      </c>
      <c r="N58" s="6" t="s">
        <v>709</v>
      </c>
      <c r="O58" s="7"/>
      <c r="P58" s="87"/>
    </row>
    <row r="59" spans="1:16" ht="14.4" x14ac:dyDescent="0.3">
      <c r="A59" s="26">
        <v>58</v>
      </c>
      <c r="B59" s="26">
        <v>21309</v>
      </c>
      <c r="C59" s="17">
        <v>12</v>
      </c>
      <c r="D59" s="17" t="s">
        <v>269</v>
      </c>
      <c r="E59" s="17"/>
      <c r="F59" s="17"/>
      <c r="G59" s="17"/>
      <c r="H59" s="17"/>
      <c r="I59" s="17"/>
      <c r="J59" s="17"/>
      <c r="K59" s="17"/>
      <c r="L59" s="25" t="s">
        <v>1051</v>
      </c>
      <c r="M59" s="6" t="s">
        <v>705</v>
      </c>
      <c r="N59" s="6" t="s">
        <v>709</v>
      </c>
      <c r="O59" s="7"/>
      <c r="P59" s="87"/>
    </row>
    <row r="60" spans="1:16" ht="14.4" x14ac:dyDescent="0.3">
      <c r="A60" s="26">
        <v>59</v>
      </c>
      <c r="B60" s="26">
        <v>21309</v>
      </c>
      <c r="C60" s="17">
        <v>15</v>
      </c>
      <c r="D60" s="17" t="s">
        <v>269</v>
      </c>
      <c r="E60" s="17"/>
      <c r="F60" s="17"/>
      <c r="G60" s="17"/>
      <c r="H60" s="17"/>
      <c r="I60" s="17"/>
      <c r="J60" s="17"/>
      <c r="K60" s="17"/>
      <c r="L60" s="25" t="s">
        <v>1052</v>
      </c>
      <c r="M60" s="6" t="s">
        <v>705</v>
      </c>
      <c r="N60" s="6" t="s">
        <v>709</v>
      </c>
      <c r="O60" s="7"/>
      <c r="P60" s="87"/>
    </row>
    <row r="61" spans="1:16" ht="14.4" x14ac:dyDescent="0.3">
      <c r="A61" s="26">
        <v>60</v>
      </c>
      <c r="B61" s="26">
        <v>21309</v>
      </c>
      <c r="C61" s="17">
        <v>18</v>
      </c>
      <c r="D61" s="17" t="s">
        <v>269</v>
      </c>
      <c r="E61" s="17"/>
      <c r="F61" s="17"/>
      <c r="G61" s="17"/>
      <c r="H61" s="17"/>
      <c r="I61" s="17"/>
      <c r="J61" s="17"/>
      <c r="K61" s="17"/>
      <c r="L61" s="25" t="s">
        <v>1053</v>
      </c>
      <c r="M61" s="6" t="s">
        <v>705</v>
      </c>
      <c r="N61" s="6" t="s">
        <v>709</v>
      </c>
      <c r="O61" s="7"/>
      <c r="P61" s="87"/>
    </row>
    <row r="62" spans="1:16" ht="14.4" x14ac:dyDescent="0.3">
      <c r="A62" s="26">
        <v>61</v>
      </c>
      <c r="B62" s="26">
        <v>21309</v>
      </c>
      <c r="C62" s="17">
        <v>21</v>
      </c>
      <c r="D62" s="17" t="s">
        <v>269</v>
      </c>
      <c r="E62" s="17"/>
      <c r="F62" s="17"/>
      <c r="G62" s="17"/>
      <c r="H62" s="17"/>
      <c r="I62" s="17"/>
      <c r="J62" s="17"/>
      <c r="K62" s="17"/>
      <c r="L62" s="25" t="s">
        <v>1054</v>
      </c>
      <c r="M62" s="6" t="s">
        <v>705</v>
      </c>
      <c r="N62" s="6" t="s">
        <v>709</v>
      </c>
      <c r="O62" s="7"/>
      <c r="P62" s="87"/>
    </row>
    <row r="63" spans="1:16" ht="14.4" x14ac:dyDescent="0.3">
      <c r="A63" s="26">
        <v>62</v>
      </c>
      <c r="B63" s="26">
        <v>21309</v>
      </c>
      <c r="C63" s="17">
        <v>24</v>
      </c>
      <c r="D63" s="17" t="s">
        <v>269</v>
      </c>
      <c r="E63" s="17"/>
      <c r="F63" s="17"/>
      <c r="G63" s="17"/>
      <c r="H63" s="17"/>
      <c r="I63" s="17"/>
      <c r="J63" s="17"/>
      <c r="K63" s="17"/>
      <c r="L63" s="25" t="s">
        <v>1055</v>
      </c>
      <c r="M63" s="6" t="s">
        <v>705</v>
      </c>
      <c r="N63" s="6" t="s">
        <v>709</v>
      </c>
      <c r="O63" s="7"/>
      <c r="P63" s="87"/>
    </row>
    <row r="64" spans="1:16" ht="14.4" x14ac:dyDescent="0.3">
      <c r="A64" s="26">
        <v>63</v>
      </c>
      <c r="B64" s="26">
        <v>21309</v>
      </c>
      <c r="C64" s="17">
        <v>27</v>
      </c>
      <c r="D64" s="17" t="s">
        <v>269</v>
      </c>
      <c r="E64" s="17"/>
      <c r="F64" s="17"/>
      <c r="G64" s="17"/>
      <c r="H64" s="17"/>
      <c r="I64" s="17"/>
      <c r="J64" s="17"/>
      <c r="K64" s="17"/>
      <c r="L64" s="25" t="s">
        <v>1056</v>
      </c>
      <c r="M64" s="6" t="s">
        <v>705</v>
      </c>
      <c r="N64" s="6" t="s">
        <v>709</v>
      </c>
      <c r="O64" s="7"/>
      <c r="P64" s="87"/>
    </row>
    <row r="65" spans="1:16" ht="14.4" x14ac:dyDescent="0.3">
      <c r="A65" s="26">
        <v>64</v>
      </c>
      <c r="B65" s="26">
        <v>21309</v>
      </c>
      <c r="C65" s="17">
        <v>30</v>
      </c>
      <c r="D65" s="17" t="s">
        <v>269</v>
      </c>
      <c r="E65" s="17"/>
      <c r="F65" s="17"/>
      <c r="G65" s="17"/>
      <c r="H65" s="17"/>
      <c r="I65" s="17"/>
      <c r="J65" s="17"/>
      <c r="K65" s="17"/>
      <c r="L65" s="25" t="s">
        <v>1057</v>
      </c>
      <c r="M65" s="6" t="s">
        <v>705</v>
      </c>
      <c r="N65" s="6" t="s">
        <v>709</v>
      </c>
      <c r="O65" s="7"/>
      <c r="P65" s="87"/>
    </row>
    <row r="66" spans="1:16" ht="14.4" x14ac:dyDescent="0.3">
      <c r="A66" s="26">
        <v>65</v>
      </c>
      <c r="B66" s="26">
        <v>21309</v>
      </c>
      <c r="C66" s="17">
        <v>33</v>
      </c>
      <c r="D66" s="17" t="s">
        <v>269</v>
      </c>
      <c r="E66" s="17"/>
      <c r="F66" s="17"/>
      <c r="G66" s="17"/>
      <c r="H66" s="17"/>
      <c r="I66" s="17"/>
      <c r="J66" s="17"/>
      <c r="K66" s="17"/>
      <c r="L66" s="25" t="s">
        <v>1058</v>
      </c>
      <c r="M66" s="6" t="s">
        <v>705</v>
      </c>
      <c r="N66" s="6" t="s">
        <v>709</v>
      </c>
      <c r="O66" s="7"/>
      <c r="P66" s="87"/>
    </row>
    <row r="67" spans="1:16" ht="14.4" x14ac:dyDescent="0.3">
      <c r="A67" s="26">
        <v>66</v>
      </c>
      <c r="B67" s="26">
        <v>21309</v>
      </c>
      <c r="C67" s="17">
        <v>36</v>
      </c>
      <c r="D67" s="17" t="s">
        <v>269</v>
      </c>
      <c r="E67" s="17"/>
      <c r="F67" s="17"/>
      <c r="G67" s="17"/>
      <c r="H67" s="17"/>
      <c r="I67" s="17"/>
      <c r="J67" s="17"/>
      <c r="K67" s="17"/>
      <c r="L67" s="25" t="s">
        <v>1059</v>
      </c>
      <c r="M67" s="6" t="s">
        <v>705</v>
      </c>
      <c r="N67" s="6" t="s">
        <v>709</v>
      </c>
      <c r="O67" s="7"/>
      <c r="P67" s="87"/>
    </row>
    <row r="68" spans="1:16" ht="15" x14ac:dyDescent="0.3">
      <c r="A68" s="26">
        <v>67</v>
      </c>
      <c r="B68" s="26">
        <v>21310</v>
      </c>
      <c r="C68" s="17">
        <v>9</v>
      </c>
      <c r="D68" s="17" t="s">
        <v>269</v>
      </c>
      <c r="E68" s="17"/>
      <c r="F68" s="17"/>
      <c r="G68" s="17"/>
      <c r="H68" s="17"/>
      <c r="I68" s="17"/>
      <c r="J68" s="17"/>
      <c r="K68" s="17"/>
      <c r="L68" s="25" t="s">
        <v>1060</v>
      </c>
      <c r="M68" s="19" t="s">
        <v>706</v>
      </c>
      <c r="N68" s="6" t="s">
        <v>709</v>
      </c>
      <c r="O68" s="76" t="s">
        <v>3411</v>
      </c>
      <c r="P68" s="87"/>
    </row>
    <row r="69" spans="1:16" ht="14.4" x14ac:dyDescent="0.3">
      <c r="A69" s="26">
        <v>68</v>
      </c>
      <c r="B69" s="26">
        <v>21310</v>
      </c>
      <c r="C69" s="17">
        <v>12</v>
      </c>
      <c r="D69" s="17" t="s">
        <v>269</v>
      </c>
      <c r="E69" s="17"/>
      <c r="F69" s="17"/>
      <c r="G69" s="17"/>
      <c r="H69" s="17"/>
      <c r="I69" s="17"/>
      <c r="J69" s="17"/>
      <c r="K69" s="17"/>
      <c r="L69" s="25" t="s">
        <v>1061</v>
      </c>
      <c r="M69" s="6" t="s">
        <v>705</v>
      </c>
      <c r="N69" s="6" t="s">
        <v>709</v>
      </c>
      <c r="O69" s="7"/>
      <c r="P69" s="87"/>
    </row>
    <row r="70" spans="1:16" ht="14.4" x14ac:dyDescent="0.3">
      <c r="A70" s="26">
        <v>69</v>
      </c>
      <c r="B70" s="26">
        <v>21310</v>
      </c>
      <c r="C70" s="17">
        <v>15</v>
      </c>
      <c r="D70" s="17" t="s">
        <v>269</v>
      </c>
      <c r="E70" s="17"/>
      <c r="F70" s="17"/>
      <c r="G70" s="17"/>
      <c r="H70" s="17"/>
      <c r="I70" s="17"/>
      <c r="J70" s="17"/>
      <c r="K70" s="17"/>
      <c r="L70" s="25" t="s">
        <v>1062</v>
      </c>
      <c r="M70" s="6" t="s">
        <v>705</v>
      </c>
      <c r="N70" s="6" t="s">
        <v>709</v>
      </c>
      <c r="O70" s="7"/>
      <c r="P70" s="87"/>
    </row>
    <row r="71" spans="1:16" ht="14.4" x14ac:dyDescent="0.3">
      <c r="A71" s="26">
        <v>70</v>
      </c>
      <c r="B71" s="26">
        <v>21310</v>
      </c>
      <c r="C71" s="17">
        <v>18</v>
      </c>
      <c r="D71" s="17" t="s">
        <v>269</v>
      </c>
      <c r="E71" s="17"/>
      <c r="F71" s="17"/>
      <c r="G71" s="17"/>
      <c r="H71" s="17"/>
      <c r="I71" s="17"/>
      <c r="J71" s="17"/>
      <c r="K71" s="17"/>
      <c r="L71" s="25" t="s">
        <v>1063</v>
      </c>
      <c r="M71" s="6" t="s">
        <v>705</v>
      </c>
      <c r="N71" s="6" t="s">
        <v>709</v>
      </c>
      <c r="O71" s="7"/>
      <c r="P71" s="87"/>
    </row>
    <row r="72" spans="1:16" ht="14.4" x14ac:dyDescent="0.3">
      <c r="A72" s="26">
        <v>71</v>
      </c>
      <c r="B72" s="26">
        <v>21310</v>
      </c>
      <c r="C72" s="17">
        <v>21</v>
      </c>
      <c r="D72" s="17" t="s">
        <v>269</v>
      </c>
      <c r="E72" s="17"/>
      <c r="F72" s="17"/>
      <c r="G72" s="17"/>
      <c r="H72" s="17"/>
      <c r="I72" s="17"/>
      <c r="J72" s="17"/>
      <c r="K72" s="17"/>
      <c r="L72" s="25" t="s">
        <v>1064</v>
      </c>
      <c r="M72" s="6" t="s">
        <v>705</v>
      </c>
      <c r="N72" s="6" t="s">
        <v>709</v>
      </c>
      <c r="O72" s="7"/>
      <c r="P72" s="87"/>
    </row>
    <row r="73" spans="1:16" ht="14.4" x14ac:dyDescent="0.3">
      <c r="A73" s="26">
        <v>72</v>
      </c>
      <c r="B73" s="26">
        <v>21310</v>
      </c>
      <c r="C73" s="17">
        <v>24</v>
      </c>
      <c r="D73" s="17" t="s">
        <v>269</v>
      </c>
      <c r="E73" s="17"/>
      <c r="F73" s="17"/>
      <c r="G73" s="17"/>
      <c r="H73" s="17"/>
      <c r="I73" s="17"/>
      <c r="J73" s="17"/>
      <c r="K73" s="17"/>
      <c r="L73" s="25" t="s">
        <v>1065</v>
      </c>
      <c r="M73" s="6" t="s">
        <v>705</v>
      </c>
      <c r="N73" s="6" t="s">
        <v>709</v>
      </c>
      <c r="O73" s="7"/>
      <c r="P73" s="87"/>
    </row>
    <row r="74" spans="1:16" ht="14.4" x14ac:dyDescent="0.3">
      <c r="A74" s="26">
        <v>73</v>
      </c>
      <c r="B74" s="26">
        <v>21310</v>
      </c>
      <c r="C74" s="17">
        <v>27</v>
      </c>
      <c r="D74" s="17" t="s">
        <v>269</v>
      </c>
      <c r="E74" s="17"/>
      <c r="F74" s="17"/>
      <c r="G74" s="17"/>
      <c r="H74" s="17"/>
      <c r="I74" s="17"/>
      <c r="J74" s="17"/>
      <c r="K74" s="17"/>
      <c r="L74" s="25" t="s">
        <v>1066</v>
      </c>
      <c r="M74" s="6" t="s">
        <v>705</v>
      </c>
      <c r="N74" s="6" t="s">
        <v>709</v>
      </c>
      <c r="O74" s="7"/>
      <c r="P74" s="87"/>
    </row>
    <row r="75" spans="1:16" ht="14.4" x14ac:dyDescent="0.3">
      <c r="A75" s="26">
        <v>74</v>
      </c>
      <c r="B75" s="26">
        <v>21310</v>
      </c>
      <c r="C75" s="17">
        <v>30</v>
      </c>
      <c r="D75" s="17" t="s">
        <v>269</v>
      </c>
      <c r="E75" s="17"/>
      <c r="F75" s="17"/>
      <c r="G75" s="17"/>
      <c r="H75" s="17"/>
      <c r="I75" s="17"/>
      <c r="J75" s="17"/>
      <c r="K75" s="17"/>
      <c r="L75" s="25" t="s">
        <v>1067</v>
      </c>
      <c r="M75" s="6" t="s">
        <v>705</v>
      </c>
      <c r="N75" s="6" t="s">
        <v>709</v>
      </c>
      <c r="O75" s="7"/>
      <c r="P75" s="87"/>
    </row>
    <row r="76" spans="1:16" ht="14.4" x14ac:dyDescent="0.3">
      <c r="A76" s="26">
        <v>75</v>
      </c>
      <c r="B76" s="26">
        <v>21310</v>
      </c>
      <c r="C76" s="17">
        <v>33</v>
      </c>
      <c r="D76" s="17" t="s">
        <v>269</v>
      </c>
      <c r="E76" s="17"/>
      <c r="F76" s="17"/>
      <c r="G76" s="17"/>
      <c r="H76" s="17"/>
      <c r="I76" s="17"/>
      <c r="J76" s="17"/>
      <c r="K76" s="17"/>
      <c r="L76" s="25" t="s">
        <v>1068</v>
      </c>
      <c r="M76" s="6" t="s">
        <v>705</v>
      </c>
      <c r="N76" s="6" t="s">
        <v>709</v>
      </c>
      <c r="O76" s="7"/>
      <c r="P76" s="87"/>
    </row>
    <row r="77" spans="1:16" ht="14.4" x14ac:dyDescent="0.3">
      <c r="A77" s="26">
        <v>76</v>
      </c>
      <c r="B77" s="26">
        <v>21310</v>
      </c>
      <c r="C77" s="17">
        <v>36</v>
      </c>
      <c r="D77" s="17" t="s">
        <v>269</v>
      </c>
      <c r="E77" s="17"/>
      <c r="F77" s="17"/>
      <c r="G77" s="17"/>
      <c r="H77" s="17"/>
      <c r="I77" s="17"/>
      <c r="J77" s="17"/>
      <c r="K77" s="17"/>
      <c r="L77" s="25" t="s">
        <v>1069</v>
      </c>
      <c r="M77" s="6" t="s">
        <v>705</v>
      </c>
      <c r="N77" s="6" t="s">
        <v>709</v>
      </c>
      <c r="O77" s="7"/>
      <c r="P77" s="87"/>
    </row>
    <row r="78" spans="1:16" ht="14.4" x14ac:dyDescent="0.3">
      <c r="A78" s="26">
        <v>77</v>
      </c>
      <c r="B78" s="17">
        <v>21311</v>
      </c>
      <c r="C78" s="17">
        <v>9</v>
      </c>
      <c r="D78" s="17" t="s">
        <v>269</v>
      </c>
      <c r="E78" s="17"/>
      <c r="F78" s="17"/>
      <c r="G78" s="17"/>
      <c r="H78" s="17"/>
      <c r="I78" s="17"/>
      <c r="J78" s="17"/>
      <c r="K78" s="17"/>
      <c r="L78" s="25" t="s">
        <v>1030</v>
      </c>
      <c r="M78" s="6" t="s">
        <v>705</v>
      </c>
      <c r="N78" s="6" t="s">
        <v>709</v>
      </c>
      <c r="O78" s="7"/>
      <c r="P78" s="87"/>
    </row>
    <row r="79" spans="1:16" ht="14.4" x14ac:dyDescent="0.3">
      <c r="A79" s="26">
        <v>78</v>
      </c>
      <c r="B79" s="17">
        <v>21311</v>
      </c>
      <c r="C79" s="17">
        <v>12</v>
      </c>
      <c r="D79" s="17" t="s">
        <v>269</v>
      </c>
      <c r="E79" s="17"/>
      <c r="F79" s="17"/>
      <c r="G79" s="17"/>
      <c r="H79" s="17"/>
      <c r="I79" s="17"/>
      <c r="J79" s="17"/>
      <c r="K79" s="17"/>
      <c r="L79" s="25" t="s">
        <v>1031</v>
      </c>
      <c r="M79" s="6" t="s">
        <v>705</v>
      </c>
      <c r="N79" s="6" t="s">
        <v>709</v>
      </c>
      <c r="O79" s="7"/>
      <c r="P79" s="87"/>
    </row>
    <row r="80" spans="1:16" ht="14.4" x14ac:dyDescent="0.3">
      <c r="A80" s="26">
        <v>79</v>
      </c>
      <c r="B80" s="17">
        <v>21311</v>
      </c>
      <c r="C80" s="17">
        <v>15</v>
      </c>
      <c r="D80" s="17" t="s">
        <v>269</v>
      </c>
      <c r="E80" s="17"/>
      <c r="F80" s="17"/>
      <c r="G80" s="17"/>
      <c r="H80" s="17"/>
      <c r="I80" s="17"/>
      <c r="J80" s="17"/>
      <c r="K80" s="17"/>
      <c r="L80" s="25" t="s">
        <v>1032</v>
      </c>
      <c r="M80" s="6" t="s">
        <v>705</v>
      </c>
      <c r="N80" s="6" t="s">
        <v>709</v>
      </c>
      <c r="O80" s="7"/>
      <c r="P80" s="87"/>
    </row>
    <row r="81" spans="1:16" ht="14.4" x14ac:dyDescent="0.3">
      <c r="A81" s="26">
        <v>80</v>
      </c>
      <c r="B81" s="17">
        <v>21311</v>
      </c>
      <c r="C81" s="17">
        <v>18</v>
      </c>
      <c r="D81" s="17" t="s">
        <v>269</v>
      </c>
      <c r="E81" s="17"/>
      <c r="F81" s="17"/>
      <c r="G81" s="17"/>
      <c r="H81" s="17"/>
      <c r="I81" s="17"/>
      <c r="J81" s="17"/>
      <c r="K81" s="17"/>
      <c r="L81" s="25" t="s">
        <v>1033</v>
      </c>
      <c r="M81" s="6" t="s">
        <v>705</v>
      </c>
      <c r="N81" s="6" t="s">
        <v>709</v>
      </c>
      <c r="O81" s="7"/>
      <c r="P81" s="87"/>
    </row>
    <row r="82" spans="1:16" ht="14.4" x14ac:dyDescent="0.3">
      <c r="A82" s="26">
        <v>81</v>
      </c>
      <c r="B82" s="17">
        <v>21311</v>
      </c>
      <c r="C82" s="17">
        <v>21</v>
      </c>
      <c r="D82" s="17" t="s">
        <v>269</v>
      </c>
      <c r="E82" s="17"/>
      <c r="F82" s="17"/>
      <c r="G82" s="17"/>
      <c r="H82" s="17"/>
      <c r="I82" s="17"/>
      <c r="J82" s="17"/>
      <c r="K82" s="17"/>
      <c r="L82" s="25" t="s">
        <v>1034</v>
      </c>
      <c r="M82" s="6" t="s">
        <v>705</v>
      </c>
      <c r="N82" s="6" t="s">
        <v>709</v>
      </c>
      <c r="O82" s="7"/>
      <c r="P82" s="87"/>
    </row>
    <row r="83" spans="1:16" ht="14.4" x14ac:dyDescent="0.3">
      <c r="A83" s="26">
        <v>82</v>
      </c>
      <c r="B83" s="17">
        <v>21311</v>
      </c>
      <c r="C83" s="17">
        <v>24</v>
      </c>
      <c r="D83" s="17" t="s">
        <v>269</v>
      </c>
      <c r="E83" s="17"/>
      <c r="F83" s="17"/>
      <c r="G83" s="17"/>
      <c r="H83" s="17"/>
      <c r="I83" s="17"/>
      <c r="J83" s="17"/>
      <c r="K83" s="17"/>
      <c r="L83" s="25" t="s">
        <v>1035</v>
      </c>
      <c r="M83" s="6" t="s">
        <v>705</v>
      </c>
      <c r="N83" s="6" t="s">
        <v>709</v>
      </c>
      <c r="O83" s="7"/>
      <c r="P83" s="87"/>
    </row>
    <row r="84" spans="1:16" ht="14.4" x14ac:dyDescent="0.3">
      <c r="A84" s="26">
        <v>83</v>
      </c>
      <c r="B84" s="17">
        <v>21311</v>
      </c>
      <c r="C84" s="17">
        <v>27</v>
      </c>
      <c r="D84" s="17" t="s">
        <v>269</v>
      </c>
      <c r="E84" s="17"/>
      <c r="F84" s="17"/>
      <c r="G84" s="17"/>
      <c r="H84" s="17"/>
      <c r="I84" s="17"/>
      <c r="J84" s="17"/>
      <c r="K84" s="17"/>
      <c r="L84" s="25" t="s">
        <v>1036</v>
      </c>
      <c r="M84" s="6" t="s">
        <v>705</v>
      </c>
      <c r="N84" s="6" t="s">
        <v>709</v>
      </c>
      <c r="O84" s="7"/>
      <c r="P84" s="87"/>
    </row>
    <row r="85" spans="1:16" ht="14.4" x14ac:dyDescent="0.3">
      <c r="A85" s="26">
        <v>84</v>
      </c>
      <c r="B85" s="17">
        <v>21311</v>
      </c>
      <c r="C85" s="17">
        <v>30</v>
      </c>
      <c r="D85" s="17" t="s">
        <v>269</v>
      </c>
      <c r="E85" s="17"/>
      <c r="F85" s="17"/>
      <c r="G85" s="17"/>
      <c r="H85" s="17"/>
      <c r="I85" s="17"/>
      <c r="J85" s="17"/>
      <c r="K85" s="17"/>
      <c r="L85" s="25" t="s">
        <v>1037</v>
      </c>
      <c r="M85" s="6" t="s">
        <v>705</v>
      </c>
      <c r="N85" s="6" t="s">
        <v>709</v>
      </c>
      <c r="O85" s="7"/>
      <c r="P85" s="87"/>
    </row>
    <row r="86" spans="1:16" ht="15" x14ac:dyDescent="0.3">
      <c r="A86" s="26">
        <v>85</v>
      </c>
      <c r="B86" s="17">
        <v>21311</v>
      </c>
      <c r="C86" s="17">
        <v>33</v>
      </c>
      <c r="D86" s="17" t="s">
        <v>269</v>
      </c>
      <c r="E86" s="17"/>
      <c r="F86" s="17"/>
      <c r="G86" s="17"/>
      <c r="H86" s="17"/>
      <c r="I86" s="17"/>
      <c r="J86" s="17"/>
      <c r="K86" s="17"/>
      <c r="L86" s="25" t="s">
        <v>1038</v>
      </c>
      <c r="M86" s="19" t="s">
        <v>706</v>
      </c>
      <c r="N86" s="6" t="s">
        <v>709</v>
      </c>
      <c r="O86" s="76" t="s">
        <v>3424</v>
      </c>
      <c r="P86" s="87"/>
    </row>
    <row r="87" spans="1:16" ht="14.4" x14ac:dyDescent="0.3">
      <c r="A87" s="26">
        <v>86</v>
      </c>
      <c r="B87" s="17">
        <v>21311</v>
      </c>
      <c r="C87" s="17">
        <v>36</v>
      </c>
      <c r="D87" s="17" t="s">
        <v>269</v>
      </c>
      <c r="E87" s="17"/>
      <c r="F87" s="17"/>
      <c r="G87" s="17"/>
      <c r="H87" s="17"/>
      <c r="I87" s="17"/>
      <c r="J87" s="17"/>
      <c r="K87" s="17"/>
      <c r="L87" s="25" t="s">
        <v>1039</v>
      </c>
      <c r="M87" s="6" t="s">
        <v>705</v>
      </c>
      <c r="N87" s="6" t="s">
        <v>709</v>
      </c>
      <c r="O87" s="7"/>
      <c r="P87" s="87"/>
    </row>
    <row r="88" spans="1:16" ht="14.4" x14ac:dyDescent="0.3">
      <c r="A88" s="26">
        <v>87</v>
      </c>
      <c r="B88" s="17">
        <v>21312</v>
      </c>
      <c r="C88" s="17">
        <v>9</v>
      </c>
      <c r="D88" s="17" t="s">
        <v>269</v>
      </c>
      <c r="E88" s="17"/>
      <c r="F88" s="17"/>
      <c r="G88" s="17"/>
      <c r="H88" s="17"/>
      <c r="I88" s="17"/>
      <c r="J88" s="17"/>
      <c r="K88" s="17"/>
      <c r="L88" s="25" t="s">
        <v>1040</v>
      </c>
      <c r="M88" s="6" t="s">
        <v>705</v>
      </c>
      <c r="N88" s="6" t="s">
        <v>709</v>
      </c>
      <c r="O88" s="7"/>
      <c r="P88" s="87"/>
    </row>
    <row r="89" spans="1:16" ht="14.4" x14ac:dyDescent="0.3">
      <c r="A89" s="26">
        <v>88</v>
      </c>
      <c r="B89" s="17">
        <v>21312</v>
      </c>
      <c r="C89" s="17">
        <v>12</v>
      </c>
      <c r="D89" s="17" t="s">
        <v>269</v>
      </c>
      <c r="E89" s="17"/>
      <c r="F89" s="17"/>
      <c r="G89" s="17"/>
      <c r="H89" s="17"/>
      <c r="I89" s="17"/>
      <c r="J89" s="17"/>
      <c r="K89" s="17"/>
      <c r="L89" s="25" t="s">
        <v>1041</v>
      </c>
      <c r="M89" s="6" t="s">
        <v>705</v>
      </c>
      <c r="N89" s="6" t="s">
        <v>709</v>
      </c>
      <c r="O89" s="7"/>
      <c r="P89" s="87"/>
    </row>
    <row r="90" spans="1:16" ht="14.4" x14ac:dyDescent="0.3">
      <c r="A90" s="26">
        <v>89</v>
      </c>
      <c r="B90" s="17">
        <v>21312</v>
      </c>
      <c r="C90" s="17">
        <v>15</v>
      </c>
      <c r="D90" s="17" t="s">
        <v>269</v>
      </c>
      <c r="E90" s="17"/>
      <c r="F90" s="17"/>
      <c r="G90" s="17"/>
      <c r="H90" s="17"/>
      <c r="I90" s="17"/>
      <c r="J90" s="17"/>
      <c r="K90" s="17"/>
      <c r="L90" s="25" t="s">
        <v>1042</v>
      </c>
      <c r="M90" s="6" t="s">
        <v>705</v>
      </c>
      <c r="N90" s="6" t="s">
        <v>709</v>
      </c>
      <c r="O90" s="7"/>
      <c r="P90" s="87"/>
    </row>
    <row r="91" spans="1:16" ht="15" x14ac:dyDescent="0.3">
      <c r="A91" s="26">
        <v>90</v>
      </c>
      <c r="B91" s="17">
        <v>21312</v>
      </c>
      <c r="C91" s="17">
        <v>18</v>
      </c>
      <c r="D91" s="17" t="s">
        <v>269</v>
      </c>
      <c r="E91" s="17"/>
      <c r="F91" s="17"/>
      <c r="G91" s="17"/>
      <c r="H91" s="17"/>
      <c r="I91" s="17"/>
      <c r="J91" s="17"/>
      <c r="K91" s="17"/>
      <c r="L91" s="25" t="s">
        <v>1043</v>
      </c>
      <c r="M91" s="6" t="s">
        <v>705</v>
      </c>
      <c r="N91" s="6" t="s">
        <v>709</v>
      </c>
      <c r="O91" s="61"/>
      <c r="P91" s="87"/>
    </row>
    <row r="92" spans="1:16" ht="14.4" x14ac:dyDescent="0.3">
      <c r="A92" s="26">
        <v>91</v>
      </c>
      <c r="B92" s="17">
        <v>21312</v>
      </c>
      <c r="C92" s="17">
        <v>21</v>
      </c>
      <c r="D92" s="17" t="s">
        <v>269</v>
      </c>
      <c r="E92" s="17"/>
      <c r="F92" s="17"/>
      <c r="G92" s="17"/>
      <c r="H92" s="17"/>
      <c r="I92" s="17"/>
      <c r="J92" s="17"/>
      <c r="K92" s="17"/>
      <c r="L92" s="25" t="s">
        <v>1044</v>
      </c>
      <c r="M92" s="6" t="s">
        <v>705</v>
      </c>
      <c r="N92" s="6" t="s">
        <v>709</v>
      </c>
      <c r="O92" s="7"/>
      <c r="P92" s="87"/>
    </row>
    <row r="93" spans="1:16" ht="14.4" x14ac:dyDescent="0.3">
      <c r="A93" s="26">
        <v>92</v>
      </c>
      <c r="B93" s="17">
        <v>21312</v>
      </c>
      <c r="C93" s="17">
        <v>24</v>
      </c>
      <c r="D93" s="17" t="s">
        <v>269</v>
      </c>
      <c r="E93" s="17"/>
      <c r="F93" s="17"/>
      <c r="G93" s="17"/>
      <c r="H93" s="17"/>
      <c r="I93" s="17"/>
      <c r="J93" s="17"/>
      <c r="K93" s="17"/>
      <c r="L93" s="25" t="s">
        <v>1045</v>
      </c>
      <c r="M93" s="6" t="s">
        <v>705</v>
      </c>
      <c r="N93" s="6" t="s">
        <v>709</v>
      </c>
      <c r="O93" s="7"/>
      <c r="P93" s="87"/>
    </row>
    <row r="94" spans="1:16" ht="15" x14ac:dyDescent="0.3">
      <c r="A94" s="26">
        <v>93</v>
      </c>
      <c r="B94" s="17">
        <v>21312</v>
      </c>
      <c r="C94" s="17">
        <v>27</v>
      </c>
      <c r="D94" s="17" t="s">
        <v>269</v>
      </c>
      <c r="E94" s="17"/>
      <c r="F94" s="17"/>
      <c r="G94" s="17"/>
      <c r="H94" s="17"/>
      <c r="I94" s="17"/>
      <c r="J94" s="17"/>
      <c r="K94" s="17"/>
      <c r="L94" s="25" t="s">
        <v>1046</v>
      </c>
      <c r="M94" s="19" t="s">
        <v>706</v>
      </c>
      <c r="N94" s="6" t="s">
        <v>709</v>
      </c>
      <c r="O94" s="76" t="s">
        <v>741</v>
      </c>
      <c r="P94" s="87"/>
    </row>
    <row r="95" spans="1:16" ht="14.4" x14ac:dyDescent="0.3">
      <c r="A95" s="26">
        <v>94</v>
      </c>
      <c r="B95" s="17">
        <v>21312</v>
      </c>
      <c r="C95" s="17">
        <v>30</v>
      </c>
      <c r="D95" s="17" t="s">
        <v>269</v>
      </c>
      <c r="E95" s="17"/>
      <c r="F95" s="17"/>
      <c r="G95" s="17"/>
      <c r="H95" s="17"/>
      <c r="I95" s="17"/>
      <c r="J95" s="17"/>
      <c r="K95" s="17"/>
      <c r="L95" s="25" t="s">
        <v>1047</v>
      </c>
      <c r="M95" s="6" t="s">
        <v>705</v>
      </c>
      <c r="N95" s="6" t="s">
        <v>709</v>
      </c>
      <c r="O95" s="7"/>
      <c r="P95" s="87"/>
    </row>
    <row r="96" spans="1:16" ht="14.4" x14ac:dyDescent="0.3">
      <c r="A96" s="26">
        <v>95</v>
      </c>
      <c r="B96" s="17">
        <v>21312</v>
      </c>
      <c r="C96" s="17">
        <v>33</v>
      </c>
      <c r="D96" s="17" t="s">
        <v>269</v>
      </c>
      <c r="E96" s="17"/>
      <c r="F96" s="17"/>
      <c r="G96" s="17"/>
      <c r="H96" s="17"/>
      <c r="I96" s="17"/>
      <c r="J96" s="17"/>
      <c r="K96" s="17"/>
      <c r="L96" s="25" t="s">
        <v>1048</v>
      </c>
      <c r="M96" s="6" t="s">
        <v>705</v>
      </c>
      <c r="N96" s="6" t="s">
        <v>709</v>
      </c>
      <c r="O96" s="7"/>
      <c r="P96" s="87"/>
    </row>
    <row r="97" spans="1:16" ht="14.4" x14ac:dyDescent="0.3">
      <c r="A97" s="26">
        <v>96</v>
      </c>
      <c r="B97" s="17">
        <v>21312</v>
      </c>
      <c r="C97" s="17">
        <v>36</v>
      </c>
      <c r="D97" s="17" t="s">
        <v>269</v>
      </c>
      <c r="E97" s="17"/>
      <c r="F97" s="17"/>
      <c r="G97" s="17"/>
      <c r="H97" s="17"/>
      <c r="I97" s="17"/>
      <c r="J97" s="17"/>
      <c r="K97" s="17"/>
      <c r="L97" s="25" t="s">
        <v>1049</v>
      </c>
      <c r="M97" s="6" t="s">
        <v>705</v>
      </c>
      <c r="N97" s="6" t="s">
        <v>709</v>
      </c>
      <c r="O97" s="7"/>
      <c r="P97" s="87"/>
    </row>
    <row r="98" spans="1:16" ht="14.4" x14ac:dyDescent="0.3">
      <c r="A98" s="26">
        <v>97</v>
      </c>
      <c r="B98" s="17">
        <v>21313</v>
      </c>
      <c r="C98" s="17">
        <v>9</v>
      </c>
      <c r="D98" s="17" t="s">
        <v>269</v>
      </c>
      <c r="E98" s="17"/>
      <c r="F98" s="17"/>
      <c r="G98" s="17"/>
      <c r="H98" s="17"/>
      <c r="I98" s="17"/>
      <c r="J98" s="17"/>
      <c r="K98" s="17"/>
      <c r="L98" s="25" t="s">
        <v>1010</v>
      </c>
      <c r="M98" s="6" t="s">
        <v>705</v>
      </c>
      <c r="N98" s="6" t="s">
        <v>709</v>
      </c>
      <c r="O98" s="7"/>
      <c r="P98" s="87"/>
    </row>
    <row r="99" spans="1:16" ht="14.4" x14ac:dyDescent="0.3">
      <c r="A99" s="26">
        <v>98</v>
      </c>
      <c r="B99" s="17">
        <v>21313</v>
      </c>
      <c r="C99" s="17">
        <v>12</v>
      </c>
      <c r="D99" s="17" t="s">
        <v>269</v>
      </c>
      <c r="E99" s="17"/>
      <c r="F99" s="17"/>
      <c r="G99" s="17"/>
      <c r="H99" s="17"/>
      <c r="I99" s="17"/>
      <c r="J99" s="17"/>
      <c r="K99" s="17"/>
      <c r="L99" s="25" t="s">
        <v>1011</v>
      </c>
      <c r="M99" s="6" t="s">
        <v>705</v>
      </c>
      <c r="N99" s="6" t="s">
        <v>709</v>
      </c>
      <c r="O99" s="7"/>
      <c r="P99" s="87"/>
    </row>
    <row r="100" spans="1:16" ht="14.4" x14ac:dyDescent="0.3">
      <c r="A100" s="26">
        <v>99</v>
      </c>
      <c r="B100" s="17">
        <v>21313</v>
      </c>
      <c r="C100" s="17">
        <v>15</v>
      </c>
      <c r="D100" s="17" t="s">
        <v>269</v>
      </c>
      <c r="E100" s="17"/>
      <c r="F100" s="17"/>
      <c r="G100" s="17"/>
      <c r="H100" s="17"/>
      <c r="I100" s="17"/>
      <c r="J100" s="17"/>
      <c r="K100" s="17"/>
      <c r="L100" s="25" t="s">
        <v>1012</v>
      </c>
      <c r="M100" s="6" t="s">
        <v>705</v>
      </c>
      <c r="N100" s="6" t="s">
        <v>709</v>
      </c>
      <c r="O100" s="7"/>
      <c r="P100" s="87"/>
    </row>
    <row r="101" spans="1:16" ht="14.4" x14ac:dyDescent="0.3">
      <c r="A101" s="26">
        <v>100</v>
      </c>
      <c r="B101" s="17">
        <v>21313</v>
      </c>
      <c r="C101" s="17">
        <v>18</v>
      </c>
      <c r="D101" s="17" t="s">
        <v>269</v>
      </c>
      <c r="E101" s="17"/>
      <c r="F101" s="17"/>
      <c r="G101" s="17"/>
      <c r="H101" s="17"/>
      <c r="I101" s="17"/>
      <c r="J101" s="17"/>
      <c r="K101" s="17"/>
      <c r="L101" s="25" t="s">
        <v>1013</v>
      </c>
      <c r="M101" s="6" t="s">
        <v>705</v>
      </c>
      <c r="N101" s="6" t="s">
        <v>709</v>
      </c>
      <c r="O101" s="7"/>
      <c r="P101" s="87"/>
    </row>
    <row r="102" spans="1:16" ht="14.4" x14ac:dyDescent="0.3">
      <c r="A102" s="26">
        <v>101</v>
      </c>
      <c r="B102" s="17">
        <v>21313</v>
      </c>
      <c r="C102" s="17">
        <v>21</v>
      </c>
      <c r="D102" s="17" t="s">
        <v>269</v>
      </c>
      <c r="E102" s="17"/>
      <c r="F102" s="17"/>
      <c r="G102" s="17"/>
      <c r="H102" s="17"/>
      <c r="I102" s="17"/>
      <c r="J102" s="17"/>
      <c r="K102" s="17"/>
      <c r="L102" s="25" t="s">
        <v>1014</v>
      </c>
      <c r="M102" s="6" t="s">
        <v>705</v>
      </c>
      <c r="N102" s="6" t="s">
        <v>709</v>
      </c>
      <c r="O102" s="7"/>
      <c r="P102" s="87"/>
    </row>
    <row r="103" spans="1:16" ht="14.4" x14ac:dyDescent="0.3">
      <c r="A103" s="26">
        <v>102</v>
      </c>
      <c r="B103" s="17">
        <v>21313</v>
      </c>
      <c r="C103" s="17">
        <v>24</v>
      </c>
      <c r="D103" s="17" t="s">
        <v>269</v>
      </c>
      <c r="E103" s="17"/>
      <c r="F103" s="17"/>
      <c r="G103" s="17"/>
      <c r="H103" s="17"/>
      <c r="I103" s="17"/>
      <c r="J103" s="17"/>
      <c r="K103" s="17"/>
      <c r="L103" s="25" t="s">
        <v>1015</v>
      </c>
      <c r="M103" s="6" t="s">
        <v>705</v>
      </c>
      <c r="N103" s="6" t="s">
        <v>709</v>
      </c>
      <c r="O103" s="7"/>
      <c r="P103" s="87"/>
    </row>
    <row r="104" spans="1:16" ht="14.4" x14ac:dyDescent="0.3">
      <c r="A104" s="26">
        <v>103</v>
      </c>
      <c r="B104" s="17">
        <v>21313</v>
      </c>
      <c r="C104" s="17">
        <v>27</v>
      </c>
      <c r="D104" s="17" t="s">
        <v>269</v>
      </c>
      <c r="E104" s="17"/>
      <c r="F104" s="17"/>
      <c r="G104" s="17"/>
      <c r="H104" s="17"/>
      <c r="I104" s="17"/>
      <c r="J104" s="17"/>
      <c r="K104" s="17"/>
      <c r="L104" s="25" t="s">
        <v>1016</v>
      </c>
      <c r="M104" s="6" t="s">
        <v>705</v>
      </c>
      <c r="N104" s="6" t="s">
        <v>709</v>
      </c>
      <c r="O104" s="7"/>
      <c r="P104" s="87"/>
    </row>
    <row r="105" spans="1:16" ht="15" x14ac:dyDescent="0.3">
      <c r="A105" s="26">
        <v>104</v>
      </c>
      <c r="B105" s="17">
        <v>21313</v>
      </c>
      <c r="C105" s="17">
        <v>30</v>
      </c>
      <c r="D105" s="17" t="s">
        <v>269</v>
      </c>
      <c r="E105" s="17"/>
      <c r="F105" s="17"/>
      <c r="G105" s="17"/>
      <c r="H105" s="17"/>
      <c r="I105" s="17"/>
      <c r="J105" s="17"/>
      <c r="K105" s="17"/>
      <c r="L105" s="25" t="s">
        <v>1017</v>
      </c>
      <c r="M105" s="6" t="s">
        <v>705</v>
      </c>
      <c r="N105" s="6" t="s">
        <v>709</v>
      </c>
      <c r="O105" s="61"/>
      <c r="P105" s="87"/>
    </row>
    <row r="106" spans="1:16" ht="15" x14ac:dyDescent="0.3">
      <c r="A106" s="26">
        <v>105</v>
      </c>
      <c r="B106" s="17">
        <v>21313</v>
      </c>
      <c r="C106" s="17">
        <v>33</v>
      </c>
      <c r="D106" s="17" t="s">
        <v>269</v>
      </c>
      <c r="E106" s="17"/>
      <c r="F106" s="17"/>
      <c r="G106" s="17"/>
      <c r="H106" s="17"/>
      <c r="I106" s="17"/>
      <c r="J106" s="17"/>
      <c r="K106" s="17"/>
      <c r="L106" s="25" t="s">
        <v>1018</v>
      </c>
      <c r="M106" s="19" t="s">
        <v>706</v>
      </c>
      <c r="N106" s="6" t="s">
        <v>709</v>
      </c>
      <c r="O106" s="76" t="s">
        <v>741</v>
      </c>
      <c r="P106" s="87"/>
    </row>
    <row r="107" spans="1:16" ht="14.4" x14ac:dyDescent="0.3">
      <c r="A107" s="26">
        <v>106</v>
      </c>
      <c r="B107" s="17">
        <v>21313</v>
      </c>
      <c r="C107" s="17">
        <v>36</v>
      </c>
      <c r="D107" s="17" t="s">
        <v>269</v>
      </c>
      <c r="E107" s="17"/>
      <c r="F107" s="17"/>
      <c r="G107" s="17"/>
      <c r="H107" s="17"/>
      <c r="I107" s="17"/>
      <c r="J107" s="17"/>
      <c r="K107" s="17"/>
      <c r="L107" s="25" t="s">
        <v>1019</v>
      </c>
      <c r="M107" s="6" t="s">
        <v>705</v>
      </c>
      <c r="N107" s="6" t="s">
        <v>709</v>
      </c>
      <c r="O107" s="7"/>
      <c r="P107" s="87"/>
    </row>
    <row r="108" spans="1:16" ht="14.4" x14ac:dyDescent="0.3">
      <c r="A108" s="26">
        <v>107</v>
      </c>
      <c r="B108" s="17">
        <v>21314</v>
      </c>
      <c r="C108" s="17">
        <v>9</v>
      </c>
      <c r="D108" s="17" t="s">
        <v>269</v>
      </c>
      <c r="E108" s="17"/>
      <c r="F108" s="17"/>
      <c r="G108" s="17"/>
      <c r="H108" s="17"/>
      <c r="I108" s="17"/>
      <c r="J108" s="17"/>
      <c r="K108" s="17"/>
      <c r="L108" s="25" t="s">
        <v>1020</v>
      </c>
      <c r="M108" s="6" t="s">
        <v>705</v>
      </c>
      <c r="N108" s="6" t="s">
        <v>709</v>
      </c>
      <c r="O108" s="7"/>
      <c r="P108" s="87"/>
    </row>
    <row r="109" spans="1:16" ht="14.4" x14ac:dyDescent="0.3">
      <c r="A109" s="26">
        <v>108</v>
      </c>
      <c r="B109" s="17">
        <v>21314</v>
      </c>
      <c r="C109" s="17">
        <v>12</v>
      </c>
      <c r="D109" s="17" t="s">
        <v>269</v>
      </c>
      <c r="E109" s="17"/>
      <c r="F109" s="17"/>
      <c r="G109" s="17"/>
      <c r="H109" s="17"/>
      <c r="I109" s="17"/>
      <c r="J109" s="17"/>
      <c r="K109" s="17"/>
      <c r="L109" s="25" t="s">
        <v>1021</v>
      </c>
      <c r="M109" s="6" t="s">
        <v>705</v>
      </c>
      <c r="N109" s="6" t="s">
        <v>709</v>
      </c>
      <c r="O109" s="7"/>
      <c r="P109" s="87"/>
    </row>
    <row r="110" spans="1:16" ht="14.4" x14ac:dyDescent="0.3">
      <c r="A110" s="26">
        <v>109</v>
      </c>
      <c r="B110" s="17">
        <v>21314</v>
      </c>
      <c r="C110" s="17">
        <v>15</v>
      </c>
      <c r="D110" s="17" t="s">
        <v>269</v>
      </c>
      <c r="E110" s="17"/>
      <c r="F110" s="17"/>
      <c r="G110" s="17"/>
      <c r="H110" s="17"/>
      <c r="I110" s="17"/>
      <c r="J110" s="17"/>
      <c r="K110" s="17"/>
      <c r="L110" s="25" t="s">
        <v>1022</v>
      </c>
      <c r="M110" s="6" t="s">
        <v>705</v>
      </c>
      <c r="N110" s="6" t="s">
        <v>709</v>
      </c>
      <c r="O110" s="7"/>
      <c r="P110" s="87"/>
    </row>
    <row r="111" spans="1:16" ht="14.4" x14ac:dyDescent="0.3">
      <c r="A111" s="26">
        <v>110</v>
      </c>
      <c r="B111" s="17">
        <v>21314</v>
      </c>
      <c r="C111" s="17">
        <v>18</v>
      </c>
      <c r="D111" s="17" t="s">
        <v>269</v>
      </c>
      <c r="E111" s="17"/>
      <c r="F111" s="17"/>
      <c r="G111" s="17"/>
      <c r="H111" s="17"/>
      <c r="I111" s="17"/>
      <c r="J111" s="17"/>
      <c r="K111" s="17"/>
      <c r="L111" s="25" t="s">
        <v>1023</v>
      </c>
      <c r="M111" s="6" t="s">
        <v>705</v>
      </c>
      <c r="N111" s="6" t="s">
        <v>709</v>
      </c>
      <c r="O111" s="7"/>
      <c r="P111" s="87"/>
    </row>
    <row r="112" spans="1:16" ht="14.4" x14ac:dyDescent="0.3">
      <c r="A112" s="26">
        <v>111</v>
      </c>
      <c r="B112" s="17">
        <v>21314</v>
      </c>
      <c r="C112" s="17">
        <v>21</v>
      </c>
      <c r="D112" s="17" t="s">
        <v>269</v>
      </c>
      <c r="E112" s="17"/>
      <c r="F112" s="17"/>
      <c r="G112" s="17"/>
      <c r="H112" s="17"/>
      <c r="I112" s="17"/>
      <c r="J112" s="17"/>
      <c r="K112" s="17"/>
      <c r="L112" s="25" t="s">
        <v>1024</v>
      </c>
      <c r="M112" s="6" t="s">
        <v>705</v>
      </c>
      <c r="N112" s="6" t="s">
        <v>709</v>
      </c>
      <c r="O112" s="7"/>
      <c r="P112" s="87"/>
    </row>
    <row r="113" spans="1:16" ht="14.4" x14ac:dyDescent="0.3">
      <c r="A113" s="26">
        <v>112</v>
      </c>
      <c r="B113" s="17">
        <v>21314</v>
      </c>
      <c r="C113" s="17">
        <v>24</v>
      </c>
      <c r="D113" s="17" t="s">
        <v>269</v>
      </c>
      <c r="E113" s="17"/>
      <c r="F113" s="17"/>
      <c r="G113" s="17"/>
      <c r="H113" s="17"/>
      <c r="I113" s="17"/>
      <c r="J113" s="17"/>
      <c r="K113" s="17"/>
      <c r="L113" s="25" t="s">
        <v>1025</v>
      </c>
      <c r="M113" s="6" t="s">
        <v>705</v>
      </c>
      <c r="N113" s="6" t="s">
        <v>709</v>
      </c>
      <c r="O113" s="7"/>
      <c r="P113" s="87"/>
    </row>
    <row r="114" spans="1:16" ht="14.4" x14ac:dyDescent="0.3">
      <c r="A114" s="26">
        <v>113</v>
      </c>
      <c r="B114" s="17">
        <v>21314</v>
      </c>
      <c r="C114" s="17">
        <v>27</v>
      </c>
      <c r="D114" s="17" t="s">
        <v>269</v>
      </c>
      <c r="E114" s="17"/>
      <c r="F114" s="17"/>
      <c r="G114" s="17"/>
      <c r="H114" s="17"/>
      <c r="I114" s="17"/>
      <c r="J114" s="17"/>
      <c r="K114" s="17"/>
      <c r="L114" s="25" t="s">
        <v>1026</v>
      </c>
      <c r="M114" s="6" t="s">
        <v>705</v>
      </c>
      <c r="N114" s="6" t="s">
        <v>709</v>
      </c>
      <c r="O114" s="7"/>
      <c r="P114" s="87"/>
    </row>
    <row r="115" spans="1:16" ht="14.4" x14ac:dyDescent="0.3">
      <c r="A115" s="26">
        <v>114</v>
      </c>
      <c r="B115" s="17">
        <v>21314</v>
      </c>
      <c r="C115" s="17">
        <v>30</v>
      </c>
      <c r="D115" s="17" t="s">
        <v>269</v>
      </c>
      <c r="E115" s="17"/>
      <c r="F115" s="17"/>
      <c r="G115" s="17"/>
      <c r="H115" s="17"/>
      <c r="I115" s="17"/>
      <c r="J115" s="17"/>
      <c r="K115" s="17"/>
      <c r="L115" s="25" t="s">
        <v>1027</v>
      </c>
      <c r="M115" s="6" t="s">
        <v>705</v>
      </c>
      <c r="N115" s="6" t="s">
        <v>709</v>
      </c>
      <c r="O115" s="7"/>
      <c r="P115" s="87"/>
    </row>
    <row r="116" spans="1:16" ht="14.4" x14ac:dyDescent="0.3">
      <c r="A116" s="26">
        <v>115</v>
      </c>
      <c r="B116" s="17">
        <v>21314</v>
      </c>
      <c r="C116" s="17">
        <v>33</v>
      </c>
      <c r="D116" s="17" t="s">
        <v>269</v>
      </c>
      <c r="E116" s="17"/>
      <c r="F116" s="17"/>
      <c r="G116" s="17"/>
      <c r="H116" s="17"/>
      <c r="I116" s="17"/>
      <c r="J116" s="17"/>
      <c r="K116" s="17"/>
      <c r="L116" s="25" t="s">
        <v>1028</v>
      </c>
      <c r="M116" s="6" t="s">
        <v>705</v>
      </c>
      <c r="N116" s="6" t="s">
        <v>709</v>
      </c>
      <c r="O116" s="7"/>
      <c r="P116" s="87"/>
    </row>
    <row r="117" spans="1:16" ht="14.4" x14ac:dyDescent="0.3">
      <c r="A117" s="26">
        <v>116</v>
      </c>
      <c r="B117" s="17">
        <v>21314</v>
      </c>
      <c r="C117" s="17">
        <v>36</v>
      </c>
      <c r="D117" s="17" t="s">
        <v>269</v>
      </c>
      <c r="E117" s="17"/>
      <c r="F117" s="17"/>
      <c r="G117" s="17"/>
      <c r="H117" s="17"/>
      <c r="I117" s="17"/>
      <c r="J117" s="17"/>
      <c r="K117" s="17"/>
      <c r="L117" s="25" t="s">
        <v>1029</v>
      </c>
      <c r="M117" s="6" t="s">
        <v>705</v>
      </c>
      <c r="N117" s="6" t="s">
        <v>709</v>
      </c>
      <c r="O117" s="7"/>
      <c r="P117" s="87"/>
    </row>
    <row r="118" spans="1:16" ht="14.4" x14ac:dyDescent="0.3">
      <c r="A118" s="26">
        <v>117</v>
      </c>
      <c r="B118" s="17">
        <v>21301</v>
      </c>
      <c r="C118" s="17">
        <v>1</v>
      </c>
      <c r="D118" s="5" t="s">
        <v>3344</v>
      </c>
      <c r="E118" s="17"/>
      <c r="F118" s="17"/>
      <c r="G118" s="17"/>
      <c r="H118" s="17"/>
      <c r="I118" s="17"/>
      <c r="J118" s="17"/>
      <c r="K118" s="17" t="s">
        <v>3254</v>
      </c>
      <c r="L118" s="25" t="s">
        <v>1070</v>
      </c>
      <c r="M118" s="6" t="s">
        <v>705</v>
      </c>
      <c r="N118" s="6" t="s">
        <v>708</v>
      </c>
      <c r="O118" s="7"/>
      <c r="P118" s="87"/>
    </row>
    <row r="119" spans="1:16" ht="14.4" x14ac:dyDescent="0.3">
      <c r="A119" s="26">
        <v>118</v>
      </c>
      <c r="B119" s="17">
        <v>21302</v>
      </c>
      <c r="C119" s="17">
        <v>1</v>
      </c>
      <c r="D119" s="5" t="s">
        <v>3344</v>
      </c>
      <c r="E119" s="17"/>
      <c r="F119" s="17"/>
      <c r="G119" s="17"/>
      <c r="H119" s="17"/>
      <c r="I119" s="17"/>
      <c r="J119" s="17"/>
      <c r="K119" s="17" t="s">
        <v>3255</v>
      </c>
      <c r="L119" s="25" t="s">
        <v>1071</v>
      </c>
      <c r="M119" s="6" t="s">
        <v>705</v>
      </c>
      <c r="N119" s="6" t="s">
        <v>708</v>
      </c>
      <c r="O119" s="7"/>
      <c r="P119" s="87"/>
    </row>
    <row r="120" spans="1:16" ht="14.4" x14ac:dyDescent="0.3">
      <c r="A120" s="26">
        <v>119</v>
      </c>
      <c r="B120" s="17">
        <v>21303</v>
      </c>
      <c r="C120" s="17">
        <v>1</v>
      </c>
      <c r="D120" s="5" t="s">
        <v>3344</v>
      </c>
      <c r="E120" s="17"/>
      <c r="F120" s="17"/>
      <c r="G120" s="17"/>
      <c r="H120" s="17"/>
      <c r="I120" s="17"/>
      <c r="J120" s="17"/>
      <c r="K120" s="17" t="s">
        <v>3256</v>
      </c>
      <c r="L120" s="25" t="s">
        <v>1072</v>
      </c>
      <c r="M120" s="6" t="s">
        <v>705</v>
      </c>
      <c r="N120" s="6" t="s">
        <v>708</v>
      </c>
      <c r="O120" s="7"/>
      <c r="P120" s="87"/>
    </row>
    <row r="121" spans="1:16" ht="14.4" x14ac:dyDescent="0.3">
      <c r="A121" s="26">
        <v>120</v>
      </c>
      <c r="B121" s="17">
        <v>21304</v>
      </c>
      <c r="C121" s="17">
        <v>1</v>
      </c>
      <c r="D121" s="5" t="s">
        <v>3344</v>
      </c>
      <c r="E121" s="17"/>
      <c r="F121" s="17"/>
      <c r="G121" s="17"/>
      <c r="H121" s="17"/>
      <c r="I121" s="17"/>
      <c r="J121" s="17"/>
      <c r="K121" s="17" t="s">
        <v>3257</v>
      </c>
      <c r="L121" s="25" t="s">
        <v>1073</v>
      </c>
      <c r="M121" s="6" t="s">
        <v>705</v>
      </c>
      <c r="N121" s="6" t="s">
        <v>708</v>
      </c>
      <c r="O121" s="7"/>
      <c r="P121" s="87"/>
    </row>
    <row r="122" spans="1:16" ht="14.4" x14ac:dyDescent="0.3">
      <c r="A122" s="26">
        <v>121</v>
      </c>
      <c r="B122" s="17">
        <v>21305</v>
      </c>
      <c r="C122" s="17">
        <v>1</v>
      </c>
      <c r="D122" s="5" t="s">
        <v>3344</v>
      </c>
      <c r="E122" s="17"/>
      <c r="F122" s="17"/>
      <c r="G122" s="17"/>
      <c r="H122" s="17"/>
      <c r="I122" s="17"/>
      <c r="J122" s="17"/>
      <c r="K122" s="17" t="s">
        <v>3258</v>
      </c>
      <c r="L122" s="25" t="s">
        <v>1074</v>
      </c>
      <c r="M122" s="6" t="s">
        <v>705</v>
      </c>
      <c r="N122" s="6" t="s">
        <v>708</v>
      </c>
      <c r="O122" s="7"/>
      <c r="P122" s="87"/>
    </row>
    <row r="123" spans="1:16" ht="14.4" x14ac:dyDescent="0.3">
      <c r="A123" s="26">
        <v>122</v>
      </c>
      <c r="B123" s="17">
        <v>21306</v>
      </c>
      <c r="C123" s="17">
        <v>1</v>
      </c>
      <c r="D123" s="5" t="s">
        <v>3344</v>
      </c>
      <c r="E123" s="17"/>
      <c r="F123" s="17"/>
      <c r="G123" s="17"/>
      <c r="H123" s="17"/>
      <c r="I123" s="17"/>
      <c r="J123" s="17"/>
      <c r="K123" s="17" t="s">
        <v>3259</v>
      </c>
      <c r="L123" s="25" t="s">
        <v>1075</v>
      </c>
      <c r="M123" s="6" t="s">
        <v>705</v>
      </c>
      <c r="N123" s="6" t="s">
        <v>708</v>
      </c>
      <c r="O123" s="7"/>
      <c r="P123" s="87"/>
    </row>
    <row r="124" spans="1:16" ht="14.4" x14ac:dyDescent="0.3">
      <c r="A124" s="26">
        <v>123</v>
      </c>
      <c r="B124" s="17">
        <v>21307</v>
      </c>
      <c r="C124" s="17">
        <v>1</v>
      </c>
      <c r="D124" s="17" t="s">
        <v>2825</v>
      </c>
      <c r="E124" s="17"/>
      <c r="F124" s="17"/>
      <c r="G124" s="17"/>
      <c r="H124" s="17"/>
      <c r="I124" s="17"/>
      <c r="J124" s="17"/>
      <c r="K124" s="17"/>
      <c r="L124" s="25" t="s">
        <v>2924</v>
      </c>
      <c r="M124" s="6" t="s">
        <v>3298</v>
      </c>
      <c r="N124" s="6"/>
      <c r="O124" s="17"/>
      <c r="P124" s="17"/>
    </row>
    <row r="125" spans="1:16" ht="14.4" x14ac:dyDescent="0.3">
      <c r="A125" s="26">
        <v>124</v>
      </c>
      <c r="B125" s="17">
        <v>21308</v>
      </c>
      <c r="C125" s="17">
        <v>1</v>
      </c>
      <c r="D125" s="17" t="s">
        <v>2825</v>
      </c>
      <c r="E125" s="17"/>
      <c r="F125" s="17"/>
      <c r="G125" s="17"/>
      <c r="H125" s="17"/>
      <c r="I125" s="17"/>
      <c r="J125" s="17"/>
      <c r="K125" s="17"/>
      <c r="L125" s="25" t="s">
        <v>2925</v>
      </c>
      <c r="M125" s="6" t="s">
        <v>3298</v>
      </c>
      <c r="N125" s="6"/>
      <c r="O125" s="17"/>
      <c r="P125" s="17"/>
    </row>
    <row r="126" spans="1:16" ht="14.4" x14ac:dyDescent="0.3">
      <c r="A126" s="26">
        <v>125</v>
      </c>
      <c r="B126" s="17">
        <v>21309</v>
      </c>
      <c r="C126" s="17">
        <v>1</v>
      </c>
      <c r="D126" s="17" t="s">
        <v>2825</v>
      </c>
      <c r="E126" s="17"/>
      <c r="F126" s="17"/>
      <c r="G126" s="17"/>
      <c r="H126" s="17"/>
      <c r="I126" s="17"/>
      <c r="J126" s="17"/>
      <c r="K126" s="17"/>
      <c r="L126" s="25" t="s">
        <v>2926</v>
      </c>
      <c r="M126" s="6" t="s">
        <v>3298</v>
      </c>
      <c r="N126" s="6"/>
      <c r="O126" s="17"/>
      <c r="P126" s="17"/>
    </row>
    <row r="127" spans="1:16" ht="14.4" x14ac:dyDescent="0.3">
      <c r="A127" s="26">
        <v>126</v>
      </c>
      <c r="B127" s="17">
        <v>21309</v>
      </c>
      <c r="C127" s="17">
        <v>4</v>
      </c>
      <c r="D127" s="17" t="s">
        <v>2825</v>
      </c>
      <c r="E127" s="17"/>
      <c r="F127" s="17"/>
      <c r="G127" s="17"/>
      <c r="H127" s="17"/>
      <c r="I127" s="17"/>
      <c r="J127" s="17"/>
      <c r="K127" s="17"/>
      <c r="L127" s="25" t="s">
        <v>2927</v>
      </c>
      <c r="M127" s="6" t="s">
        <v>3298</v>
      </c>
      <c r="N127" s="6"/>
      <c r="O127" s="17"/>
      <c r="P127" s="17"/>
    </row>
    <row r="128" spans="1:16" ht="14.4" x14ac:dyDescent="0.3">
      <c r="A128" s="26">
        <v>127</v>
      </c>
      <c r="B128" s="17">
        <v>21309</v>
      </c>
      <c r="C128" s="17">
        <v>39</v>
      </c>
      <c r="D128" s="17" t="s">
        <v>2825</v>
      </c>
      <c r="E128" s="17"/>
      <c r="F128" s="17"/>
      <c r="G128" s="17"/>
      <c r="H128" s="17"/>
      <c r="I128" s="17"/>
      <c r="J128" s="17"/>
      <c r="K128" s="17"/>
      <c r="L128" s="25" t="s">
        <v>2928</v>
      </c>
      <c r="M128" s="6" t="s">
        <v>3298</v>
      </c>
      <c r="N128" s="6"/>
      <c r="O128" s="17"/>
      <c r="P128" s="17"/>
    </row>
    <row r="129" spans="1:16" ht="14.4" x14ac:dyDescent="0.3">
      <c r="A129" s="26">
        <v>128</v>
      </c>
      <c r="B129" s="17">
        <v>21310</v>
      </c>
      <c r="C129" s="17">
        <v>1</v>
      </c>
      <c r="D129" s="17" t="s">
        <v>2825</v>
      </c>
      <c r="E129" s="17"/>
      <c r="F129" s="17"/>
      <c r="G129" s="17"/>
      <c r="H129" s="17"/>
      <c r="I129" s="17"/>
      <c r="J129" s="17"/>
      <c r="K129" s="17"/>
      <c r="L129" s="25" t="s">
        <v>3052</v>
      </c>
      <c r="M129" s="6" t="s">
        <v>3298</v>
      </c>
      <c r="N129" s="6"/>
      <c r="O129" s="17"/>
      <c r="P129" s="17"/>
    </row>
    <row r="130" spans="1:16" ht="14.4" x14ac:dyDescent="0.3">
      <c r="A130" s="26">
        <v>129</v>
      </c>
      <c r="B130" s="17">
        <v>21310</v>
      </c>
      <c r="C130" s="17">
        <v>4</v>
      </c>
      <c r="D130" s="17" t="s">
        <v>2825</v>
      </c>
      <c r="E130" s="17"/>
      <c r="F130" s="17"/>
      <c r="G130" s="17"/>
      <c r="H130" s="17"/>
      <c r="I130" s="17"/>
      <c r="J130" s="17"/>
      <c r="K130" s="17"/>
      <c r="L130" s="25" t="s">
        <v>2929</v>
      </c>
      <c r="M130" s="6" t="s">
        <v>3298</v>
      </c>
      <c r="N130" s="6"/>
      <c r="O130" s="17"/>
      <c r="P130" s="17"/>
    </row>
    <row r="131" spans="1:16" ht="14.4" x14ac:dyDescent="0.3">
      <c r="A131" s="26">
        <v>130</v>
      </c>
      <c r="B131" s="17">
        <v>21310</v>
      </c>
      <c r="C131" s="17">
        <v>39</v>
      </c>
      <c r="D131" s="17" t="s">
        <v>2825</v>
      </c>
      <c r="E131" s="17"/>
      <c r="F131" s="17"/>
      <c r="G131" s="17"/>
      <c r="H131" s="17"/>
      <c r="I131" s="17"/>
      <c r="J131" s="17"/>
      <c r="K131" s="17"/>
      <c r="L131" s="25" t="s">
        <v>2930</v>
      </c>
      <c r="M131" s="6" t="s">
        <v>3298</v>
      </c>
      <c r="N131" s="6"/>
      <c r="O131" s="17"/>
      <c r="P131" s="17"/>
    </row>
    <row r="132" spans="1:16" ht="14.4" x14ac:dyDescent="0.3">
      <c r="A132" s="26">
        <v>131</v>
      </c>
      <c r="B132" s="17">
        <v>21311</v>
      </c>
      <c r="C132" s="17">
        <v>1</v>
      </c>
      <c r="D132" s="17" t="s">
        <v>2825</v>
      </c>
      <c r="E132" s="17"/>
      <c r="F132" s="17"/>
      <c r="G132" s="17"/>
      <c r="H132" s="17"/>
      <c r="I132" s="17"/>
      <c r="J132" s="17"/>
      <c r="K132" s="17"/>
      <c r="L132" s="25" t="s">
        <v>2931</v>
      </c>
      <c r="M132" s="6" t="s">
        <v>3298</v>
      </c>
      <c r="N132" s="6"/>
      <c r="O132" s="17"/>
      <c r="P132" s="17"/>
    </row>
    <row r="133" spans="1:16" ht="14.4" x14ac:dyDescent="0.3">
      <c r="A133" s="26">
        <v>132</v>
      </c>
      <c r="B133" s="17">
        <v>21311</v>
      </c>
      <c r="C133" s="17">
        <v>4</v>
      </c>
      <c r="D133" s="17" t="s">
        <v>2825</v>
      </c>
      <c r="E133" s="17"/>
      <c r="F133" s="17"/>
      <c r="G133" s="17"/>
      <c r="H133" s="17"/>
      <c r="I133" s="17"/>
      <c r="J133" s="17"/>
      <c r="K133" s="17"/>
      <c r="L133" s="25" t="s">
        <v>2932</v>
      </c>
      <c r="M133" s="6" t="s">
        <v>3298</v>
      </c>
      <c r="N133" s="6"/>
      <c r="O133" s="17"/>
      <c r="P133" s="17"/>
    </row>
    <row r="134" spans="1:16" ht="14.4" x14ac:dyDescent="0.3">
      <c r="A134" s="26">
        <v>133</v>
      </c>
      <c r="B134" s="17">
        <v>21311</v>
      </c>
      <c r="C134" s="17">
        <v>39</v>
      </c>
      <c r="D134" s="17" t="s">
        <v>2825</v>
      </c>
      <c r="E134" s="17"/>
      <c r="F134" s="17"/>
      <c r="G134" s="17"/>
      <c r="H134" s="17"/>
      <c r="I134" s="17"/>
      <c r="J134" s="17"/>
      <c r="K134" s="17"/>
      <c r="L134" s="25" t="s">
        <v>2933</v>
      </c>
      <c r="M134" s="6" t="s">
        <v>3298</v>
      </c>
      <c r="N134" s="6"/>
      <c r="O134" s="17"/>
      <c r="P134" s="17"/>
    </row>
    <row r="135" spans="1:16" ht="14.4" x14ac:dyDescent="0.3">
      <c r="A135" s="26">
        <v>134</v>
      </c>
      <c r="B135" s="17">
        <v>21312</v>
      </c>
      <c r="C135" s="17">
        <v>1</v>
      </c>
      <c r="D135" s="17" t="s">
        <v>2825</v>
      </c>
      <c r="E135" s="17"/>
      <c r="F135" s="17"/>
      <c r="G135" s="17"/>
      <c r="H135" s="17"/>
      <c r="I135" s="17"/>
      <c r="J135" s="17"/>
      <c r="K135" s="17"/>
      <c r="L135" s="25" t="s">
        <v>2934</v>
      </c>
      <c r="M135" s="6" t="s">
        <v>3298</v>
      </c>
      <c r="N135" s="6"/>
      <c r="O135" s="17"/>
      <c r="P135" s="17"/>
    </row>
    <row r="136" spans="1:16" ht="14.4" x14ac:dyDescent="0.3">
      <c r="A136" s="26">
        <v>135</v>
      </c>
      <c r="B136" s="17">
        <v>21312</v>
      </c>
      <c r="C136" s="17">
        <v>4</v>
      </c>
      <c r="D136" s="17" t="s">
        <v>2825</v>
      </c>
      <c r="E136" s="17"/>
      <c r="F136" s="17"/>
      <c r="G136" s="17"/>
      <c r="H136" s="17"/>
      <c r="I136" s="17"/>
      <c r="J136" s="17"/>
      <c r="K136" s="17"/>
      <c r="L136" s="25" t="s">
        <v>2935</v>
      </c>
      <c r="M136" s="6" t="s">
        <v>3298</v>
      </c>
      <c r="N136" s="6"/>
      <c r="O136" s="17"/>
      <c r="P136" s="17"/>
    </row>
    <row r="137" spans="1:16" ht="14.4" x14ac:dyDescent="0.3">
      <c r="A137" s="26">
        <v>136</v>
      </c>
      <c r="B137" s="17">
        <v>21312</v>
      </c>
      <c r="C137" s="17">
        <v>39</v>
      </c>
      <c r="D137" s="17" t="s">
        <v>2825</v>
      </c>
      <c r="E137" s="17"/>
      <c r="F137" s="17"/>
      <c r="G137" s="17"/>
      <c r="H137" s="17"/>
      <c r="I137" s="17"/>
      <c r="J137" s="17"/>
      <c r="K137" s="17"/>
      <c r="L137" s="25" t="s">
        <v>2936</v>
      </c>
      <c r="M137" s="6" t="s">
        <v>3298</v>
      </c>
      <c r="N137" s="6"/>
      <c r="O137" s="17"/>
      <c r="P137" s="17"/>
    </row>
    <row r="138" spans="1:16" ht="14.4" x14ac:dyDescent="0.3">
      <c r="A138" s="26">
        <v>137</v>
      </c>
      <c r="B138" s="17">
        <v>21313</v>
      </c>
      <c r="C138" s="17">
        <v>1</v>
      </c>
      <c r="D138" s="17" t="s">
        <v>2825</v>
      </c>
      <c r="E138" s="17"/>
      <c r="F138" s="17"/>
      <c r="G138" s="17"/>
      <c r="H138" s="17"/>
      <c r="I138" s="17"/>
      <c r="J138" s="17"/>
      <c r="K138" s="17"/>
      <c r="L138" s="25" t="s">
        <v>2937</v>
      </c>
      <c r="M138" s="6" t="s">
        <v>3298</v>
      </c>
      <c r="N138" s="6"/>
      <c r="O138" s="17"/>
      <c r="P138" s="17"/>
    </row>
    <row r="139" spans="1:16" ht="14.4" x14ac:dyDescent="0.3">
      <c r="A139" s="26">
        <v>138</v>
      </c>
      <c r="B139" s="17">
        <v>21313</v>
      </c>
      <c r="C139" s="17">
        <v>4</v>
      </c>
      <c r="D139" s="17" t="s">
        <v>2825</v>
      </c>
      <c r="E139" s="17"/>
      <c r="F139" s="17"/>
      <c r="G139" s="17"/>
      <c r="H139" s="17"/>
      <c r="I139" s="17"/>
      <c r="J139" s="17"/>
      <c r="K139" s="17"/>
      <c r="L139" s="25" t="s">
        <v>2938</v>
      </c>
      <c r="M139" s="6" t="s">
        <v>3298</v>
      </c>
      <c r="N139" s="6"/>
      <c r="O139" s="17"/>
      <c r="P139" s="17"/>
    </row>
    <row r="140" spans="1:16" ht="14.4" x14ac:dyDescent="0.3">
      <c r="A140" s="26">
        <v>139</v>
      </c>
      <c r="B140" s="17">
        <v>21313</v>
      </c>
      <c r="C140" s="17">
        <v>39</v>
      </c>
      <c r="D140" s="17" t="s">
        <v>2825</v>
      </c>
      <c r="E140" s="17"/>
      <c r="F140" s="17"/>
      <c r="G140" s="17"/>
      <c r="H140" s="17"/>
      <c r="I140" s="17"/>
      <c r="J140" s="17"/>
      <c r="K140" s="17"/>
      <c r="L140" s="25" t="s">
        <v>2939</v>
      </c>
      <c r="M140" s="6" t="s">
        <v>3298</v>
      </c>
      <c r="N140" s="6"/>
      <c r="O140" s="17"/>
      <c r="P140" s="17"/>
    </row>
    <row r="141" spans="1:16" ht="14.4" x14ac:dyDescent="0.3">
      <c r="A141" s="26">
        <v>140</v>
      </c>
      <c r="B141" s="17">
        <v>21314</v>
      </c>
      <c r="C141" s="17">
        <v>1</v>
      </c>
      <c r="D141" s="17" t="s">
        <v>2825</v>
      </c>
      <c r="E141" s="17"/>
      <c r="F141" s="17"/>
      <c r="G141" s="17"/>
      <c r="H141" s="17"/>
      <c r="I141" s="17"/>
      <c r="J141" s="17"/>
      <c r="K141" s="17"/>
      <c r="L141" s="25" t="s">
        <v>2940</v>
      </c>
      <c r="M141" s="6" t="s">
        <v>3298</v>
      </c>
      <c r="N141" s="6"/>
      <c r="O141" s="17"/>
      <c r="P141" s="17"/>
    </row>
    <row r="142" spans="1:16" ht="14.4" x14ac:dyDescent="0.3">
      <c r="A142" s="26">
        <v>141</v>
      </c>
      <c r="B142" s="17">
        <v>21314</v>
      </c>
      <c r="C142" s="17">
        <v>4</v>
      </c>
      <c r="D142" s="17" t="s">
        <v>2825</v>
      </c>
      <c r="E142" s="17"/>
      <c r="F142" s="17"/>
      <c r="G142" s="17"/>
      <c r="H142" s="17"/>
      <c r="I142" s="17"/>
      <c r="J142" s="17"/>
      <c r="K142" s="17"/>
      <c r="L142" s="25" t="s">
        <v>2941</v>
      </c>
      <c r="M142" s="6" t="s">
        <v>3298</v>
      </c>
      <c r="N142" s="6"/>
      <c r="O142" s="17"/>
      <c r="P142" s="17"/>
    </row>
    <row r="143" spans="1:16" ht="14.4" x14ac:dyDescent="0.3">
      <c r="A143" s="26">
        <v>142</v>
      </c>
      <c r="B143" s="17">
        <v>21314</v>
      </c>
      <c r="C143" s="17">
        <v>39</v>
      </c>
      <c r="D143" s="17" t="s">
        <v>2825</v>
      </c>
      <c r="E143" s="17"/>
      <c r="F143" s="17"/>
      <c r="G143" s="17"/>
      <c r="H143" s="17"/>
      <c r="I143" s="17"/>
      <c r="J143" s="17"/>
      <c r="K143" s="17"/>
      <c r="L143" s="25" t="s">
        <v>2942</v>
      </c>
      <c r="M143" s="6" t="s">
        <v>3298</v>
      </c>
      <c r="N143" s="6"/>
      <c r="O143" s="17"/>
      <c r="P143" s="17"/>
    </row>
    <row r="145" spans="4:12" x14ac:dyDescent="0.15">
      <c r="D145" s="17" t="s">
        <v>3324</v>
      </c>
      <c r="E145" s="17" t="s">
        <v>3326</v>
      </c>
      <c r="F145" s="17" t="s">
        <v>3327</v>
      </c>
      <c r="G145" s="17" t="s">
        <v>3325</v>
      </c>
      <c r="H145" s="17" t="s">
        <v>3328</v>
      </c>
      <c r="I145" s="17" t="s">
        <v>3329</v>
      </c>
      <c r="J145" s="17" t="s">
        <v>3299</v>
      </c>
      <c r="K145" s="17" t="s">
        <v>3330</v>
      </c>
      <c r="L145" s="25" t="s">
        <v>3341</v>
      </c>
    </row>
    <row r="146" spans="4:12" x14ac:dyDescent="0.15">
      <c r="D146" s="17" t="s">
        <v>269</v>
      </c>
      <c r="E146" s="17">
        <f>COUNTIFS(D2:D143,"storage")</f>
        <v>60</v>
      </c>
      <c r="F146" s="17">
        <f>E146-G146</f>
        <v>60</v>
      </c>
      <c r="G146" s="17">
        <f>SUMPRODUCT((D2:D143="storage")*(M2:M143="未上架"))</f>
        <v>0</v>
      </c>
      <c r="H146" s="17">
        <f>SUMPRODUCT((D2:D143="storage")*(M2:M143="正常"))</f>
        <v>56</v>
      </c>
      <c r="I146" s="17">
        <f>SUMPRODUCT((D2:D143="storage")*(M2:M143="故障"))</f>
        <v>4</v>
      </c>
      <c r="J146" s="17">
        <f>SUMPRODUCT((D2:D143="storage")*(N2:N143="已交付"))</f>
        <v>0</v>
      </c>
      <c r="K146" s="17">
        <f>SUMPRODUCT((D2:D143="storage")*(N2:N143="待交付"))</f>
        <v>60</v>
      </c>
      <c r="L146" s="17">
        <f>H146-J146</f>
        <v>56</v>
      </c>
    </row>
    <row r="147" spans="4:12" x14ac:dyDescent="0.15">
      <c r="D147" s="17" t="s">
        <v>2825</v>
      </c>
      <c r="E147" s="17">
        <f>COUNTIFS(A2:N143,{"seal服务器"})</f>
        <v>76</v>
      </c>
      <c r="F147" s="17">
        <f>E147-G147</f>
        <v>56</v>
      </c>
      <c r="G147" s="17">
        <f>SUMPRODUCT((D2:D143="seal服务器")*(M2:M143="未上架"))</f>
        <v>20</v>
      </c>
      <c r="H147" s="17">
        <f>SUMPRODUCT((D2:D143="seal服务器")*(M2:M143="正常"))</f>
        <v>0</v>
      </c>
      <c r="I147" s="17">
        <f>SUMPRODUCT((D2:D143="seal服务器")*(M2:M143="故障"))</f>
        <v>13</v>
      </c>
      <c r="J147" s="17">
        <f>SUMPRODUCT((D2:D143="seal服务器")*(N2:N143="已交付"))</f>
        <v>0</v>
      </c>
      <c r="K147" s="17">
        <f>SUMPRODUCT((D2:D143="seal服务器")*(N2:N143="待交付"))</f>
        <v>56</v>
      </c>
      <c r="L147" s="17">
        <f>H147-J147</f>
        <v>0</v>
      </c>
    </row>
    <row r="148" spans="4:12" x14ac:dyDescent="0.15">
      <c r="D148" s="5" t="s">
        <v>3344</v>
      </c>
      <c r="E148" s="17">
        <f>COUNTIFS(D2:D143,{"intel-snark"})</f>
        <v>6</v>
      </c>
      <c r="F148" s="17">
        <f>E148-G148</f>
        <v>6</v>
      </c>
      <c r="G148" s="17">
        <f>SUMPRODUCT((D2:D143="intel-snark")*(M2:M143="未上架"))</f>
        <v>0</v>
      </c>
      <c r="H148" s="17">
        <f>SUMPRODUCT((D2:D143="intel-snark")*(M2:M143="正常"))</f>
        <v>6</v>
      </c>
      <c r="I148" s="17">
        <f>SUMPRODUCT((D2:D143="intel-snark")*(M2:M143="故障"))</f>
        <v>0</v>
      </c>
      <c r="J148" s="17">
        <f>SUMPRODUCT((D2:D143="intel-snark")*(N2:N143="已交付"))</f>
        <v>6</v>
      </c>
      <c r="K148" s="17">
        <f>SUMPRODUCT((D2:D143="intel-snark")*(N2:N143="待交付"))</f>
        <v>0</v>
      </c>
      <c r="L148" s="17">
        <f>H148-J148</f>
        <v>0</v>
      </c>
    </row>
  </sheetData>
  <autoFilter ref="B1:O1"/>
  <phoneticPr fontId="2" type="noConversion"/>
  <dataValidations count="3">
    <dataValidation type="list" allowBlank="1" showInputMessage="1" showErrorMessage="1" sqref="N2:N143">
      <formula1>"已交付,待交付,退回"</formula1>
    </dataValidation>
    <dataValidation type="list" allowBlank="1" showInputMessage="1" showErrorMessage="1" sqref="M2:M123">
      <formula1>"正常,告警,故障"</formula1>
    </dataValidation>
    <dataValidation type="list" allowBlank="1" showInputMessage="1" showErrorMessage="1" sqref="M124:M143">
      <formula1>"正常,告警,故障,未上架"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8"/>
  <sheetViews>
    <sheetView zoomScale="55" zoomScaleNormal="55" workbookViewId="0">
      <pane ySplit="1" topLeftCell="A2" activePane="bottomLeft" state="frozen"/>
      <selection pane="bottomLeft" activeCell="M2" sqref="M1:P1048576"/>
    </sheetView>
  </sheetViews>
  <sheetFormatPr defaultColWidth="10" defaultRowHeight="12" x14ac:dyDescent="0.15"/>
  <cols>
    <col min="1" max="1" width="6.5546875" style="5" customWidth="1"/>
    <col min="2" max="3" width="10" style="5"/>
    <col min="4" max="4" width="11.21875" style="5" customWidth="1"/>
    <col min="5" max="5" width="6.44140625" style="5" customWidth="1"/>
    <col min="6" max="6" width="8" style="5" customWidth="1"/>
    <col min="7" max="7" width="7.5546875" style="5" customWidth="1"/>
    <col min="8" max="8" width="7.44140625" style="5" customWidth="1"/>
    <col min="9" max="9" width="7" style="5" customWidth="1"/>
    <col min="10" max="10" width="5.6640625" style="5" customWidth="1"/>
    <col min="11" max="11" width="6.5546875" style="5" customWidth="1"/>
    <col min="12" max="12" width="13.6640625" style="40" customWidth="1"/>
    <col min="13" max="13" width="13.21875" style="5" customWidth="1"/>
    <col min="14" max="14" width="9.5546875" style="5" customWidth="1"/>
    <col min="15" max="15" width="26.33203125" style="5" customWidth="1"/>
    <col min="16" max="16" width="11.6640625" style="5" customWidth="1"/>
    <col min="17" max="16384" width="10" style="5"/>
  </cols>
  <sheetData>
    <row r="1" spans="1:21" ht="14.4" customHeight="1" x14ac:dyDescent="0.3">
      <c r="A1" s="1" t="s">
        <v>0</v>
      </c>
      <c r="B1" s="1" t="s">
        <v>1</v>
      </c>
      <c r="C1" s="1" t="s">
        <v>2</v>
      </c>
      <c r="D1" s="88" t="s">
        <v>3</v>
      </c>
      <c r="E1" s="88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3" t="s">
        <v>11</v>
      </c>
      <c r="M1" s="88" t="s">
        <v>703</v>
      </c>
      <c r="N1" s="88" t="s">
        <v>704</v>
      </c>
      <c r="O1" s="88" t="s">
        <v>711</v>
      </c>
      <c r="P1" s="61" t="s">
        <v>748</v>
      </c>
      <c r="Q1" s="4"/>
      <c r="R1" s="4"/>
      <c r="S1" s="4"/>
      <c r="T1" s="4"/>
      <c r="U1" s="4"/>
    </row>
    <row r="2" spans="1:21" s="30" customFormat="1" ht="15" x14ac:dyDescent="0.3">
      <c r="A2" s="26">
        <v>1</v>
      </c>
      <c r="B2" s="6">
        <v>21401</v>
      </c>
      <c r="C2" s="6">
        <v>6</v>
      </c>
      <c r="D2" s="7" t="s">
        <v>16</v>
      </c>
      <c r="E2" s="28"/>
      <c r="F2" s="28"/>
      <c r="G2" s="28"/>
      <c r="H2" s="28"/>
      <c r="I2" s="28"/>
      <c r="J2" s="28" t="s">
        <v>3390</v>
      </c>
      <c r="K2" s="28"/>
      <c r="L2" s="35" t="s">
        <v>1142</v>
      </c>
      <c r="M2" s="6"/>
      <c r="N2" s="6" t="s">
        <v>709</v>
      </c>
      <c r="O2" s="7"/>
      <c r="P2" s="7"/>
    </row>
    <row r="3" spans="1:21" ht="15.6" x14ac:dyDescent="0.3">
      <c r="A3" s="26">
        <v>2</v>
      </c>
      <c r="B3" s="6">
        <v>21401</v>
      </c>
      <c r="C3" s="11">
        <v>11</v>
      </c>
      <c r="D3" s="7" t="s">
        <v>83</v>
      </c>
      <c r="E3" s="17"/>
      <c r="F3" s="17"/>
      <c r="G3" s="17"/>
      <c r="H3" s="17"/>
      <c r="I3" s="17"/>
      <c r="J3" s="17"/>
      <c r="K3" s="17"/>
      <c r="L3" s="35" t="s">
        <v>1143</v>
      </c>
      <c r="M3" s="6"/>
      <c r="N3" s="6" t="s">
        <v>709</v>
      </c>
      <c r="O3" s="7"/>
      <c r="P3" s="7"/>
    </row>
    <row r="4" spans="1:21" ht="15.6" x14ac:dyDescent="0.3">
      <c r="A4" s="26">
        <v>3</v>
      </c>
      <c r="B4" s="6">
        <v>21401</v>
      </c>
      <c r="C4" s="6">
        <v>16</v>
      </c>
      <c r="D4" s="7" t="s">
        <v>16</v>
      </c>
      <c r="E4" s="17"/>
      <c r="F4" s="17"/>
      <c r="G4" s="17"/>
      <c r="H4" s="17"/>
      <c r="I4" s="17"/>
      <c r="J4" s="17"/>
      <c r="K4" s="17"/>
      <c r="L4" s="35" t="s">
        <v>1144</v>
      </c>
      <c r="M4" s="6"/>
      <c r="N4" s="6" t="s">
        <v>709</v>
      </c>
      <c r="O4" s="7"/>
      <c r="P4" s="90"/>
    </row>
    <row r="5" spans="1:21" ht="15.6" x14ac:dyDescent="0.3">
      <c r="A5" s="26">
        <v>4</v>
      </c>
      <c r="B5" s="6">
        <v>21401</v>
      </c>
      <c r="C5" s="6">
        <v>21</v>
      </c>
      <c r="D5" s="7" t="s">
        <v>16</v>
      </c>
      <c r="E5" s="17"/>
      <c r="F5" s="17"/>
      <c r="G5" s="17"/>
      <c r="H5" s="17"/>
      <c r="I5" s="17"/>
      <c r="J5" s="17"/>
      <c r="K5" s="17"/>
      <c r="L5" s="35" t="s">
        <v>1145</v>
      </c>
      <c r="M5" s="6"/>
      <c r="N5" s="6" t="s">
        <v>709</v>
      </c>
      <c r="O5" s="7"/>
      <c r="P5" s="63"/>
    </row>
    <row r="6" spans="1:21" ht="15.6" x14ac:dyDescent="0.3">
      <c r="A6" s="26">
        <v>5</v>
      </c>
      <c r="B6" s="6">
        <v>21401</v>
      </c>
      <c r="C6" s="6">
        <v>26</v>
      </c>
      <c r="D6" s="7" t="s">
        <v>16</v>
      </c>
      <c r="E6" s="17"/>
      <c r="F6" s="17"/>
      <c r="G6" s="17"/>
      <c r="H6" s="17"/>
      <c r="I6" s="17"/>
      <c r="J6" s="17"/>
      <c r="K6" s="17"/>
      <c r="L6" s="35" t="s">
        <v>1146</v>
      </c>
      <c r="M6" s="6"/>
      <c r="N6" s="6" t="s">
        <v>709</v>
      </c>
      <c r="O6" s="7"/>
      <c r="P6" s="63"/>
    </row>
    <row r="7" spans="1:21" ht="15.6" x14ac:dyDescent="0.3">
      <c r="A7" s="26">
        <v>6</v>
      </c>
      <c r="B7" s="6">
        <v>21401</v>
      </c>
      <c r="C7" s="11">
        <v>31</v>
      </c>
      <c r="D7" s="7" t="s">
        <v>16</v>
      </c>
      <c r="E7" s="17"/>
      <c r="F7" s="17"/>
      <c r="G7" s="17"/>
      <c r="H7" s="17"/>
      <c r="I7" s="17"/>
      <c r="J7" s="17"/>
      <c r="K7" s="17"/>
      <c r="L7" s="35" t="s">
        <v>1147</v>
      </c>
      <c r="M7" s="6"/>
      <c r="N7" s="6" t="s">
        <v>709</v>
      </c>
      <c r="O7" s="7"/>
      <c r="P7" s="63"/>
    </row>
    <row r="8" spans="1:21" ht="15.6" x14ac:dyDescent="0.3">
      <c r="A8" s="26">
        <v>7</v>
      </c>
      <c r="B8" s="6">
        <v>21401</v>
      </c>
      <c r="C8" s="6">
        <v>36</v>
      </c>
      <c r="D8" s="7" t="s">
        <v>16</v>
      </c>
      <c r="E8" s="17"/>
      <c r="F8" s="17"/>
      <c r="G8" s="17"/>
      <c r="H8" s="17"/>
      <c r="I8" s="17"/>
      <c r="J8" s="17"/>
      <c r="K8" s="17"/>
      <c r="L8" s="35" t="s">
        <v>1148</v>
      </c>
      <c r="M8" s="6"/>
      <c r="N8" s="6" t="s">
        <v>709</v>
      </c>
      <c r="O8" s="7"/>
      <c r="P8" s="63"/>
    </row>
    <row r="9" spans="1:21" ht="15.6" x14ac:dyDescent="0.3">
      <c r="A9" s="26">
        <v>8</v>
      </c>
      <c r="B9" s="6">
        <v>21402</v>
      </c>
      <c r="C9" s="6">
        <v>6</v>
      </c>
      <c r="D9" s="7" t="s">
        <v>16</v>
      </c>
      <c r="E9" s="17"/>
      <c r="F9" s="17"/>
      <c r="G9" s="17"/>
      <c r="H9" s="17"/>
      <c r="I9" s="17"/>
      <c r="J9" s="17"/>
      <c r="K9" s="17"/>
      <c r="L9" s="35" t="s">
        <v>1149</v>
      </c>
      <c r="M9" s="6"/>
      <c r="N9" s="6" t="s">
        <v>709</v>
      </c>
      <c r="O9" s="7"/>
      <c r="P9" s="63"/>
    </row>
    <row r="10" spans="1:21" ht="15.6" x14ac:dyDescent="0.3">
      <c r="A10" s="26">
        <v>9</v>
      </c>
      <c r="B10" s="6">
        <v>21402</v>
      </c>
      <c r="C10" s="11">
        <v>11</v>
      </c>
      <c r="D10" s="7" t="s">
        <v>16</v>
      </c>
      <c r="E10" s="17"/>
      <c r="F10" s="17"/>
      <c r="G10" s="17"/>
      <c r="H10" s="17"/>
      <c r="I10" s="17"/>
      <c r="J10" s="17"/>
      <c r="K10" s="17"/>
      <c r="L10" s="35" t="s">
        <v>1150</v>
      </c>
      <c r="M10" s="6"/>
      <c r="N10" s="6" t="s">
        <v>709</v>
      </c>
      <c r="O10" s="7"/>
      <c r="P10" s="63"/>
    </row>
    <row r="11" spans="1:21" ht="15.6" x14ac:dyDescent="0.3">
      <c r="A11" s="26">
        <v>10</v>
      </c>
      <c r="B11" s="6">
        <v>21402</v>
      </c>
      <c r="C11" s="6">
        <v>16</v>
      </c>
      <c r="D11" s="7" t="s">
        <v>16</v>
      </c>
      <c r="E11" s="17"/>
      <c r="F11" s="17"/>
      <c r="G11" s="17"/>
      <c r="H11" s="17"/>
      <c r="I11" s="17"/>
      <c r="J11" s="17"/>
      <c r="K11" s="17"/>
      <c r="L11" s="35" t="s">
        <v>1151</v>
      </c>
      <c r="M11" s="19"/>
      <c r="N11" s="6" t="s">
        <v>709</v>
      </c>
      <c r="O11" s="76"/>
      <c r="P11" s="84"/>
    </row>
    <row r="12" spans="1:21" ht="15.6" x14ac:dyDescent="0.3">
      <c r="A12" s="26">
        <v>11</v>
      </c>
      <c r="B12" s="6">
        <v>21402</v>
      </c>
      <c r="C12" s="6">
        <v>21</v>
      </c>
      <c r="D12" s="7" t="s">
        <v>16</v>
      </c>
      <c r="E12" s="17"/>
      <c r="F12" s="17"/>
      <c r="G12" s="17"/>
      <c r="H12" s="17"/>
      <c r="I12" s="17"/>
      <c r="J12" s="17"/>
      <c r="K12" s="17"/>
      <c r="L12" s="35" t="s">
        <v>1152</v>
      </c>
      <c r="M12" s="6"/>
      <c r="N12" s="6" t="s">
        <v>709</v>
      </c>
      <c r="O12" s="7"/>
      <c r="P12" s="63"/>
    </row>
    <row r="13" spans="1:21" ht="15.6" x14ac:dyDescent="0.3">
      <c r="A13" s="26">
        <v>12</v>
      </c>
      <c r="B13" s="6">
        <v>21402</v>
      </c>
      <c r="C13" s="6">
        <v>26</v>
      </c>
      <c r="D13" s="7" t="s">
        <v>16</v>
      </c>
      <c r="E13" s="17"/>
      <c r="F13" s="17"/>
      <c r="G13" s="17"/>
      <c r="H13" s="17"/>
      <c r="I13" s="17"/>
      <c r="J13" s="17"/>
      <c r="K13" s="17"/>
      <c r="L13" s="35" t="s">
        <v>1153</v>
      </c>
      <c r="M13" s="6"/>
      <c r="N13" s="6" t="s">
        <v>709</v>
      </c>
      <c r="O13" s="61"/>
      <c r="P13" s="63"/>
    </row>
    <row r="14" spans="1:21" ht="15.6" x14ac:dyDescent="0.3">
      <c r="A14" s="26">
        <v>13</v>
      </c>
      <c r="B14" s="6">
        <v>21402</v>
      </c>
      <c r="C14" s="11">
        <v>31</v>
      </c>
      <c r="D14" s="7" t="s">
        <v>16</v>
      </c>
      <c r="E14" s="17"/>
      <c r="F14" s="17"/>
      <c r="G14" s="17"/>
      <c r="H14" s="17"/>
      <c r="I14" s="17"/>
      <c r="J14" s="17"/>
      <c r="K14" s="17"/>
      <c r="L14" s="35" t="s">
        <v>1154</v>
      </c>
      <c r="M14" s="6"/>
      <c r="N14" s="6" t="s">
        <v>709</v>
      </c>
      <c r="O14" s="7"/>
      <c r="P14" s="63"/>
    </row>
    <row r="15" spans="1:21" ht="15.6" x14ac:dyDescent="0.3">
      <c r="A15" s="26">
        <v>14</v>
      </c>
      <c r="B15" s="6">
        <v>21402</v>
      </c>
      <c r="C15" s="6">
        <v>36</v>
      </c>
      <c r="D15" s="7" t="s">
        <v>13</v>
      </c>
      <c r="E15" s="17"/>
      <c r="F15" s="17"/>
      <c r="G15" s="17"/>
      <c r="H15" s="17"/>
      <c r="I15" s="17"/>
      <c r="J15" s="17"/>
      <c r="K15" s="17"/>
      <c r="L15" s="35" t="s">
        <v>1155</v>
      </c>
      <c r="M15" s="6"/>
      <c r="N15" s="6" t="s">
        <v>709</v>
      </c>
      <c r="O15" s="7"/>
      <c r="P15" s="63"/>
    </row>
    <row r="16" spans="1:21" ht="15.6" x14ac:dyDescent="0.3">
      <c r="A16" s="26">
        <v>15</v>
      </c>
      <c r="B16" s="6">
        <v>21403</v>
      </c>
      <c r="C16" s="6">
        <v>6</v>
      </c>
      <c r="D16" s="7" t="s">
        <v>16</v>
      </c>
      <c r="E16" s="17"/>
      <c r="F16" s="17"/>
      <c r="G16" s="17"/>
      <c r="H16" s="17"/>
      <c r="I16" s="17"/>
      <c r="J16" s="17"/>
      <c r="K16" s="17"/>
      <c r="L16" s="35" t="s">
        <v>1156</v>
      </c>
      <c r="M16" s="6"/>
      <c r="N16" s="6" t="s">
        <v>709</v>
      </c>
      <c r="O16" s="7"/>
      <c r="P16" s="63"/>
    </row>
    <row r="17" spans="1:16" ht="15.6" x14ac:dyDescent="0.3">
      <c r="A17" s="26">
        <v>16</v>
      </c>
      <c r="B17" s="6">
        <v>21403</v>
      </c>
      <c r="C17" s="11">
        <v>11</v>
      </c>
      <c r="D17" s="7" t="s">
        <v>16</v>
      </c>
      <c r="E17" s="17"/>
      <c r="F17" s="17"/>
      <c r="G17" s="17"/>
      <c r="H17" s="17"/>
      <c r="I17" s="17"/>
      <c r="J17" s="17"/>
      <c r="K17" s="17"/>
      <c r="L17" s="35" t="s">
        <v>1157</v>
      </c>
      <c r="M17" s="6"/>
      <c r="N17" s="6" t="s">
        <v>709</v>
      </c>
      <c r="O17" s="7"/>
      <c r="P17" s="85"/>
    </row>
    <row r="18" spans="1:16" ht="15" x14ac:dyDescent="0.3">
      <c r="A18" s="26">
        <v>17</v>
      </c>
      <c r="B18" s="6">
        <v>21403</v>
      </c>
      <c r="C18" s="6">
        <v>16</v>
      </c>
      <c r="D18" s="7" t="s">
        <v>13</v>
      </c>
      <c r="E18" s="17"/>
      <c r="F18" s="17"/>
      <c r="G18" s="17"/>
      <c r="H18" s="17"/>
      <c r="I18" s="17"/>
      <c r="J18" s="17"/>
      <c r="K18" s="17"/>
      <c r="L18" s="35" t="s">
        <v>1158</v>
      </c>
      <c r="M18" s="6"/>
      <c r="N18" s="6" t="s">
        <v>709</v>
      </c>
      <c r="O18" s="7"/>
      <c r="P18" s="86"/>
    </row>
    <row r="19" spans="1:16" ht="15" x14ac:dyDescent="0.3">
      <c r="A19" s="26">
        <v>18</v>
      </c>
      <c r="B19" s="6">
        <v>21403</v>
      </c>
      <c r="C19" s="6">
        <v>21</v>
      </c>
      <c r="D19" s="7" t="s">
        <v>16</v>
      </c>
      <c r="E19" s="17"/>
      <c r="F19" s="17"/>
      <c r="G19" s="17"/>
      <c r="H19" s="17"/>
      <c r="I19" s="17"/>
      <c r="J19" s="17"/>
      <c r="K19" s="17"/>
      <c r="L19" s="35" t="s">
        <v>1159</v>
      </c>
      <c r="M19" s="6"/>
      <c r="N19" s="6" t="s">
        <v>709</v>
      </c>
      <c r="O19" s="7"/>
      <c r="P19" s="7"/>
    </row>
    <row r="20" spans="1:16" ht="15" x14ac:dyDescent="0.3">
      <c r="A20" s="26">
        <v>19</v>
      </c>
      <c r="B20" s="6">
        <v>21403</v>
      </c>
      <c r="C20" s="6">
        <v>26</v>
      </c>
      <c r="D20" s="7" t="s">
        <v>16</v>
      </c>
      <c r="E20" s="17"/>
      <c r="F20" s="17"/>
      <c r="G20" s="17"/>
      <c r="H20" s="17"/>
      <c r="I20" s="17"/>
      <c r="J20" s="17"/>
      <c r="K20" s="17"/>
      <c r="L20" s="35" t="s">
        <v>1160</v>
      </c>
      <c r="M20" s="6"/>
      <c r="N20" s="6" t="s">
        <v>709</v>
      </c>
      <c r="O20" s="7"/>
      <c r="P20" s="7"/>
    </row>
    <row r="21" spans="1:16" ht="15.6" x14ac:dyDescent="0.3">
      <c r="A21" s="26">
        <v>20</v>
      </c>
      <c r="B21" s="6">
        <v>21403</v>
      </c>
      <c r="C21" s="11">
        <v>31</v>
      </c>
      <c r="D21" s="7" t="s">
        <v>16</v>
      </c>
      <c r="E21" s="17"/>
      <c r="F21" s="17"/>
      <c r="G21" s="17"/>
      <c r="H21" s="17"/>
      <c r="I21" s="17"/>
      <c r="J21" s="17"/>
      <c r="K21" s="17"/>
      <c r="L21" s="35" t="s">
        <v>1161</v>
      </c>
      <c r="M21" s="6"/>
      <c r="N21" s="6" t="s">
        <v>709</v>
      </c>
      <c r="O21" s="7"/>
      <c r="P21" s="7"/>
    </row>
    <row r="22" spans="1:16" ht="15" x14ac:dyDescent="0.3">
      <c r="A22" s="26">
        <v>21</v>
      </c>
      <c r="B22" s="6">
        <v>21403</v>
      </c>
      <c r="C22" s="6">
        <v>36</v>
      </c>
      <c r="D22" s="7" t="s">
        <v>16</v>
      </c>
      <c r="E22" s="17"/>
      <c r="F22" s="17"/>
      <c r="G22" s="17"/>
      <c r="H22" s="17"/>
      <c r="I22" s="17"/>
      <c r="J22" s="17"/>
      <c r="K22" s="17"/>
      <c r="L22" s="35" t="s">
        <v>1162</v>
      </c>
      <c r="M22" s="6"/>
      <c r="N22" s="6" t="s">
        <v>709</v>
      </c>
      <c r="O22" s="7"/>
      <c r="P22" s="17"/>
    </row>
    <row r="23" spans="1:16" ht="15" x14ac:dyDescent="0.3">
      <c r="A23" s="26">
        <v>22</v>
      </c>
      <c r="B23" s="26">
        <v>21404</v>
      </c>
      <c r="C23" s="26">
        <v>6</v>
      </c>
      <c r="D23" s="27" t="s">
        <v>16</v>
      </c>
      <c r="E23" s="17"/>
      <c r="F23" s="17"/>
      <c r="G23" s="17"/>
      <c r="H23" s="17"/>
      <c r="I23" s="17"/>
      <c r="J23" s="17"/>
      <c r="K23" s="17"/>
      <c r="L23" s="35" t="s">
        <v>1163</v>
      </c>
      <c r="M23" s="6"/>
      <c r="N23" s="6" t="s">
        <v>709</v>
      </c>
      <c r="O23" s="7"/>
      <c r="P23" s="21"/>
    </row>
    <row r="24" spans="1:16" ht="15.6" x14ac:dyDescent="0.3">
      <c r="A24" s="26">
        <v>23</v>
      </c>
      <c r="B24" s="26">
        <v>21404</v>
      </c>
      <c r="C24" s="31">
        <v>11</v>
      </c>
      <c r="D24" s="27" t="s">
        <v>16</v>
      </c>
      <c r="E24" s="17"/>
      <c r="F24" s="17"/>
      <c r="G24" s="17"/>
      <c r="H24" s="17"/>
      <c r="I24" s="17"/>
      <c r="J24" s="17"/>
      <c r="K24" s="44"/>
      <c r="L24" s="35" t="s">
        <v>1164</v>
      </c>
      <c r="M24" s="6"/>
      <c r="N24" s="6" t="s">
        <v>709</v>
      </c>
      <c r="O24" s="7"/>
      <c r="P24" s="17"/>
    </row>
    <row r="25" spans="1:16" ht="15" x14ac:dyDescent="0.3">
      <c r="A25" s="26">
        <v>24</v>
      </c>
      <c r="B25" s="26">
        <v>21404</v>
      </c>
      <c r="C25" s="26">
        <v>16</v>
      </c>
      <c r="D25" s="27" t="s">
        <v>13</v>
      </c>
      <c r="E25" s="17"/>
      <c r="F25" s="17"/>
      <c r="G25" s="17"/>
      <c r="H25" s="17"/>
      <c r="I25" s="17"/>
      <c r="J25" s="17"/>
      <c r="K25" s="17"/>
      <c r="L25" s="35" t="s">
        <v>1165</v>
      </c>
      <c r="M25" s="6"/>
      <c r="N25" s="6" t="s">
        <v>709</v>
      </c>
      <c r="O25" s="7"/>
      <c r="P25" s="17"/>
    </row>
    <row r="26" spans="1:16" ht="15" x14ac:dyDescent="0.3">
      <c r="A26" s="26">
        <v>25</v>
      </c>
      <c r="B26" s="26">
        <v>21404</v>
      </c>
      <c r="C26" s="26">
        <v>21</v>
      </c>
      <c r="D26" s="27" t="s">
        <v>16</v>
      </c>
      <c r="E26" s="17"/>
      <c r="F26" s="17"/>
      <c r="G26" s="17"/>
      <c r="H26" s="17"/>
      <c r="I26" s="17"/>
      <c r="J26" s="17"/>
      <c r="K26" s="17"/>
      <c r="L26" s="35" t="s">
        <v>1166</v>
      </c>
      <c r="M26" s="19"/>
      <c r="N26" s="6" t="s">
        <v>709</v>
      </c>
      <c r="O26" s="76"/>
      <c r="P26" s="21"/>
    </row>
    <row r="27" spans="1:16" ht="15" x14ac:dyDescent="0.3">
      <c r="A27" s="26">
        <v>26</v>
      </c>
      <c r="B27" s="32">
        <v>21404</v>
      </c>
      <c r="C27" s="32">
        <v>26</v>
      </c>
      <c r="D27" s="33" t="s">
        <v>57</v>
      </c>
      <c r="E27" s="17"/>
      <c r="F27" s="17"/>
      <c r="G27" s="17"/>
      <c r="H27" s="17"/>
      <c r="I27" s="17"/>
      <c r="J27" s="17"/>
      <c r="K27" s="17"/>
      <c r="L27" s="35" t="s">
        <v>1167</v>
      </c>
      <c r="M27" s="6"/>
      <c r="N27" s="6" t="s">
        <v>709</v>
      </c>
      <c r="O27" s="7"/>
      <c r="P27" s="21"/>
    </row>
    <row r="28" spans="1:16" ht="15.6" x14ac:dyDescent="0.3">
      <c r="A28" s="26">
        <v>27</v>
      </c>
      <c r="B28" s="26">
        <v>21404</v>
      </c>
      <c r="C28" s="31">
        <v>31</v>
      </c>
      <c r="D28" s="27" t="s">
        <v>16</v>
      </c>
      <c r="E28" s="17"/>
      <c r="F28" s="17"/>
      <c r="G28" s="17"/>
      <c r="H28" s="17"/>
      <c r="I28" s="17"/>
      <c r="J28" s="17"/>
      <c r="K28" s="17"/>
      <c r="L28" s="35" t="s">
        <v>1168</v>
      </c>
      <c r="M28" s="19"/>
      <c r="N28" s="6" t="s">
        <v>709</v>
      </c>
      <c r="O28" s="76"/>
      <c r="P28" s="21"/>
    </row>
    <row r="29" spans="1:16" ht="15" x14ac:dyDescent="0.3">
      <c r="A29" s="26">
        <v>28</v>
      </c>
      <c r="B29" s="26">
        <v>21404</v>
      </c>
      <c r="C29" s="26">
        <v>36</v>
      </c>
      <c r="D29" s="27" t="s">
        <v>16</v>
      </c>
      <c r="E29" s="17"/>
      <c r="F29" s="17"/>
      <c r="G29" s="17"/>
      <c r="H29" s="17"/>
      <c r="I29" s="17"/>
      <c r="J29" s="17"/>
      <c r="K29" s="17"/>
      <c r="L29" s="35" t="s">
        <v>1169</v>
      </c>
      <c r="M29" s="6"/>
      <c r="N29" s="6" t="s">
        <v>709</v>
      </c>
      <c r="O29" s="7"/>
      <c r="P29" s="21"/>
    </row>
    <row r="30" spans="1:16" ht="15" x14ac:dyDescent="0.3">
      <c r="A30" s="26">
        <v>29</v>
      </c>
      <c r="B30" s="26">
        <v>21405</v>
      </c>
      <c r="C30" s="26">
        <v>6</v>
      </c>
      <c r="D30" s="27" t="s">
        <v>13</v>
      </c>
      <c r="E30" s="17"/>
      <c r="F30" s="17"/>
      <c r="G30" s="17"/>
      <c r="H30" s="17"/>
      <c r="I30" s="17"/>
      <c r="J30" s="17"/>
      <c r="K30" s="44"/>
      <c r="L30" s="25" t="s">
        <v>1170</v>
      </c>
      <c r="M30" s="6"/>
      <c r="N30" s="6" t="s">
        <v>709</v>
      </c>
      <c r="O30" s="7"/>
      <c r="P30" s="21"/>
    </row>
    <row r="31" spans="1:16" ht="15.6" x14ac:dyDescent="0.3">
      <c r="A31" s="26">
        <v>30</v>
      </c>
      <c r="B31" s="26">
        <v>21405</v>
      </c>
      <c r="C31" s="31">
        <v>11</v>
      </c>
      <c r="D31" s="27" t="s">
        <v>13</v>
      </c>
      <c r="E31" s="17"/>
      <c r="F31" s="17"/>
      <c r="G31" s="17"/>
      <c r="H31" s="17"/>
      <c r="I31" s="17"/>
      <c r="J31" s="17"/>
      <c r="K31" s="44"/>
      <c r="L31" s="25" t="s">
        <v>1171</v>
      </c>
      <c r="M31" s="6"/>
      <c r="N31" s="6" t="s">
        <v>709</v>
      </c>
      <c r="O31" s="7"/>
      <c r="P31" s="17"/>
    </row>
    <row r="32" spans="1:16" ht="15" x14ac:dyDescent="0.3">
      <c r="A32" s="26">
        <v>31</v>
      </c>
      <c r="B32" s="26">
        <v>21405</v>
      </c>
      <c r="C32" s="26">
        <v>16</v>
      </c>
      <c r="D32" s="27" t="s">
        <v>16</v>
      </c>
      <c r="E32" s="17"/>
      <c r="F32" s="17"/>
      <c r="G32" s="17"/>
      <c r="H32" s="17"/>
      <c r="I32" s="17"/>
      <c r="J32" s="17"/>
      <c r="K32" s="44"/>
      <c r="L32" s="25" t="s">
        <v>1172</v>
      </c>
      <c r="M32" s="6"/>
      <c r="N32" s="6" t="s">
        <v>709</v>
      </c>
      <c r="O32" s="7"/>
      <c r="P32" s="17"/>
    </row>
    <row r="33" spans="1:16" ht="15" x14ac:dyDescent="0.3">
      <c r="A33" s="26">
        <v>32</v>
      </c>
      <c r="B33" s="26">
        <v>21405</v>
      </c>
      <c r="C33" s="26">
        <v>21</v>
      </c>
      <c r="D33" s="27" t="s">
        <v>16</v>
      </c>
      <c r="E33" s="17"/>
      <c r="F33" s="17"/>
      <c r="G33" s="17"/>
      <c r="H33" s="17"/>
      <c r="I33" s="17"/>
      <c r="J33" s="17"/>
      <c r="K33" s="44"/>
      <c r="L33" s="25" t="s">
        <v>1173</v>
      </c>
      <c r="M33" s="19"/>
      <c r="N33" s="6" t="s">
        <v>709</v>
      </c>
      <c r="O33" s="76"/>
      <c r="P33" s="21"/>
    </row>
    <row r="34" spans="1:16" ht="15" x14ac:dyDescent="0.3">
      <c r="A34" s="26">
        <v>33</v>
      </c>
      <c r="B34" s="26">
        <v>21405</v>
      </c>
      <c r="C34" s="26">
        <v>26</v>
      </c>
      <c r="D34" s="27" t="s">
        <v>16</v>
      </c>
      <c r="E34" s="17"/>
      <c r="F34" s="17"/>
      <c r="G34" s="17"/>
      <c r="H34" s="17"/>
      <c r="I34" s="17"/>
      <c r="J34" s="17"/>
      <c r="K34" s="44"/>
      <c r="L34" s="25" t="s">
        <v>1174</v>
      </c>
      <c r="M34" s="19"/>
      <c r="N34" s="6" t="s">
        <v>709</v>
      </c>
      <c r="O34" s="76"/>
      <c r="P34" s="21"/>
    </row>
    <row r="35" spans="1:16" ht="15.6" x14ac:dyDescent="0.3">
      <c r="A35" s="26">
        <v>34</v>
      </c>
      <c r="B35" s="26">
        <v>21405</v>
      </c>
      <c r="C35" s="31">
        <v>31</v>
      </c>
      <c r="D35" s="27" t="s">
        <v>16</v>
      </c>
      <c r="E35" s="17"/>
      <c r="F35" s="17"/>
      <c r="G35" s="17"/>
      <c r="H35" s="17"/>
      <c r="I35" s="17"/>
      <c r="J35" s="17"/>
      <c r="K35" s="44"/>
      <c r="L35" s="25" t="s">
        <v>1175</v>
      </c>
      <c r="M35" s="6"/>
      <c r="N35" s="6" t="s">
        <v>709</v>
      </c>
      <c r="O35" s="7"/>
      <c r="P35" s="17"/>
    </row>
    <row r="36" spans="1:16" ht="15" x14ac:dyDescent="0.3">
      <c r="A36" s="26">
        <v>35</v>
      </c>
      <c r="B36" s="26">
        <v>21405</v>
      </c>
      <c r="C36" s="26">
        <v>36</v>
      </c>
      <c r="D36" s="27" t="s">
        <v>16</v>
      </c>
      <c r="E36" s="17"/>
      <c r="F36" s="17"/>
      <c r="G36" s="17"/>
      <c r="H36" s="17"/>
      <c r="I36" s="17"/>
      <c r="J36" s="17"/>
      <c r="K36" s="44"/>
      <c r="L36" s="25" t="s">
        <v>1176</v>
      </c>
      <c r="M36" s="6"/>
      <c r="N36" s="6" t="s">
        <v>709</v>
      </c>
      <c r="O36" s="7"/>
      <c r="P36" s="17"/>
    </row>
    <row r="37" spans="1:16" ht="15" x14ac:dyDescent="0.3">
      <c r="A37" s="26">
        <v>36</v>
      </c>
      <c r="B37" s="36">
        <v>21406</v>
      </c>
      <c r="C37" s="36">
        <v>6</v>
      </c>
      <c r="D37" s="37" t="s">
        <v>162</v>
      </c>
      <c r="E37" s="17"/>
      <c r="F37" s="17"/>
      <c r="G37" s="17"/>
      <c r="H37" s="17"/>
      <c r="I37" s="17"/>
      <c r="J37" s="17"/>
      <c r="K37" s="44"/>
      <c r="L37" s="25" t="s">
        <v>1177</v>
      </c>
      <c r="M37" s="6"/>
      <c r="N37" s="6" t="s">
        <v>709</v>
      </c>
      <c r="O37" s="7"/>
      <c r="P37" s="17"/>
    </row>
    <row r="38" spans="1:16" ht="15.6" x14ac:dyDescent="0.3">
      <c r="A38" s="26">
        <v>37</v>
      </c>
      <c r="B38" s="36">
        <v>21406</v>
      </c>
      <c r="C38" s="38">
        <v>11</v>
      </c>
      <c r="D38" s="37" t="s">
        <v>162</v>
      </c>
      <c r="E38" s="17"/>
      <c r="F38" s="17"/>
      <c r="G38" s="17"/>
      <c r="H38" s="17"/>
      <c r="I38" s="17"/>
      <c r="J38" s="17"/>
      <c r="K38" s="44"/>
      <c r="L38" s="25" t="s">
        <v>1178</v>
      </c>
      <c r="M38" s="6"/>
      <c r="N38" s="6" t="s">
        <v>709</v>
      </c>
      <c r="O38" s="7"/>
      <c r="P38" s="17"/>
    </row>
    <row r="39" spans="1:16" ht="15" x14ac:dyDescent="0.3">
      <c r="A39" s="26">
        <v>38</v>
      </c>
      <c r="B39" s="26">
        <v>21406</v>
      </c>
      <c r="C39" s="26">
        <v>16</v>
      </c>
      <c r="D39" s="27" t="s">
        <v>16</v>
      </c>
      <c r="E39" s="17"/>
      <c r="F39" s="17"/>
      <c r="G39" s="17"/>
      <c r="H39" s="17"/>
      <c r="I39" s="17"/>
      <c r="J39" s="17"/>
      <c r="K39" s="44"/>
      <c r="L39" s="25" t="s">
        <v>1179</v>
      </c>
      <c r="M39" s="6"/>
      <c r="N39" s="6" t="s">
        <v>709</v>
      </c>
      <c r="O39" s="7"/>
      <c r="P39" s="17"/>
    </row>
    <row r="40" spans="1:16" ht="15" x14ac:dyDescent="0.3">
      <c r="A40" s="26">
        <v>39</v>
      </c>
      <c r="B40" s="32">
        <v>21406</v>
      </c>
      <c r="C40" s="32">
        <v>21</v>
      </c>
      <c r="D40" s="33" t="s">
        <v>57</v>
      </c>
      <c r="E40" s="17"/>
      <c r="F40" s="17"/>
      <c r="G40" s="17"/>
      <c r="H40" s="17"/>
      <c r="I40" s="17"/>
      <c r="J40" s="17"/>
      <c r="K40" s="44"/>
      <c r="L40" s="25" t="s">
        <v>1180</v>
      </c>
      <c r="M40" s="6"/>
      <c r="N40" s="6" t="s">
        <v>709</v>
      </c>
      <c r="O40" s="7"/>
      <c r="P40" s="17"/>
    </row>
    <row r="41" spans="1:16" ht="15" x14ac:dyDescent="0.3">
      <c r="A41" s="26">
        <v>40</v>
      </c>
      <c r="B41" s="26">
        <v>21406</v>
      </c>
      <c r="C41" s="26">
        <v>26</v>
      </c>
      <c r="D41" s="27" t="s">
        <v>16</v>
      </c>
      <c r="E41" s="17"/>
      <c r="F41" s="17"/>
      <c r="G41" s="17"/>
      <c r="H41" s="17"/>
      <c r="I41" s="17"/>
      <c r="J41" s="17"/>
      <c r="K41" s="44"/>
      <c r="L41" s="25" t="s">
        <v>1181</v>
      </c>
      <c r="M41" s="6"/>
      <c r="N41" s="6" t="s">
        <v>709</v>
      </c>
      <c r="O41" s="7"/>
      <c r="P41" s="17"/>
    </row>
    <row r="42" spans="1:16" ht="15.6" x14ac:dyDescent="0.3">
      <c r="A42" s="26">
        <v>41</v>
      </c>
      <c r="B42" s="26">
        <v>21406</v>
      </c>
      <c r="C42" s="31">
        <v>31</v>
      </c>
      <c r="D42" s="27" t="s">
        <v>16</v>
      </c>
      <c r="E42" s="17"/>
      <c r="F42" s="17"/>
      <c r="G42" s="17"/>
      <c r="H42" s="17"/>
      <c r="I42" s="17"/>
      <c r="J42" s="17"/>
      <c r="K42" s="44"/>
      <c r="L42" s="25" t="s">
        <v>1182</v>
      </c>
      <c r="M42" s="19"/>
      <c r="N42" s="6" t="s">
        <v>709</v>
      </c>
      <c r="O42" s="76"/>
      <c r="P42" s="21"/>
    </row>
    <row r="43" spans="1:16" ht="15" x14ac:dyDescent="0.3">
      <c r="A43" s="26">
        <v>42</v>
      </c>
      <c r="B43" s="26">
        <v>21406</v>
      </c>
      <c r="C43" s="26">
        <v>36</v>
      </c>
      <c r="D43" s="27" t="s">
        <v>83</v>
      </c>
      <c r="E43" s="17"/>
      <c r="F43" s="17"/>
      <c r="G43" s="17"/>
      <c r="H43" s="17"/>
      <c r="I43" s="17"/>
      <c r="J43" s="17"/>
      <c r="K43" s="44"/>
      <c r="L43" s="25" t="s">
        <v>1183</v>
      </c>
      <c r="M43" s="6"/>
      <c r="N43" s="6" t="s">
        <v>709</v>
      </c>
      <c r="O43" s="7"/>
      <c r="P43" s="87"/>
    </row>
    <row r="44" spans="1:16" ht="15" x14ac:dyDescent="0.3">
      <c r="A44" s="26">
        <v>43</v>
      </c>
      <c r="B44" s="26">
        <v>21407</v>
      </c>
      <c r="C44" s="26">
        <v>6</v>
      </c>
      <c r="D44" s="27" t="s">
        <v>16</v>
      </c>
      <c r="E44" s="17"/>
      <c r="F44" s="17"/>
      <c r="G44" s="17"/>
      <c r="H44" s="17"/>
      <c r="I44" s="17"/>
      <c r="J44" s="17"/>
      <c r="K44" s="44"/>
      <c r="L44" s="25" t="s">
        <v>1184</v>
      </c>
      <c r="M44" s="19"/>
      <c r="N44" s="6" t="s">
        <v>709</v>
      </c>
      <c r="O44" s="76"/>
      <c r="P44" s="87"/>
    </row>
    <row r="45" spans="1:16" ht="15.6" x14ac:dyDescent="0.3">
      <c r="A45" s="26">
        <v>44</v>
      </c>
      <c r="B45" s="26">
        <v>21407</v>
      </c>
      <c r="C45" s="31">
        <v>11</v>
      </c>
      <c r="D45" s="27" t="s">
        <v>16</v>
      </c>
      <c r="E45" s="17"/>
      <c r="F45" s="17"/>
      <c r="G45" s="17"/>
      <c r="H45" s="17"/>
      <c r="I45" s="17"/>
      <c r="J45" s="17"/>
      <c r="K45" s="44"/>
      <c r="L45" s="25" t="s">
        <v>1185</v>
      </c>
      <c r="M45" s="6"/>
      <c r="N45" s="6" t="s">
        <v>709</v>
      </c>
      <c r="O45" s="7"/>
      <c r="P45" s="87"/>
    </row>
    <row r="46" spans="1:16" ht="15" x14ac:dyDescent="0.3">
      <c r="A46" s="26">
        <v>45</v>
      </c>
      <c r="B46" s="26">
        <v>21407</v>
      </c>
      <c r="C46" s="26">
        <v>16</v>
      </c>
      <c r="D46" s="27" t="s">
        <v>16</v>
      </c>
      <c r="E46" s="17"/>
      <c r="F46" s="17"/>
      <c r="G46" s="17"/>
      <c r="H46" s="17"/>
      <c r="I46" s="17"/>
      <c r="J46" s="17"/>
      <c r="K46" s="44"/>
      <c r="L46" s="25" t="s">
        <v>1186</v>
      </c>
      <c r="M46" s="6"/>
      <c r="N46" s="6" t="s">
        <v>709</v>
      </c>
      <c r="O46" s="7"/>
      <c r="P46" s="87"/>
    </row>
    <row r="47" spans="1:16" ht="15" x14ac:dyDescent="0.3">
      <c r="A47" s="26">
        <v>46</v>
      </c>
      <c r="B47" s="26">
        <v>21407</v>
      </c>
      <c r="C47" s="26">
        <v>21</v>
      </c>
      <c r="D47" s="27" t="s">
        <v>16</v>
      </c>
      <c r="E47" s="17"/>
      <c r="F47" s="17"/>
      <c r="G47" s="17"/>
      <c r="H47" s="17"/>
      <c r="I47" s="17"/>
      <c r="J47" s="17"/>
      <c r="K47" s="44"/>
      <c r="L47" s="25" t="s">
        <v>1187</v>
      </c>
      <c r="M47" s="6"/>
      <c r="N47" s="6" t="s">
        <v>709</v>
      </c>
      <c r="O47" s="7"/>
      <c r="P47" s="87"/>
    </row>
    <row r="48" spans="1:16" ht="15" x14ac:dyDescent="0.3">
      <c r="A48" s="26">
        <v>47</v>
      </c>
      <c r="B48" s="26">
        <v>21407</v>
      </c>
      <c r="C48" s="26">
        <v>26</v>
      </c>
      <c r="D48" s="27" t="s">
        <v>16</v>
      </c>
      <c r="E48" s="17"/>
      <c r="F48" s="17"/>
      <c r="G48" s="17"/>
      <c r="H48" s="17"/>
      <c r="I48" s="17"/>
      <c r="J48" s="17"/>
      <c r="K48" s="44"/>
      <c r="L48" s="25" t="s">
        <v>1188</v>
      </c>
      <c r="M48" s="6"/>
      <c r="N48" s="6" t="s">
        <v>709</v>
      </c>
      <c r="O48" s="7"/>
      <c r="P48" s="87"/>
    </row>
    <row r="49" spans="1:16" ht="15.6" x14ac:dyDescent="0.3">
      <c r="A49" s="26">
        <v>48</v>
      </c>
      <c r="B49" s="26">
        <v>21407</v>
      </c>
      <c r="C49" s="31">
        <v>31</v>
      </c>
      <c r="D49" s="27" t="s">
        <v>13</v>
      </c>
      <c r="E49" s="17"/>
      <c r="F49" s="17"/>
      <c r="G49" s="17"/>
      <c r="H49" s="17"/>
      <c r="I49" s="17"/>
      <c r="J49" s="17"/>
      <c r="K49" s="44"/>
      <c r="L49" s="25" t="s">
        <v>1189</v>
      </c>
      <c r="M49" s="6"/>
      <c r="N49" s="6" t="s">
        <v>709</v>
      </c>
      <c r="O49" s="7"/>
      <c r="P49" s="87"/>
    </row>
    <row r="50" spans="1:16" ht="15" x14ac:dyDescent="0.3">
      <c r="A50" s="26">
        <v>49</v>
      </c>
      <c r="B50" s="26">
        <v>21407</v>
      </c>
      <c r="C50" s="26">
        <v>36</v>
      </c>
      <c r="D50" s="27" t="s">
        <v>83</v>
      </c>
      <c r="E50" s="17"/>
      <c r="F50" s="17"/>
      <c r="G50" s="17"/>
      <c r="H50" s="17"/>
      <c r="I50" s="17"/>
      <c r="J50" s="17"/>
      <c r="K50" s="44"/>
      <c r="L50" s="25" t="s">
        <v>1190</v>
      </c>
      <c r="M50" s="6"/>
      <c r="N50" s="6" t="s">
        <v>709</v>
      </c>
      <c r="O50" s="7"/>
      <c r="P50" s="87"/>
    </row>
    <row r="51" spans="1:16" s="30" customFormat="1" ht="15" x14ac:dyDescent="0.3">
      <c r="A51" s="26">
        <v>50</v>
      </c>
      <c r="B51" s="26">
        <v>21408</v>
      </c>
      <c r="C51" s="26">
        <v>6</v>
      </c>
      <c r="D51" s="27" t="s">
        <v>16</v>
      </c>
      <c r="E51" s="28"/>
      <c r="F51" s="28"/>
      <c r="G51" s="28"/>
      <c r="H51" s="28"/>
      <c r="I51" s="28"/>
      <c r="J51" s="28"/>
      <c r="K51" s="96"/>
      <c r="L51" s="35" t="s">
        <v>1191</v>
      </c>
      <c r="M51" s="32"/>
      <c r="N51" s="6" t="s">
        <v>709</v>
      </c>
      <c r="O51" s="97"/>
      <c r="P51" s="98"/>
    </row>
    <row r="52" spans="1:16" ht="15.6" x14ac:dyDescent="0.3">
      <c r="A52" s="26">
        <v>51</v>
      </c>
      <c r="B52" s="26">
        <v>21408</v>
      </c>
      <c r="C52" s="31">
        <v>11</v>
      </c>
      <c r="D52" s="27" t="s">
        <v>16</v>
      </c>
      <c r="E52" s="17"/>
      <c r="F52" s="17"/>
      <c r="G52" s="17"/>
      <c r="H52" s="17"/>
      <c r="I52" s="17"/>
      <c r="J52" s="17"/>
      <c r="K52" s="44"/>
      <c r="L52" s="25" t="s">
        <v>1192</v>
      </c>
      <c r="M52" s="6"/>
      <c r="N52" s="6" t="s">
        <v>709</v>
      </c>
      <c r="O52" s="7"/>
      <c r="P52" s="87"/>
    </row>
    <row r="53" spans="1:16" ht="15" x14ac:dyDescent="0.3">
      <c r="A53" s="26">
        <v>52</v>
      </c>
      <c r="B53" s="26">
        <v>21408</v>
      </c>
      <c r="C53" s="26">
        <v>16</v>
      </c>
      <c r="D53" s="27" t="s">
        <v>16</v>
      </c>
      <c r="E53" s="17"/>
      <c r="F53" s="17"/>
      <c r="G53" s="17"/>
      <c r="H53" s="17"/>
      <c r="I53" s="17"/>
      <c r="J53" s="17"/>
      <c r="K53" s="44"/>
      <c r="L53" s="25" t="s">
        <v>1193</v>
      </c>
      <c r="M53" s="6"/>
      <c r="N53" s="6" t="s">
        <v>709</v>
      </c>
      <c r="O53" s="7"/>
      <c r="P53" s="87"/>
    </row>
    <row r="54" spans="1:16" ht="15" x14ac:dyDescent="0.3">
      <c r="A54" s="26">
        <v>53</v>
      </c>
      <c r="B54" s="26">
        <v>21408</v>
      </c>
      <c r="C54" s="26">
        <v>21</v>
      </c>
      <c r="D54" s="27" t="s">
        <v>16</v>
      </c>
      <c r="E54" s="17"/>
      <c r="F54" s="17"/>
      <c r="G54" s="17"/>
      <c r="H54" s="17"/>
      <c r="I54" s="17"/>
      <c r="J54" s="17"/>
      <c r="K54" s="44"/>
      <c r="L54" s="25" t="s">
        <v>1194</v>
      </c>
      <c r="M54" s="6"/>
      <c r="N54" s="6" t="s">
        <v>709</v>
      </c>
      <c r="O54" s="7"/>
      <c r="P54" s="87"/>
    </row>
    <row r="55" spans="1:16" ht="15" x14ac:dyDescent="0.3">
      <c r="A55" s="26">
        <v>54</v>
      </c>
      <c r="B55" s="26">
        <v>21408</v>
      </c>
      <c r="C55" s="26">
        <v>26</v>
      </c>
      <c r="D55" s="27" t="s">
        <v>16</v>
      </c>
      <c r="E55" s="17"/>
      <c r="F55" s="17"/>
      <c r="G55" s="17"/>
      <c r="H55" s="17"/>
      <c r="I55" s="17"/>
      <c r="J55" s="17"/>
      <c r="K55" s="44"/>
      <c r="L55" s="25" t="s">
        <v>1195</v>
      </c>
      <c r="M55" s="6"/>
      <c r="N55" s="6" t="s">
        <v>709</v>
      </c>
      <c r="O55" s="7"/>
      <c r="P55" s="87"/>
    </row>
    <row r="56" spans="1:16" ht="15.6" x14ac:dyDescent="0.3">
      <c r="A56" s="26">
        <v>55</v>
      </c>
      <c r="B56" s="26">
        <v>21408</v>
      </c>
      <c r="C56" s="31">
        <v>31</v>
      </c>
      <c r="D56" s="27" t="s">
        <v>16</v>
      </c>
      <c r="E56" s="17"/>
      <c r="F56" s="17"/>
      <c r="G56" s="17"/>
      <c r="H56" s="17"/>
      <c r="I56" s="17"/>
      <c r="J56" s="17"/>
      <c r="K56" s="44"/>
      <c r="L56" s="25" t="s">
        <v>1196</v>
      </c>
      <c r="M56" s="6"/>
      <c r="N56" s="6" t="s">
        <v>709</v>
      </c>
      <c r="O56" s="7"/>
      <c r="P56" s="87"/>
    </row>
    <row r="57" spans="1:16" ht="15" x14ac:dyDescent="0.3">
      <c r="A57" s="26">
        <v>56</v>
      </c>
      <c r="B57" s="26">
        <v>21408</v>
      </c>
      <c r="C57" s="26">
        <v>36</v>
      </c>
      <c r="D57" s="27" t="s">
        <v>16</v>
      </c>
      <c r="E57" s="17"/>
      <c r="F57" s="17"/>
      <c r="G57" s="17"/>
      <c r="H57" s="17"/>
      <c r="I57" s="17"/>
      <c r="J57" s="17"/>
      <c r="K57" s="44"/>
      <c r="L57" s="25" t="s">
        <v>1197</v>
      </c>
      <c r="M57" s="6"/>
      <c r="N57" s="6" t="s">
        <v>709</v>
      </c>
      <c r="O57" s="7"/>
      <c r="P57" s="87"/>
    </row>
    <row r="58" spans="1:16" ht="14.4" x14ac:dyDescent="0.3">
      <c r="A58" s="26">
        <v>57</v>
      </c>
      <c r="B58" s="26">
        <v>21409</v>
      </c>
      <c r="C58" s="17">
        <v>9</v>
      </c>
      <c r="D58" s="17" t="s">
        <v>269</v>
      </c>
      <c r="E58" s="17"/>
      <c r="F58" s="17"/>
      <c r="G58" s="17"/>
      <c r="H58" s="17"/>
      <c r="I58" s="17"/>
      <c r="J58" s="17"/>
      <c r="K58" s="17"/>
      <c r="L58" s="25" t="s">
        <v>1122</v>
      </c>
      <c r="M58" s="6" t="s">
        <v>705</v>
      </c>
      <c r="N58" s="6" t="s">
        <v>709</v>
      </c>
      <c r="O58" s="7"/>
      <c r="P58" s="87"/>
    </row>
    <row r="59" spans="1:16" ht="14.4" x14ac:dyDescent="0.3">
      <c r="A59" s="26">
        <v>58</v>
      </c>
      <c r="B59" s="26">
        <v>21409</v>
      </c>
      <c r="C59" s="17">
        <v>12</v>
      </c>
      <c r="D59" s="17" t="s">
        <v>269</v>
      </c>
      <c r="E59" s="17"/>
      <c r="F59" s="17"/>
      <c r="G59" s="17"/>
      <c r="H59" s="17"/>
      <c r="I59" s="17"/>
      <c r="J59" s="17"/>
      <c r="K59" s="17"/>
      <c r="L59" s="25" t="s">
        <v>1123</v>
      </c>
      <c r="M59" s="6" t="s">
        <v>705</v>
      </c>
      <c r="N59" s="6" t="s">
        <v>709</v>
      </c>
      <c r="O59" s="7"/>
      <c r="P59" s="87"/>
    </row>
    <row r="60" spans="1:16" ht="14.4" x14ac:dyDescent="0.3">
      <c r="A60" s="26">
        <v>59</v>
      </c>
      <c r="B60" s="26">
        <v>21409</v>
      </c>
      <c r="C60" s="17">
        <v>15</v>
      </c>
      <c r="D60" s="17" t="s">
        <v>269</v>
      </c>
      <c r="E60" s="17"/>
      <c r="F60" s="17"/>
      <c r="G60" s="17"/>
      <c r="H60" s="17"/>
      <c r="I60" s="17"/>
      <c r="J60" s="17"/>
      <c r="K60" s="17"/>
      <c r="L60" s="25" t="s">
        <v>1124</v>
      </c>
      <c r="M60" s="6" t="s">
        <v>705</v>
      </c>
      <c r="N60" s="6" t="s">
        <v>709</v>
      </c>
      <c r="O60" s="7"/>
      <c r="P60" s="87"/>
    </row>
    <row r="61" spans="1:16" ht="14.4" x14ac:dyDescent="0.3">
      <c r="A61" s="26">
        <v>60</v>
      </c>
      <c r="B61" s="26">
        <v>21409</v>
      </c>
      <c r="C61" s="17">
        <v>18</v>
      </c>
      <c r="D61" s="17" t="s">
        <v>269</v>
      </c>
      <c r="E61" s="17"/>
      <c r="F61" s="17"/>
      <c r="G61" s="17"/>
      <c r="H61" s="17"/>
      <c r="I61" s="17"/>
      <c r="J61" s="17"/>
      <c r="K61" s="17"/>
      <c r="L61" s="25" t="s">
        <v>1125</v>
      </c>
      <c r="M61" s="6" t="s">
        <v>705</v>
      </c>
      <c r="N61" s="6" t="s">
        <v>709</v>
      </c>
      <c r="O61" s="7"/>
      <c r="P61" s="87"/>
    </row>
    <row r="62" spans="1:16" ht="14.4" x14ac:dyDescent="0.3">
      <c r="A62" s="26">
        <v>61</v>
      </c>
      <c r="B62" s="26">
        <v>21409</v>
      </c>
      <c r="C62" s="17">
        <v>21</v>
      </c>
      <c r="D62" s="17" t="s">
        <v>269</v>
      </c>
      <c r="E62" s="17"/>
      <c r="F62" s="17"/>
      <c r="G62" s="17"/>
      <c r="H62" s="17"/>
      <c r="I62" s="17"/>
      <c r="J62" s="17"/>
      <c r="K62" s="17"/>
      <c r="L62" s="25" t="s">
        <v>1126</v>
      </c>
      <c r="M62" s="6" t="s">
        <v>705</v>
      </c>
      <c r="N62" s="6" t="s">
        <v>709</v>
      </c>
      <c r="O62" s="7"/>
      <c r="P62" s="87"/>
    </row>
    <row r="63" spans="1:16" ht="14.4" x14ac:dyDescent="0.3">
      <c r="A63" s="26">
        <v>62</v>
      </c>
      <c r="B63" s="26">
        <v>21409</v>
      </c>
      <c r="C63" s="17">
        <v>24</v>
      </c>
      <c r="D63" s="17" t="s">
        <v>269</v>
      </c>
      <c r="E63" s="17"/>
      <c r="F63" s="17"/>
      <c r="G63" s="17"/>
      <c r="H63" s="17"/>
      <c r="I63" s="17"/>
      <c r="J63" s="17"/>
      <c r="K63" s="17"/>
      <c r="L63" s="25" t="s">
        <v>1127</v>
      </c>
      <c r="M63" s="6" t="s">
        <v>705</v>
      </c>
      <c r="N63" s="6" t="s">
        <v>709</v>
      </c>
      <c r="O63" s="7"/>
      <c r="P63" s="87"/>
    </row>
    <row r="64" spans="1:16" ht="14.4" x14ac:dyDescent="0.3">
      <c r="A64" s="26">
        <v>63</v>
      </c>
      <c r="B64" s="26">
        <v>21409</v>
      </c>
      <c r="C64" s="17">
        <v>27</v>
      </c>
      <c r="D64" s="17" t="s">
        <v>269</v>
      </c>
      <c r="E64" s="17"/>
      <c r="F64" s="17"/>
      <c r="G64" s="17"/>
      <c r="H64" s="17"/>
      <c r="I64" s="17"/>
      <c r="J64" s="17"/>
      <c r="K64" s="17"/>
      <c r="L64" s="25" t="s">
        <v>1128</v>
      </c>
      <c r="M64" s="6" t="s">
        <v>705</v>
      </c>
      <c r="N64" s="6" t="s">
        <v>709</v>
      </c>
      <c r="O64" s="7"/>
      <c r="P64" s="87"/>
    </row>
    <row r="65" spans="1:16" ht="14.4" x14ac:dyDescent="0.3">
      <c r="A65" s="26">
        <v>64</v>
      </c>
      <c r="B65" s="26">
        <v>21409</v>
      </c>
      <c r="C65" s="17">
        <v>30</v>
      </c>
      <c r="D65" s="17" t="s">
        <v>269</v>
      </c>
      <c r="E65" s="17"/>
      <c r="F65" s="17"/>
      <c r="G65" s="17"/>
      <c r="H65" s="17"/>
      <c r="I65" s="17"/>
      <c r="J65" s="17"/>
      <c r="K65" s="17"/>
      <c r="L65" s="25" t="s">
        <v>1129</v>
      </c>
      <c r="M65" s="6" t="s">
        <v>705</v>
      </c>
      <c r="N65" s="6" t="s">
        <v>709</v>
      </c>
      <c r="O65" s="7"/>
      <c r="P65" s="87"/>
    </row>
    <row r="66" spans="1:16" ht="15" x14ac:dyDescent="0.3">
      <c r="A66" s="26">
        <v>65</v>
      </c>
      <c r="B66" s="26">
        <v>21409</v>
      </c>
      <c r="C66" s="17">
        <v>33</v>
      </c>
      <c r="D66" s="17" t="s">
        <v>269</v>
      </c>
      <c r="E66" s="17"/>
      <c r="F66" s="17"/>
      <c r="G66" s="17"/>
      <c r="H66" s="17"/>
      <c r="I66" s="17"/>
      <c r="J66" s="17"/>
      <c r="K66" s="17"/>
      <c r="L66" s="25" t="s">
        <v>1130</v>
      </c>
      <c r="M66" s="6" t="s">
        <v>706</v>
      </c>
      <c r="N66" s="6" t="s">
        <v>709</v>
      </c>
      <c r="O66" s="7" t="s">
        <v>3421</v>
      </c>
      <c r="P66" s="87"/>
    </row>
    <row r="67" spans="1:16" ht="14.4" x14ac:dyDescent="0.3">
      <c r="A67" s="26">
        <v>66</v>
      </c>
      <c r="B67" s="26">
        <v>21409</v>
      </c>
      <c r="C67" s="17">
        <v>36</v>
      </c>
      <c r="D67" s="17" t="s">
        <v>269</v>
      </c>
      <c r="E67" s="17"/>
      <c r="F67" s="17"/>
      <c r="G67" s="17"/>
      <c r="H67" s="17"/>
      <c r="I67" s="17"/>
      <c r="J67" s="17"/>
      <c r="K67" s="17"/>
      <c r="L67" s="25" t="s">
        <v>1131</v>
      </c>
      <c r="M67" s="6" t="s">
        <v>705</v>
      </c>
      <c r="N67" s="6" t="s">
        <v>709</v>
      </c>
      <c r="O67" s="7"/>
      <c r="P67" s="87"/>
    </row>
    <row r="68" spans="1:16" ht="14.4" x14ac:dyDescent="0.3">
      <c r="A68" s="26">
        <v>67</v>
      </c>
      <c r="B68" s="26">
        <v>21410</v>
      </c>
      <c r="C68" s="17">
        <v>9</v>
      </c>
      <c r="D68" s="17" t="s">
        <v>269</v>
      </c>
      <c r="E68" s="17"/>
      <c r="F68" s="17"/>
      <c r="G68" s="17"/>
      <c r="H68" s="17"/>
      <c r="I68" s="17"/>
      <c r="J68" s="17"/>
      <c r="K68" s="17"/>
      <c r="L68" s="25" t="s">
        <v>1132</v>
      </c>
      <c r="M68" s="6" t="s">
        <v>705</v>
      </c>
      <c r="N68" s="6" t="s">
        <v>709</v>
      </c>
      <c r="O68" s="7"/>
      <c r="P68" s="87"/>
    </row>
    <row r="69" spans="1:16" ht="14.4" x14ac:dyDescent="0.3">
      <c r="A69" s="26">
        <v>68</v>
      </c>
      <c r="B69" s="26">
        <v>21410</v>
      </c>
      <c r="C69" s="17">
        <v>12</v>
      </c>
      <c r="D69" s="17" t="s">
        <v>269</v>
      </c>
      <c r="E69" s="17"/>
      <c r="F69" s="17"/>
      <c r="G69" s="17"/>
      <c r="H69" s="17"/>
      <c r="I69" s="17"/>
      <c r="J69" s="17"/>
      <c r="K69" s="17"/>
      <c r="L69" s="25" t="s">
        <v>1133</v>
      </c>
      <c r="M69" s="6" t="s">
        <v>705</v>
      </c>
      <c r="N69" s="6" t="s">
        <v>709</v>
      </c>
      <c r="O69" s="7"/>
      <c r="P69" s="87"/>
    </row>
    <row r="70" spans="1:16" ht="14.4" x14ac:dyDescent="0.3">
      <c r="A70" s="26">
        <v>69</v>
      </c>
      <c r="B70" s="26">
        <v>21410</v>
      </c>
      <c r="C70" s="17">
        <v>15</v>
      </c>
      <c r="D70" s="17" t="s">
        <v>269</v>
      </c>
      <c r="E70" s="17"/>
      <c r="F70" s="17"/>
      <c r="G70" s="17"/>
      <c r="H70" s="17"/>
      <c r="I70" s="17"/>
      <c r="J70" s="17"/>
      <c r="K70" s="17"/>
      <c r="L70" s="25" t="s">
        <v>1134</v>
      </c>
      <c r="M70" s="6" t="s">
        <v>705</v>
      </c>
      <c r="N70" s="6" t="s">
        <v>709</v>
      </c>
      <c r="O70" s="7"/>
      <c r="P70" s="87"/>
    </row>
    <row r="71" spans="1:16" ht="14.4" x14ac:dyDescent="0.3">
      <c r="A71" s="26">
        <v>70</v>
      </c>
      <c r="B71" s="26">
        <v>21410</v>
      </c>
      <c r="C71" s="17">
        <v>18</v>
      </c>
      <c r="D71" s="17" t="s">
        <v>269</v>
      </c>
      <c r="E71" s="17"/>
      <c r="F71" s="17"/>
      <c r="G71" s="17"/>
      <c r="H71" s="17"/>
      <c r="I71" s="17"/>
      <c r="J71" s="17"/>
      <c r="K71" s="17"/>
      <c r="L71" s="25" t="s">
        <v>1135</v>
      </c>
      <c r="M71" s="6" t="s">
        <v>705</v>
      </c>
      <c r="N71" s="6" t="s">
        <v>709</v>
      </c>
      <c r="O71" s="7"/>
      <c r="P71" s="87"/>
    </row>
    <row r="72" spans="1:16" ht="14.4" x14ac:dyDescent="0.3">
      <c r="A72" s="26">
        <v>71</v>
      </c>
      <c r="B72" s="26">
        <v>21410</v>
      </c>
      <c r="C72" s="17">
        <v>21</v>
      </c>
      <c r="D72" s="17" t="s">
        <v>269</v>
      </c>
      <c r="E72" s="17"/>
      <c r="F72" s="17"/>
      <c r="G72" s="17"/>
      <c r="H72" s="17"/>
      <c r="I72" s="17"/>
      <c r="J72" s="17"/>
      <c r="K72" s="17"/>
      <c r="L72" s="25" t="s">
        <v>1136</v>
      </c>
      <c r="M72" s="6" t="s">
        <v>705</v>
      </c>
      <c r="N72" s="6" t="s">
        <v>709</v>
      </c>
      <c r="O72" s="7"/>
      <c r="P72" s="87"/>
    </row>
    <row r="73" spans="1:16" ht="14.4" x14ac:dyDescent="0.3">
      <c r="A73" s="26">
        <v>72</v>
      </c>
      <c r="B73" s="26">
        <v>21410</v>
      </c>
      <c r="C73" s="17">
        <v>24</v>
      </c>
      <c r="D73" s="17" t="s">
        <v>269</v>
      </c>
      <c r="E73" s="17"/>
      <c r="F73" s="17"/>
      <c r="G73" s="17"/>
      <c r="H73" s="17"/>
      <c r="I73" s="17"/>
      <c r="J73" s="17"/>
      <c r="K73" s="17"/>
      <c r="L73" s="25" t="s">
        <v>1137</v>
      </c>
      <c r="M73" s="6" t="s">
        <v>705</v>
      </c>
      <c r="N73" s="6" t="s">
        <v>709</v>
      </c>
      <c r="O73" s="7"/>
      <c r="P73" s="87"/>
    </row>
    <row r="74" spans="1:16" ht="15" x14ac:dyDescent="0.3">
      <c r="A74" s="26">
        <v>73</v>
      </c>
      <c r="B74" s="26">
        <v>21410</v>
      </c>
      <c r="C74" s="17">
        <v>27</v>
      </c>
      <c r="D74" s="17" t="s">
        <v>269</v>
      </c>
      <c r="E74" s="17"/>
      <c r="F74" s="17"/>
      <c r="G74" s="17"/>
      <c r="H74" s="17"/>
      <c r="I74" s="17"/>
      <c r="J74" s="17"/>
      <c r="K74" s="17"/>
      <c r="L74" s="25" t="s">
        <v>1138</v>
      </c>
      <c r="M74" s="6" t="s">
        <v>706</v>
      </c>
      <c r="N74" s="6" t="s">
        <v>709</v>
      </c>
      <c r="O74" s="7" t="s">
        <v>3421</v>
      </c>
      <c r="P74" s="87"/>
    </row>
    <row r="75" spans="1:16" ht="14.4" x14ac:dyDescent="0.3">
      <c r="A75" s="26">
        <v>74</v>
      </c>
      <c r="B75" s="26">
        <v>21410</v>
      </c>
      <c r="C75" s="17">
        <v>30</v>
      </c>
      <c r="D75" s="17" t="s">
        <v>269</v>
      </c>
      <c r="E75" s="17"/>
      <c r="F75" s="17"/>
      <c r="G75" s="17"/>
      <c r="H75" s="17"/>
      <c r="I75" s="17"/>
      <c r="J75" s="17"/>
      <c r="K75" s="17"/>
      <c r="L75" s="25" t="s">
        <v>1139</v>
      </c>
      <c r="M75" s="6" t="s">
        <v>705</v>
      </c>
      <c r="N75" s="6" t="s">
        <v>709</v>
      </c>
      <c r="O75" s="7"/>
      <c r="P75" s="87"/>
    </row>
    <row r="76" spans="1:16" ht="14.4" x14ac:dyDescent="0.3">
      <c r="A76" s="26">
        <v>75</v>
      </c>
      <c r="B76" s="26">
        <v>21410</v>
      </c>
      <c r="C76" s="17">
        <v>33</v>
      </c>
      <c r="D76" s="17" t="s">
        <v>269</v>
      </c>
      <c r="E76" s="17"/>
      <c r="F76" s="17"/>
      <c r="G76" s="17"/>
      <c r="H76" s="17"/>
      <c r="I76" s="17"/>
      <c r="J76" s="17"/>
      <c r="K76" s="17"/>
      <c r="L76" s="25" t="s">
        <v>1140</v>
      </c>
      <c r="M76" s="6" t="s">
        <v>705</v>
      </c>
      <c r="N76" s="6" t="s">
        <v>709</v>
      </c>
      <c r="O76" s="7"/>
      <c r="P76" s="87"/>
    </row>
    <row r="77" spans="1:16" ht="14.4" x14ac:dyDescent="0.3">
      <c r="A77" s="26">
        <v>76</v>
      </c>
      <c r="B77" s="26">
        <v>21410</v>
      </c>
      <c r="C77" s="17">
        <v>36</v>
      </c>
      <c r="D77" s="17" t="s">
        <v>269</v>
      </c>
      <c r="E77" s="17"/>
      <c r="F77" s="17"/>
      <c r="G77" s="17"/>
      <c r="H77" s="17"/>
      <c r="I77" s="17"/>
      <c r="J77" s="17"/>
      <c r="K77" s="17"/>
      <c r="L77" s="25" t="s">
        <v>1141</v>
      </c>
      <c r="M77" s="6" t="s">
        <v>705</v>
      </c>
      <c r="N77" s="6" t="s">
        <v>709</v>
      </c>
      <c r="O77" s="7"/>
      <c r="P77" s="87"/>
    </row>
    <row r="78" spans="1:16" ht="14.4" x14ac:dyDescent="0.3">
      <c r="A78" s="26">
        <v>77</v>
      </c>
      <c r="B78" s="17">
        <v>21411</v>
      </c>
      <c r="C78" s="17">
        <v>9</v>
      </c>
      <c r="D78" s="17" t="s">
        <v>269</v>
      </c>
      <c r="E78" s="17"/>
      <c r="F78" s="17"/>
      <c r="G78" s="17"/>
      <c r="H78" s="17"/>
      <c r="I78" s="17"/>
      <c r="J78" s="17"/>
      <c r="K78" s="17"/>
      <c r="L78" s="25" t="s">
        <v>1102</v>
      </c>
      <c r="M78" s="6" t="s">
        <v>705</v>
      </c>
      <c r="N78" s="6" t="s">
        <v>709</v>
      </c>
      <c r="O78" s="7"/>
      <c r="P78" s="87"/>
    </row>
    <row r="79" spans="1:16" ht="14.4" x14ac:dyDescent="0.3">
      <c r="A79" s="26">
        <v>78</v>
      </c>
      <c r="B79" s="17">
        <v>21411</v>
      </c>
      <c r="C79" s="17">
        <v>12</v>
      </c>
      <c r="D79" s="17" t="s">
        <v>269</v>
      </c>
      <c r="E79" s="17"/>
      <c r="F79" s="17"/>
      <c r="G79" s="17"/>
      <c r="H79" s="17"/>
      <c r="I79" s="17"/>
      <c r="J79" s="17"/>
      <c r="K79" s="17"/>
      <c r="L79" s="25" t="s">
        <v>1103</v>
      </c>
      <c r="M79" s="6" t="s">
        <v>705</v>
      </c>
      <c r="N79" s="6" t="s">
        <v>709</v>
      </c>
      <c r="O79" s="7"/>
      <c r="P79" s="87"/>
    </row>
    <row r="80" spans="1:16" ht="14.4" x14ac:dyDescent="0.3">
      <c r="A80" s="26">
        <v>79</v>
      </c>
      <c r="B80" s="17">
        <v>21411</v>
      </c>
      <c r="C80" s="17">
        <v>15</v>
      </c>
      <c r="D80" s="17" t="s">
        <v>269</v>
      </c>
      <c r="E80" s="17"/>
      <c r="F80" s="17"/>
      <c r="G80" s="17"/>
      <c r="H80" s="17"/>
      <c r="I80" s="17"/>
      <c r="J80" s="17"/>
      <c r="K80" s="17"/>
      <c r="L80" s="25" t="s">
        <v>1104</v>
      </c>
      <c r="M80" s="6" t="s">
        <v>705</v>
      </c>
      <c r="N80" s="6" t="s">
        <v>709</v>
      </c>
      <c r="O80" s="7"/>
      <c r="P80" s="87"/>
    </row>
    <row r="81" spans="1:16" ht="14.4" x14ac:dyDescent="0.3">
      <c r="A81" s="26">
        <v>80</v>
      </c>
      <c r="B81" s="17">
        <v>21411</v>
      </c>
      <c r="C81" s="17">
        <v>18</v>
      </c>
      <c r="D81" s="17" t="s">
        <v>269</v>
      </c>
      <c r="E81" s="17"/>
      <c r="F81" s="17"/>
      <c r="G81" s="17"/>
      <c r="H81" s="17"/>
      <c r="I81" s="17"/>
      <c r="J81" s="17"/>
      <c r="K81" s="17"/>
      <c r="L81" s="25" t="s">
        <v>1105</v>
      </c>
      <c r="M81" s="6" t="s">
        <v>705</v>
      </c>
      <c r="N81" s="6" t="s">
        <v>709</v>
      </c>
      <c r="O81" s="7"/>
      <c r="P81" s="87"/>
    </row>
    <row r="82" spans="1:16" ht="14.4" x14ac:dyDescent="0.3">
      <c r="A82" s="26">
        <v>81</v>
      </c>
      <c r="B82" s="17">
        <v>21411</v>
      </c>
      <c r="C82" s="17">
        <v>21</v>
      </c>
      <c r="D82" s="17" t="s">
        <v>269</v>
      </c>
      <c r="E82" s="17"/>
      <c r="F82" s="17"/>
      <c r="G82" s="17"/>
      <c r="H82" s="17"/>
      <c r="I82" s="17"/>
      <c r="J82" s="17"/>
      <c r="K82" s="17"/>
      <c r="L82" s="25" t="s">
        <v>1106</v>
      </c>
      <c r="M82" s="6" t="s">
        <v>705</v>
      </c>
      <c r="N82" s="6" t="s">
        <v>709</v>
      </c>
      <c r="O82" s="7"/>
      <c r="P82" s="87"/>
    </row>
    <row r="83" spans="1:16" ht="14.4" x14ac:dyDescent="0.3">
      <c r="A83" s="26">
        <v>82</v>
      </c>
      <c r="B83" s="17">
        <v>21411</v>
      </c>
      <c r="C83" s="17">
        <v>24</v>
      </c>
      <c r="D83" s="17" t="s">
        <v>269</v>
      </c>
      <c r="E83" s="17"/>
      <c r="F83" s="17"/>
      <c r="G83" s="17"/>
      <c r="H83" s="17"/>
      <c r="I83" s="17"/>
      <c r="J83" s="17"/>
      <c r="K83" s="17"/>
      <c r="L83" s="25" t="s">
        <v>1107</v>
      </c>
      <c r="M83" s="6" t="s">
        <v>705</v>
      </c>
      <c r="N83" s="6" t="s">
        <v>709</v>
      </c>
      <c r="O83" s="7"/>
      <c r="P83" s="87"/>
    </row>
    <row r="84" spans="1:16" ht="15" x14ac:dyDescent="0.3">
      <c r="A84" s="26">
        <v>83</v>
      </c>
      <c r="B84" s="17">
        <v>21411</v>
      </c>
      <c r="C84" s="17">
        <v>27</v>
      </c>
      <c r="D84" s="17" t="s">
        <v>269</v>
      </c>
      <c r="E84" s="17"/>
      <c r="F84" s="17"/>
      <c r="G84" s="17"/>
      <c r="H84" s="17"/>
      <c r="I84" s="17"/>
      <c r="J84" s="17"/>
      <c r="K84" s="17"/>
      <c r="L84" s="25" t="s">
        <v>1108</v>
      </c>
      <c r="M84" s="6" t="s">
        <v>706</v>
      </c>
      <c r="N84" s="6" t="s">
        <v>709</v>
      </c>
      <c r="O84" s="61" t="s">
        <v>2789</v>
      </c>
      <c r="P84" s="87"/>
    </row>
    <row r="85" spans="1:16" ht="14.4" x14ac:dyDescent="0.3">
      <c r="A85" s="26">
        <v>84</v>
      </c>
      <c r="B85" s="17">
        <v>21411</v>
      </c>
      <c r="C85" s="17">
        <v>30</v>
      </c>
      <c r="D85" s="17" t="s">
        <v>269</v>
      </c>
      <c r="E85" s="17"/>
      <c r="F85" s="17"/>
      <c r="G85" s="17"/>
      <c r="H85" s="17"/>
      <c r="I85" s="17"/>
      <c r="J85" s="17"/>
      <c r="K85" s="17"/>
      <c r="L85" s="25" t="s">
        <v>1109</v>
      </c>
      <c r="M85" s="6" t="s">
        <v>705</v>
      </c>
      <c r="N85" s="6" t="s">
        <v>709</v>
      </c>
      <c r="O85" s="7"/>
      <c r="P85" s="87"/>
    </row>
    <row r="86" spans="1:16" ht="15" x14ac:dyDescent="0.3">
      <c r="A86" s="26">
        <v>85</v>
      </c>
      <c r="B86" s="17">
        <v>21411</v>
      </c>
      <c r="C86" s="17">
        <v>33</v>
      </c>
      <c r="D86" s="17" t="s">
        <v>269</v>
      </c>
      <c r="E86" s="17"/>
      <c r="F86" s="17"/>
      <c r="G86" s="17"/>
      <c r="H86" s="17"/>
      <c r="I86" s="17"/>
      <c r="J86" s="17"/>
      <c r="K86" s="17"/>
      <c r="L86" s="25" t="s">
        <v>1110</v>
      </c>
      <c r="M86" s="6" t="s">
        <v>705</v>
      </c>
      <c r="N86" s="6" t="s">
        <v>709</v>
      </c>
      <c r="O86" s="61"/>
      <c r="P86" s="87"/>
    </row>
    <row r="87" spans="1:16" ht="14.4" x14ac:dyDescent="0.3">
      <c r="A87" s="26">
        <v>86</v>
      </c>
      <c r="B87" s="17">
        <v>21411</v>
      </c>
      <c r="C87" s="17">
        <v>36</v>
      </c>
      <c r="D87" s="17" t="s">
        <v>269</v>
      </c>
      <c r="E87" s="17"/>
      <c r="F87" s="17"/>
      <c r="G87" s="17"/>
      <c r="H87" s="17"/>
      <c r="I87" s="17"/>
      <c r="J87" s="17"/>
      <c r="K87" s="17"/>
      <c r="L87" s="25" t="s">
        <v>1111</v>
      </c>
      <c r="M87" s="6" t="s">
        <v>705</v>
      </c>
      <c r="N87" s="6" t="s">
        <v>709</v>
      </c>
      <c r="O87" s="7"/>
      <c r="P87" s="87"/>
    </row>
    <row r="88" spans="1:16" ht="14.4" x14ac:dyDescent="0.3">
      <c r="A88" s="26">
        <v>87</v>
      </c>
      <c r="B88" s="17">
        <v>21412</v>
      </c>
      <c r="C88" s="17">
        <v>9</v>
      </c>
      <c r="D88" s="17" t="s">
        <v>269</v>
      </c>
      <c r="E88" s="17"/>
      <c r="F88" s="17"/>
      <c r="G88" s="17"/>
      <c r="H88" s="17"/>
      <c r="I88" s="17"/>
      <c r="J88" s="17"/>
      <c r="K88" s="17"/>
      <c r="L88" s="25" t="s">
        <v>1112</v>
      </c>
      <c r="M88" s="6" t="s">
        <v>705</v>
      </c>
      <c r="N88" s="6" t="s">
        <v>709</v>
      </c>
      <c r="O88" s="7"/>
      <c r="P88" s="87"/>
    </row>
    <row r="89" spans="1:16" ht="14.4" x14ac:dyDescent="0.3">
      <c r="A89" s="26">
        <v>88</v>
      </c>
      <c r="B89" s="17">
        <v>21412</v>
      </c>
      <c r="C89" s="17">
        <v>12</v>
      </c>
      <c r="D89" s="17" t="s">
        <v>269</v>
      </c>
      <c r="E89" s="17"/>
      <c r="F89" s="17"/>
      <c r="G89" s="17"/>
      <c r="H89" s="17"/>
      <c r="I89" s="17"/>
      <c r="J89" s="17"/>
      <c r="K89" s="17"/>
      <c r="L89" s="25" t="s">
        <v>1113</v>
      </c>
      <c r="M89" s="6" t="s">
        <v>705</v>
      </c>
      <c r="N89" s="6" t="s">
        <v>709</v>
      </c>
      <c r="O89" s="7"/>
      <c r="P89" s="87"/>
    </row>
    <row r="90" spans="1:16" ht="14.4" x14ac:dyDescent="0.3">
      <c r="A90" s="26">
        <v>89</v>
      </c>
      <c r="B90" s="17">
        <v>21412</v>
      </c>
      <c r="C90" s="17">
        <v>15</v>
      </c>
      <c r="D90" s="17" t="s">
        <v>269</v>
      </c>
      <c r="E90" s="17"/>
      <c r="F90" s="17"/>
      <c r="G90" s="17"/>
      <c r="H90" s="17"/>
      <c r="I90" s="17"/>
      <c r="J90" s="17"/>
      <c r="K90" s="17"/>
      <c r="L90" s="25" t="s">
        <v>1114</v>
      </c>
      <c r="M90" s="6" t="s">
        <v>705</v>
      </c>
      <c r="N90" s="6" t="s">
        <v>709</v>
      </c>
      <c r="O90" s="7"/>
      <c r="P90" s="87"/>
    </row>
    <row r="91" spans="1:16" ht="15" x14ac:dyDescent="0.3">
      <c r="A91" s="26">
        <v>90</v>
      </c>
      <c r="B91" s="17">
        <v>21412</v>
      </c>
      <c r="C91" s="17">
        <v>18</v>
      </c>
      <c r="D91" s="17" t="s">
        <v>269</v>
      </c>
      <c r="E91" s="17"/>
      <c r="F91" s="17"/>
      <c r="G91" s="17"/>
      <c r="H91" s="17"/>
      <c r="I91" s="17"/>
      <c r="J91" s="17"/>
      <c r="K91" s="17"/>
      <c r="L91" s="25" t="s">
        <v>1115</v>
      </c>
      <c r="M91" s="6" t="s">
        <v>705</v>
      </c>
      <c r="N91" s="6" t="s">
        <v>709</v>
      </c>
      <c r="O91" s="61"/>
      <c r="P91" s="87"/>
    </row>
    <row r="92" spans="1:16" ht="14.4" x14ac:dyDescent="0.3">
      <c r="A92" s="26">
        <v>91</v>
      </c>
      <c r="B92" s="17">
        <v>21412</v>
      </c>
      <c r="C92" s="17">
        <v>21</v>
      </c>
      <c r="D92" s="17" t="s">
        <v>269</v>
      </c>
      <c r="E92" s="17"/>
      <c r="F92" s="17"/>
      <c r="G92" s="17"/>
      <c r="H92" s="17"/>
      <c r="I92" s="17"/>
      <c r="J92" s="17"/>
      <c r="K92" s="17"/>
      <c r="L92" s="25" t="s">
        <v>1116</v>
      </c>
      <c r="M92" s="6" t="s">
        <v>705</v>
      </c>
      <c r="N92" s="6" t="s">
        <v>709</v>
      </c>
      <c r="O92" s="7"/>
      <c r="P92" s="87"/>
    </row>
    <row r="93" spans="1:16" ht="14.4" x14ac:dyDescent="0.3">
      <c r="A93" s="26">
        <v>92</v>
      </c>
      <c r="B93" s="17">
        <v>21412</v>
      </c>
      <c r="C93" s="17">
        <v>24</v>
      </c>
      <c r="D93" s="17" t="s">
        <v>269</v>
      </c>
      <c r="E93" s="17"/>
      <c r="F93" s="17"/>
      <c r="G93" s="17"/>
      <c r="H93" s="17"/>
      <c r="I93" s="17"/>
      <c r="J93" s="17"/>
      <c r="K93" s="17"/>
      <c r="L93" s="25" t="s">
        <v>1117</v>
      </c>
      <c r="M93" s="6" t="s">
        <v>705</v>
      </c>
      <c r="N93" s="6" t="s">
        <v>709</v>
      </c>
      <c r="O93" s="7"/>
      <c r="P93" s="87"/>
    </row>
    <row r="94" spans="1:16" ht="15" x14ac:dyDescent="0.3">
      <c r="A94" s="26">
        <v>93</v>
      </c>
      <c r="B94" s="17">
        <v>21412</v>
      </c>
      <c r="C94" s="17">
        <v>27</v>
      </c>
      <c r="D94" s="17" t="s">
        <v>269</v>
      </c>
      <c r="E94" s="17"/>
      <c r="F94" s="17"/>
      <c r="G94" s="17"/>
      <c r="H94" s="17"/>
      <c r="I94" s="17"/>
      <c r="J94" s="17"/>
      <c r="K94" s="17"/>
      <c r="L94" s="25" t="s">
        <v>1118</v>
      </c>
      <c r="M94" s="6" t="s">
        <v>705</v>
      </c>
      <c r="N94" s="6" t="s">
        <v>709</v>
      </c>
      <c r="O94" s="61"/>
      <c r="P94" s="87"/>
    </row>
    <row r="95" spans="1:16" ht="14.4" x14ac:dyDescent="0.3">
      <c r="A95" s="26">
        <v>94</v>
      </c>
      <c r="B95" s="17">
        <v>21412</v>
      </c>
      <c r="C95" s="17">
        <v>30</v>
      </c>
      <c r="D95" s="17" t="s">
        <v>269</v>
      </c>
      <c r="E95" s="17"/>
      <c r="F95" s="17"/>
      <c r="G95" s="17"/>
      <c r="H95" s="17"/>
      <c r="I95" s="17"/>
      <c r="J95" s="17"/>
      <c r="K95" s="17"/>
      <c r="L95" s="25" t="s">
        <v>1119</v>
      </c>
      <c r="M95" s="6" t="s">
        <v>705</v>
      </c>
      <c r="N95" s="6" t="s">
        <v>709</v>
      </c>
      <c r="O95" s="7"/>
      <c r="P95" s="87"/>
    </row>
    <row r="96" spans="1:16" ht="14.4" x14ac:dyDescent="0.3">
      <c r="A96" s="26">
        <v>95</v>
      </c>
      <c r="B96" s="17">
        <v>21412</v>
      </c>
      <c r="C96" s="17">
        <v>33</v>
      </c>
      <c r="D96" s="17" t="s">
        <v>269</v>
      </c>
      <c r="E96" s="17"/>
      <c r="F96" s="17"/>
      <c r="G96" s="17"/>
      <c r="H96" s="17"/>
      <c r="I96" s="17"/>
      <c r="J96" s="17"/>
      <c r="K96" s="17"/>
      <c r="L96" s="25" t="s">
        <v>1120</v>
      </c>
      <c r="M96" s="6" t="s">
        <v>705</v>
      </c>
      <c r="N96" s="6" t="s">
        <v>709</v>
      </c>
      <c r="O96" s="7"/>
      <c r="P96" s="87"/>
    </row>
    <row r="97" spans="1:16" ht="14.4" x14ac:dyDescent="0.3">
      <c r="A97" s="26">
        <v>96</v>
      </c>
      <c r="B97" s="17">
        <v>21412</v>
      </c>
      <c r="C97" s="17">
        <v>36</v>
      </c>
      <c r="D97" s="17" t="s">
        <v>269</v>
      </c>
      <c r="E97" s="17"/>
      <c r="F97" s="17"/>
      <c r="G97" s="17"/>
      <c r="H97" s="17"/>
      <c r="I97" s="17"/>
      <c r="J97" s="17"/>
      <c r="K97" s="17"/>
      <c r="L97" s="25" t="s">
        <v>1121</v>
      </c>
      <c r="M97" s="6" t="s">
        <v>705</v>
      </c>
      <c r="N97" s="6" t="s">
        <v>709</v>
      </c>
      <c r="O97" s="7"/>
      <c r="P97" s="87"/>
    </row>
    <row r="98" spans="1:16" ht="14.4" x14ac:dyDescent="0.3">
      <c r="A98" s="26">
        <v>97</v>
      </c>
      <c r="B98" s="17">
        <v>21413</v>
      </c>
      <c r="C98" s="17">
        <v>9</v>
      </c>
      <c r="D98" s="17" t="s">
        <v>269</v>
      </c>
      <c r="E98" s="17"/>
      <c r="F98" s="17"/>
      <c r="G98" s="17"/>
      <c r="H98" s="17"/>
      <c r="I98" s="17"/>
      <c r="J98" s="17"/>
      <c r="K98" s="17"/>
      <c r="L98" s="25" t="s">
        <v>1082</v>
      </c>
      <c r="M98" s="6" t="s">
        <v>705</v>
      </c>
      <c r="N98" s="6" t="s">
        <v>709</v>
      </c>
      <c r="O98" s="7"/>
      <c r="P98" s="87"/>
    </row>
    <row r="99" spans="1:16" ht="14.4" x14ac:dyDescent="0.3">
      <c r="A99" s="26">
        <v>98</v>
      </c>
      <c r="B99" s="17">
        <v>21413</v>
      </c>
      <c r="C99" s="17">
        <v>12</v>
      </c>
      <c r="D99" s="17" t="s">
        <v>269</v>
      </c>
      <c r="E99" s="17"/>
      <c r="F99" s="17"/>
      <c r="G99" s="17"/>
      <c r="H99" s="17"/>
      <c r="I99" s="17"/>
      <c r="J99" s="17"/>
      <c r="K99" s="17"/>
      <c r="L99" s="25" t="s">
        <v>1083</v>
      </c>
      <c r="M99" s="6" t="s">
        <v>705</v>
      </c>
      <c r="N99" s="6" t="s">
        <v>709</v>
      </c>
      <c r="O99" s="7"/>
      <c r="P99" s="87"/>
    </row>
    <row r="100" spans="1:16" ht="15" x14ac:dyDescent="0.3">
      <c r="A100" s="26">
        <v>99</v>
      </c>
      <c r="B100" s="17">
        <v>21413</v>
      </c>
      <c r="C100" s="17">
        <v>15</v>
      </c>
      <c r="D100" s="17" t="s">
        <v>269</v>
      </c>
      <c r="E100" s="17"/>
      <c r="F100" s="17"/>
      <c r="G100" s="17"/>
      <c r="H100" s="17"/>
      <c r="I100" s="17"/>
      <c r="J100" s="17"/>
      <c r="K100" s="17"/>
      <c r="L100" s="25" t="s">
        <v>1084</v>
      </c>
      <c r="M100" s="6" t="s">
        <v>706</v>
      </c>
      <c r="N100" s="6" t="s">
        <v>709</v>
      </c>
      <c r="O100" s="7" t="s">
        <v>3421</v>
      </c>
      <c r="P100" s="87"/>
    </row>
    <row r="101" spans="1:16" ht="15" x14ac:dyDescent="0.3">
      <c r="A101" s="26">
        <v>100</v>
      </c>
      <c r="B101" s="17">
        <v>21413</v>
      </c>
      <c r="C101" s="17">
        <v>18</v>
      </c>
      <c r="D101" s="17" t="s">
        <v>269</v>
      </c>
      <c r="E101" s="17"/>
      <c r="F101" s="17"/>
      <c r="G101" s="17"/>
      <c r="H101" s="17"/>
      <c r="I101" s="17"/>
      <c r="J101" s="17"/>
      <c r="K101" s="17"/>
      <c r="L101" s="25" t="s">
        <v>1085</v>
      </c>
      <c r="M101" s="6" t="s">
        <v>706</v>
      </c>
      <c r="N101" s="6" t="s">
        <v>709</v>
      </c>
      <c r="O101" s="7" t="s">
        <v>3423</v>
      </c>
      <c r="P101" s="87"/>
    </row>
    <row r="102" spans="1:16" ht="14.4" x14ac:dyDescent="0.3">
      <c r="A102" s="26">
        <v>101</v>
      </c>
      <c r="B102" s="17">
        <v>21413</v>
      </c>
      <c r="C102" s="17">
        <v>21</v>
      </c>
      <c r="D102" s="17" t="s">
        <v>269</v>
      </c>
      <c r="E102" s="17"/>
      <c r="F102" s="17"/>
      <c r="G102" s="17"/>
      <c r="H102" s="17"/>
      <c r="I102" s="17"/>
      <c r="J102" s="17"/>
      <c r="K102" s="17"/>
      <c r="L102" s="25" t="s">
        <v>1086</v>
      </c>
      <c r="M102" s="6" t="s">
        <v>705</v>
      </c>
      <c r="N102" s="6" t="s">
        <v>709</v>
      </c>
      <c r="O102" s="7"/>
      <c r="P102" s="87"/>
    </row>
    <row r="103" spans="1:16" ht="14.4" x14ac:dyDescent="0.3">
      <c r="A103" s="26">
        <v>102</v>
      </c>
      <c r="B103" s="17">
        <v>21413</v>
      </c>
      <c r="C103" s="17">
        <v>24</v>
      </c>
      <c r="D103" s="17" t="s">
        <v>269</v>
      </c>
      <c r="E103" s="17"/>
      <c r="F103" s="17"/>
      <c r="G103" s="17"/>
      <c r="H103" s="17"/>
      <c r="I103" s="17"/>
      <c r="J103" s="17"/>
      <c r="K103" s="17"/>
      <c r="L103" s="25" t="s">
        <v>1087</v>
      </c>
      <c r="M103" s="6" t="s">
        <v>705</v>
      </c>
      <c r="N103" s="6" t="s">
        <v>709</v>
      </c>
      <c r="O103" s="7"/>
      <c r="P103" s="87"/>
    </row>
    <row r="104" spans="1:16" ht="14.4" x14ac:dyDescent="0.3">
      <c r="A104" s="26">
        <v>103</v>
      </c>
      <c r="B104" s="17">
        <v>21413</v>
      </c>
      <c r="C104" s="17">
        <v>27</v>
      </c>
      <c r="D104" s="17" t="s">
        <v>269</v>
      </c>
      <c r="E104" s="17"/>
      <c r="F104" s="17"/>
      <c r="G104" s="17"/>
      <c r="H104" s="17"/>
      <c r="I104" s="17"/>
      <c r="J104" s="17"/>
      <c r="K104" s="17"/>
      <c r="L104" s="25" t="s">
        <v>1088</v>
      </c>
      <c r="M104" s="6" t="s">
        <v>705</v>
      </c>
      <c r="N104" s="6" t="s">
        <v>709</v>
      </c>
      <c r="O104" s="7"/>
      <c r="P104" s="87"/>
    </row>
    <row r="105" spans="1:16" ht="15" x14ac:dyDescent="0.3">
      <c r="A105" s="26">
        <v>104</v>
      </c>
      <c r="B105" s="17">
        <v>21413</v>
      </c>
      <c r="C105" s="17">
        <v>30</v>
      </c>
      <c r="D105" s="17" t="s">
        <v>269</v>
      </c>
      <c r="E105" s="17"/>
      <c r="F105" s="17"/>
      <c r="G105" s="17"/>
      <c r="H105" s="17"/>
      <c r="I105" s="17"/>
      <c r="J105" s="17"/>
      <c r="K105" s="17"/>
      <c r="L105" s="25" t="s">
        <v>1089</v>
      </c>
      <c r="M105" s="6" t="s">
        <v>705</v>
      </c>
      <c r="N105" s="6" t="s">
        <v>709</v>
      </c>
      <c r="O105" s="61"/>
      <c r="P105" s="87"/>
    </row>
    <row r="106" spans="1:16" ht="14.4" x14ac:dyDescent="0.3">
      <c r="A106" s="26">
        <v>105</v>
      </c>
      <c r="B106" s="17">
        <v>21413</v>
      </c>
      <c r="C106" s="17">
        <v>33</v>
      </c>
      <c r="D106" s="17" t="s">
        <v>269</v>
      </c>
      <c r="E106" s="17"/>
      <c r="F106" s="17"/>
      <c r="G106" s="17"/>
      <c r="H106" s="17"/>
      <c r="I106" s="17"/>
      <c r="J106" s="17"/>
      <c r="K106" s="17"/>
      <c r="L106" s="25" t="s">
        <v>1090</v>
      </c>
      <c r="M106" s="6" t="s">
        <v>705</v>
      </c>
      <c r="N106" s="6" t="s">
        <v>709</v>
      </c>
      <c r="O106" s="7"/>
      <c r="P106" s="87"/>
    </row>
    <row r="107" spans="1:16" ht="14.4" x14ac:dyDescent="0.3">
      <c r="A107" s="26">
        <v>106</v>
      </c>
      <c r="B107" s="17">
        <v>21413</v>
      </c>
      <c r="C107" s="17">
        <v>36</v>
      </c>
      <c r="D107" s="17" t="s">
        <v>269</v>
      </c>
      <c r="E107" s="17"/>
      <c r="F107" s="17"/>
      <c r="G107" s="17"/>
      <c r="H107" s="17"/>
      <c r="I107" s="17"/>
      <c r="J107" s="17"/>
      <c r="K107" s="17"/>
      <c r="L107" s="25" t="s">
        <v>1091</v>
      </c>
      <c r="M107" s="6" t="s">
        <v>705</v>
      </c>
      <c r="N107" s="6" t="s">
        <v>709</v>
      </c>
      <c r="O107" s="7"/>
      <c r="P107" s="87"/>
    </row>
    <row r="108" spans="1:16" ht="14.4" x14ac:dyDescent="0.3">
      <c r="A108" s="26">
        <v>107</v>
      </c>
      <c r="B108" s="17">
        <v>21414</v>
      </c>
      <c r="C108" s="17">
        <v>9</v>
      </c>
      <c r="D108" s="17" t="s">
        <v>269</v>
      </c>
      <c r="E108" s="17"/>
      <c r="F108" s="17"/>
      <c r="G108" s="17"/>
      <c r="H108" s="17"/>
      <c r="I108" s="17"/>
      <c r="J108" s="17"/>
      <c r="K108" s="17"/>
      <c r="L108" s="25" t="s">
        <v>1092</v>
      </c>
      <c r="M108" s="6" t="s">
        <v>705</v>
      </c>
      <c r="N108" s="6" t="s">
        <v>709</v>
      </c>
      <c r="O108" s="7"/>
      <c r="P108" s="87"/>
    </row>
    <row r="109" spans="1:16" ht="14.4" x14ac:dyDescent="0.3">
      <c r="A109" s="26">
        <v>108</v>
      </c>
      <c r="B109" s="17">
        <v>21414</v>
      </c>
      <c r="C109" s="17">
        <v>12</v>
      </c>
      <c r="D109" s="17" t="s">
        <v>269</v>
      </c>
      <c r="E109" s="17"/>
      <c r="F109" s="17"/>
      <c r="G109" s="17"/>
      <c r="H109" s="17"/>
      <c r="I109" s="17"/>
      <c r="J109" s="17"/>
      <c r="K109" s="17"/>
      <c r="L109" s="25" t="s">
        <v>1093</v>
      </c>
      <c r="M109" s="6" t="s">
        <v>705</v>
      </c>
      <c r="N109" s="6" t="s">
        <v>709</v>
      </c>
      <c r="O109" s="7"/>
      <c r="P109" s="87"/>
    </row>
    <row r="110" spans="1:16" ht="14.4" x14ac:dyDescent="0.3">
      <c r="A110" s="26">
        <v>109</v>
      </c>
      <c r="B110" s="17">
        <v>21414</v>
      </c>
      <c r="C110" s="17">
        <v>15</v>
      </c>
      <c r="D110" s="17" t="s">
        <v>269</v>
      </c>
      <c r="E110" s="17"/>
      <c r="F110" s="17"/>
      <c r="G110" s="17"/>
      <c r="H110" s="17"/>
      <c r="I110" s="17"/>
      <c r="J110" s="17"/>
      <c r="K110" s="17"/>
      <c r="L110" s="25" t="s">
        <v>1094</v>
      </c>
      <c r="M110" s="6" t="s">
        <v>705</v>
      </c>
      <c r="N110" s="6" t="s">
        <v>709</v>
      </c>
      <c r="O110" s="7"/>
      <c r="P110" s="87"/>
    </row>
    <row r="111" spans="1:16" ht="14.4" x14ac:dyDescent="0.3">
      <c r="A111" s="26">
        <v>110</v>
      </c>
      <c r="B111" s="17">
        <v>21414</v>
      </c>
      <c r="C111" s="17">
        <v>18</v>
      </c>
      <c r="D111" s="17" t="s">
        <v>269</v>
      </c>
      <c r="E111" s="17"/>
      <c r="F111" s="17"/>
      <c r="G111" s="17"/>
      <c r="H111" s="17"/>
      <c r="I111" s="17"/>
      <c r="J111" s="17"/>
      <c r="K111" s="17"/>
      <c r="L111" s="25" t="s">
        <v>1095</v>
      </c>
      <c r="M111" s="6" t="s">
        <v>705</v>
      </c>
      <c r="N111" s="6" t="s">
        <v>709</v>
      </c>
      <c r="O111" s="7"/>
      <c r="P111" s="87"/>
    </row>
    <row r="112" spans="1:16" ht="15" x14ac:dyDescent="0.3">
      <c r="A112" s="26">
        <v>111</v>
      </c>
      <c r="B112" s="17">
        <v>21414</v>
      </c>
      <c r="C112" s="17">
        <v>21</v>
      </c>
      <c r="D112" s="17" t="s">
        <v>269</v>
      </c>
      <c r="E112" s="17"/>
      <c r="F112" s="17"/>
      <c r="G112" s="17"/>
      <c r="H112" s="17"/>
      <c r="I112" s="17"/>
      <c r="J112" s="17"/>
      <c r="K112" s="17"/>
      <c r="L112" s="25" t="s">
        <v>1096</v>
      </c>
      <c r="M112" s="6" t="s">
        <v>706</v>
      </c>
      <c r="N112" s="6" t="s">
        <v>709</v>
      </c>
      <c r="O112" s="61" t="s">
        <v>2789</v>
      </c>
      <c r="P112" s="87"/>
    </row>
    <row r="113" spans="1:16" ht="15" x14ac:dyDescent="0.3">
      <c r="A113" s="26">
        <v>112</v>
      </c>
      <c r="B113" s="17">
        <v>21414</v>
      </c>
      <c r="C113" s="17">
        <v>24</v>
      </c>
      <c r="D113" s="17" t="s">
        <v>269</v>
      </c>
      <c r="E113" s="17"/>
      <c r="F113" s="17"/>
      <c r="G113" s="17"/>
      <c r="H113" s="17"/>
      <c r="I113" s="17"/>
      <c r="J113" s="17"/>
      <c r="K113" s="17"/>
      <c r="L113" s="25" t="s">
        <v>1097</v>
      </c>
      <c r="M113" s="6" t="s">
        <v>706</v>
      </c>
      <c r="N113" s="6" t="s">
        <v>709</v>
      </c>
      <c r="O113" s="61" t="s">
        <v>2789</v>
      </c>
      <c r="P113" s="87"/>
    </row>
    <row r="114" spans="1:16" ht="14.4" x14ac:dyDescent="0.3">
      <c r="A114" s="26">
        <v>113</v>
      </c>
      <c r="B114" s="17">
        <v>21414</v>
      </c>
      <c r="C114" s="17">
        <v>27</v>
      </c>
      <c r="D114" s="17" t="s">
        <v>269</v>
      </c>
      <c r="E114" s="17"/>
      <c r="F114" s="17"/>
      <c r="G114" s="17"/>
      <c r="H114" s="17"/>
      <c r="I114" s="17"/>
      <c r="J114" s="17"/>
      <c r="K114" s="17"/>
      <c r="L114" s="25" t="s">
        <v>1098</v>
      </c>
      <c r="M114" s="6" t="s">
        <v>705</v>
      </c>
      <c r="N114" s="6" t="s">
        <v>709</v>
      </c>
      <c r="O114" s="7"/>
      <c r="P114" s="87"/>
    </row>
    <row r="115" spans="1:16" ht="14.4" x14ac:dyDescent="0.3">
      <c r="A115" s="26">
        <v>114</v>
      </c>
      <c r="B115" s="17">
        <v>21414</v>
      </c>
      <c r="C115" s="17">
        <v>30</v>
      </c>
      <c r="D115" s="17" t="s">
        <v>269</v>
      </c>
      <c r="E115" s="17"/>
      <c r="F115" s="17"/>
      <c r="G115" s="17"/>
      <c r="H115" s="17"/>
      <c r="I115" s="17"/>
      <c r="J115" s="17"/>
      <c r="K115" s="17"/>
      <c r="L115" s="25" t="s">
        <v>1099</v>
      </c>
      <c r="M115" s="6" t="s">
        <v>705</v>
      </c>
      <c r="N115" s="6" t="s">
        <v>709</v>
      </c>
      <c r="O115" s="7"/>
      <c r="P115" s="87"/>
    </row>
    <row r="116" spans="1:16" ht="14.4" x14ac:dyDescent="0.3">
      <c r="A116" s="26">
        <v>115</v>
      </c>
      <c r="B116" s="17">
        <v>21414</v>
      </c>
      <c r="C116" s="17">
        <v>33</v>
      </c>
      <c r="D116" s="17" t="s">
        <v>269</v>
      </c>
      <c r="E116" s="17"/>
      <c r="F116" s="17"/>
      <c r="G116" s="17"/>
      <c r="H116" s="17"/>
      <c r="I116" s="17"/>
      <c r="J116" s="17"/>
      <c r="K116" s="17"/>
      <c r="L116" s="25" t="s">
        <v>1100</v>
      </c>
      <c r="M116" s="6" t="s">
        <v>705</v>
      </c>
      <c r="N116" s="6" t="s">
        <v>709</v>
      </c>
      <c r="O116" s="7"/>
      <c r="P116" s="87"/>
    </row>
    <row r="117" spans="1:16" ht="14.4" x14ac:dyDescent="0.3">
      <c r="A117" s="26">
        <v>116</v>
      </c>
      <c r="B117" s="17">
        <v>21414</v>
      </c>
      <c r="C117" s="17">
        <v>36</v>
      </c>
      <c r="D117" s="17" t="s">
        <v>269</v>
      </c>
      <c r="E117" s="17"/>
      <c r="F117" s="17"/>
      <c r="G117" s="17"/>
      <c r="H117" s="17"/>
      <c r="I117" s="17"/>
      <c r="J117" s="17"/>
      <c r="K117" s="17"/>
      <c r="L117" s="25" t="s">
        <v>1101</v>
      </c>
      <c r="M117" s="6" t="s">
        <v>705</v>
      </c>
      <c r="N117" s="6" t="s">
        <v>709</v>
      </c>
      <c r="O117" s="7"/>
      <c r="P117" s="87"/>
    </row>
    <row r="118" spans="1:16" ht="14.4" x14ac:dyDescent="0.3">
      <c r="A118" s="26">
        <v>117</v>
      </c>
      <c r="B118" s="17">
        <v>21401</v>
      </c>
      <c r="C118" s="17">
        <v>1</v>
      </c>
      <c r="D118" s="5" t="s">
        <v>3344</v>
      </c>
      <c r="E118" s="17"/>
      <c r="F118" s="17"/>
      <c r="G118" s="17"/>
      <c r="H118" s="17"/>
      <c r="I118" s="17"/>
      <c r="J118" s="17"/>
      <c r="K118" s="17"/>
      <c r="L118" s="25" t="s">
        <v>1076</v>
      </c>
      <c r="M118" s="6" t="s">
        <v>705</v>
      </c>
      <c r="N118" s="6" t="s">
        <v>708</v>
      </c>
      <c r="O118" s="7"/>
      <c r="P118" s="87"/>
    </row>
    <row r="119" spans="1:16" ht="14.4" x14ac:dyDescent="0.3">
      <c r="A119" s="26">
        <v>118</v>
      </c>
      <c r="B119" s="17">
        <v>21402</v>
      </c>
      <c r="C119" s="17">
        <v>1</v>
      </c>
      <c r="D119" s="5" t="s">
        <v>3344</v>
      </c>
      <c r="E119" s="17"/>
      <c r="F119" s="17"/>
      <c r="G119" s="17"/>
      <c r="H119" s="17"/>
      <c r="I119" s="17"/>
      <c r="J119" s="17"/>
      <c r="K119" s="17" t="s">
        <v>3260</v>
      </c>
      <c r="L119" s="25" t="s">
        <v>1077</v>
      </c>
      <c r="M119" s="6" t="s">
        <v>705</v>
      </c>
      <c r="N119" s="6" t="s">
        <v>708</v>
      </c>
      <c r="O119" s="7"/>
      <c r="P119" s="87"/>
    </row>
    <row r="120" spans="1:16" ht="14.4" x14ac:dyDescent="0.3">
      <c r="A120" s="26">
        <v>119</v>
      </c>
      <c r="B120" s="17">
        <v>21403</v>
      </c>
      <c r="C120" s="17">
        <v>1</v>
      </c>
      <c r="D120" s="5" t="s">
        <v>3344</v>
      </c>
      <c r="E120" s="17"/>
      <c r="F120" s="17"/>
      <c r="G120" s="17"/>
      <c r="H120" s="17"/>
      <c r="I120" s="17"/>
      <c r="J120" s="17"/>
      <c r="K120" s="17" t="s">
        <v>3261</v>
      </c>
      <c r="L120" s="25" t="s">
        <v>1078</v>
      </c>
      <c r="M120" s="6" t="s">
        <v>705</v>
      </c>
      <c r="N120" s="6" t="s">
        <v>708</v>
      </c>
      <c r="O120" s="7"/>
      <c r="P120" s="87"/>
    </row>
    <row r="121" spans="1:16" ht="14.4" x14ac:dyDescent="0.3">
      <c r="A121" s="26">
        <v>120</v>
      </c>
      <c r="B121" s="17">
        <v>21404</v>
      </c>
      <c r="C121" s="17">
        <v>1</v>
      </c>
      <c r="D121" s="5" t="s">
        <v>3344</v>
      </c>
      <c r="E121" s="17"/>
      <c r="F121" s="17"/>
      <c r="G121" s="17"/>
      <c r="H121" s="17"/>
      <c r="I121" s="17"/>
      <c r="J121" s="17"/>
      <c r="K121" s="17" t="s">
        <v>3262</v>
      </c>
      <c r="L121" s="25" t="s">
        <v>1079</v>
      </c>
      <c r="M121" s="6" t="s">
        <v>705</v>
      </c>
      <c r="N121" s="6" t="s">
        <v>708</v>
      </c>
      <c r="O121" s="7"/>
      <c r="P121" s="87"/>
    </row>
    <row r="122" spans="1:16" ht="14.4" x14ac:dyDescent="0.3">
      <c r="A122" s="26">
        <v>121</v>
      </c>
      <c r="B122" s="17">
        <v>21405</v>
      </c>
      <c r="C122" s="17">
        <v>1</v>
      </c>
      <c r="D122" s="5" t="s">
        <v>3344</v>
      </c>
      <c r="E122" s="17"/>
      <c r="F122" s="17"/>
      <c r="G122" s="17"/>
      <c r="H122" s="17"/>
      <c r="I122" s="17"/>
      <c r="J122" s="17"/>
      <c r="K122" s="17" t="s">
        <v>3263</v>
      </c>
      <c r="L122" s="25" t="s">
        <v>1080</v>
      </c>
      <c r="M122" s="6" t="s">
        <v>705</v>
      </c>
      <c r="N122" s="6" t="s">
        <v>708</v>
      </c>
      <c r="O122" s="7"/>
      <c r="P122" s="87"/>
    </row>
    <row r="123" spans="1:16" ht="14.4" x14ac:dyDescent="0.3">
      <c r="A123" s="26">
        <v>122</v>
      </c>
      <c r="B123" s="17">
        <v>21406</v>
      </c>
      <c r="C123" s="17">
        <v>1</v>
      </c>
      <c r="D123" s="5" t="s">
        <v>3344</v>
      </c>
      <c r="E123" s="17"/>
      <c r="F123" s="17"/>
      <c r="G123" s="17"/>
      <c r="H123" s="17"/>
      <c r="I123" s="17"/>
      <c r="J123" s="17"/>
      <c r="K123" s="17" t="s">
        <v>3264</v>
      </c>
      <c r="L123" s="25" t="s">
        <v>1081</v>
      </c>
      <c r="M123" s="6" t="s">
        <v>705</v>
      </c>
      <c r="N123" s="6" t="s">
        <v>708</v>
      </c>
      <c r="O123" s="7"/>
      <c r="P123" s="87"/>
    </row>
    <row r="124" spans="1:16" ht="14.4" x14ac:dyDescent="0.3">
      <c r="A124" s="26">
        <v>123</v>
      </c>
      <c r="B124" s="17">
        <v>21407</v>
      </c>
      <c r="C124" s="17">
        <v>1</v>
      </c>
      <c r="D124" s="17" t="s">
        <v>2825</v>
      </c>
      <c r="E124" s="17"/>
      <c r="F124" s="17"/>
      <c r="G124" s="17"/>
      <c r="H124" s="17"/>
      <c r="I124" s="17"/>
      <c r="J124" s="17"/>
      <c r="K124" s="17"/>
      <c r="L124" s="25" t="s">
        <v>2943</v>
      </c>
      <c r="M124" s="6" t="s">
        <v>3298</v>
      </c>
      <c r="N124" s="6"/>
      <c r="O124" s="17"/>
      <c r="P124" s="17"/>
    </row>
    <row r="125" spans="1:16" ht="14.4" x14ac:dyDescent="0.3">
      <c r="A125" s="26">
        <v>124</v>
      </c>
      <c r="B125" s="17">
        <v>21408</v>
      </c>
      <c r="C125" s="17">
        <v>1</v>
      </c>
      <c r="D125" s="17" t="s">
        <v>2825</v>
      </c>
      <c r="E125" s="17"/>
      <c r="F125" s="17"/>
      <c r="G125" s="17"/>
      <c r="H125" s="17"/>
      <c r="I125" s="17"/>
      <c r="J125" s="17"/>
      <c r="K125" s="17"/>
      <c r="L125" s="25" t="s">
        <v>2944</v>
      </c>
      <c r="M125" s="6" t="s">
        <v>3298</v>
      </c>
      <c r="N125" s="6"/>
      <c r="O125" s="17"/>
      <c r="P125" s="17"/>
    </row>
    <row r="126" spans="1:16" ht="14.4" x14ac:dyDescent="0.3">
      <c r="A126" s="26">
        <v>125</v>
      </c>
      <c r="B126" s="17">
        <v>21409</v>
      </c>
      <c r="C126" s="17">
        <v>1</v>
      </c>
      <c r="D126" s="17" t="s">
        <v>2825</v>
      </c>
      <c r="E126" s="17"/>
      <c r="F126" s="17"/>
      <c r="G126" s="17"/>
      <c r="H126" s="17"/>
      <c r="I126" s="17"/>
      <c r="J126" s="17"/>
      <c r="K126" s="17"/>
      <c r="L126" s="25" t="s">
        <v>2945</v>
      </c>
      <c r="M126" s="6" t="s">
        <v>3298</v>
      </c>
      <c r="N126" s="6"/>
      <c r="O126" s="17"/>
      <c r="P126" s="17"/>
    </row>
    <row r="127" spans="1:16" ht="14.4" x14ac:dyDescent="0.3">
      <c r="A127" s="26">
        <v>126</v>
      </c>
      <c r="B127" s="17">
        <v>21409</v>
      </c>
      <c r="C127" s="17">
        <v>4</v>
      </c>
      <c r="D127" s="17" t="s">
        <v>2825</v>
      </c>
      <c r="E127" s="17"/>
      <c r="F127" s="17"/>
      <c r="G127" s="17"/>
      <c r="H127" s="17"/>
      <c r="I127" s="17"/>
      <c r="J127" s="17"/>
      <c r="K127" s="17"/>
      <c r="L127" s="25" t="s">
        <v>2946</v>
      </c>
      <c r="M127" s="6" t="s">
        <v>3298</v>
      </c>
      <c r="N127" s="6"/>
      <c r="O127" s="17"/>
      <c r="P127" s="17"/>
    </row>
    <row r="128" spans="1:16" ht="14.4" x14ac:dyDescent="0.3">
      <c r="A128" s="26">
        <v>127</v>
      </c>
      <c r="B128" s="17">
        <v>21409</v>
      </c>
      <c r="C128" s="17">
        <v>39</v>
      </c>
      <c r="D128" s="17" t="s">
        <v>2825</v>
      </c>
      <c r="E128" s="17"/>
      <c r="F128" s="17"/>
      <c r="G128" s="17"/>
      <c r="H128" s="17"/>
      <c r="I128" s="17"/>
      <c r="J128" s="17"/>
      <c r="K128" s="17"/>
      <c r="L128" s="25" t="s">
        <v>2947</v>
      </c>
      <c r="M128" s="6" t="s">
        <v>3298</v>
      </c>
      <c r="N128" s="6"/>
      <c r="O128" s="17"/>
      <c r="P128" s="17"/>
    </row>
    <row r="129" spans="1:16" ht="14.4" x14ac:dyDescent="0.3">
      <c r="A129" s="26">
        <v>128</v>
      </c>
      <c r="B129" s="17">
        <v>21410</v>
      </c>
      <c r="C129" s="17">
        <v>1</v>
      </c>
      <c r="D129" s="17" t="s">
        <v>2825</v>
      </c>
      <c r="E129" s="17"/>
      <c r="F129" s="17"/>
      <c r="G129" s="17"/>
      <c r="H129" s="17"/>
      <c r="I129" s="17"/>
      <c r="J129" s="17"/>
      <c r="K129" s="17"/>
      <c r="L129" s="25" t="s">
        <v>3053</v>
      </c>
      <c r="M129" s="6" t="s">
        <v>3298</v>
      </c>
      <c r="N129" s="6"/>
      <c r="O129" s="17"/>
      <c r="P129" s="17"/>
    </row>
    <row r="130" spans="1:16" ht="14.4" x14ac:dyDescent="0.3">
      <c r="A130" s="26">
        <v>129</v>
      </c>
      <c r="B130" s="17">
        <v>21410</v>
      </c>
      <c r="C130" s="17">
        <v>4</v>
      </c>
      <c r="D130" s="17" t="s">
        <v>2825</v>
      </c>
      <c r="E130" s="17"/>
      <c r="F130" s="17"/>
      <c r="G130" s="17"/>
      <c r="H130" s="17"/>
      <c r="I130" s="17"/>
      <c r="J130" s="17"/>
      <c r="K130" s="17"/>
      <c r="L130" s="25" t="s">
        <v>2948</v>
      </c>
      <c r="M130" s="6" t="s">
        <v>3298</v>
      </c>
      <c r="N130" s="6"/>
      <c r="O130" s="17"/>
      <c r="P130" s="17"/>
    </row>
    <row r="131" spans="1:16" ht="14.4" x14ac:dyDescent="0.3">
      <c r="A131" s="26">
        <v>130</v>
      </c>
      <c r="B131" s="17">
        <v>21410</v>
      </c>
      <c r="C131" s="17">
        <v>39</v>
      </c>
      <c r="D131" s="17" t="s">
        <v>2825</v>
      </c>
      <c r="E131" s="17"/>
      <c r="F131" s="17"/>
      <c r="G131" s="17"/>
      <c r="H131" s="17"/>
      <c r="I131" s="17"/>
      <c r="J131" s="17"/>
      <c r="K131" s="17"/>
      <c r="L131" s="25" t="s">
        <v>2949</v>
      </c>
      <c r="M131" s="6" t="s">
        <v>3298</v>
      </c>
      <c r="N131" s="6"/>
      <c r="O131" s="17"/>
      <c r="P131" s="17"/>
    </row>
    <row r="132" spans="1:16" ht="14.4" x14ac:dyDescent="0.3">
      <c r="A132" s="26">
        <v>131</v>
      </c>
      <c r="B132" s="17">
        <v>21411</v>
      </c>
      <c r="C132" s="17">
        <v>1</v>
      </c>
      <c r="D132" s="17" t="s">
        <v>2825</v>
      </c>
      <c r="E132" s="17"/>
      <c r="F132" s="17"/>
      <c r="G132" s="17"/>
      <c r="H132" s="17"/>
      <c r="I132" s="17"/>
      <c r="J132" s="17"/>
      <c r="K132" s="17"/>
      <c r="L132" s="25" t="s">
        <v>2950</v>
      </c>
      <c r="M132" s="6" t="s">
        <v>3298</v>
      </c>
      <c r="N132" s="6"/>
      <c r="O132" s="17"/>
      <c r="P132" s="17"/>
    </row>
    <row r="133" spans="1:16" ht="14.4" x14ac:dyDescent="0.3">
      <c r="A133" s="26">
        <v>132</v>
      </c>
      <c r="B133" s="17">
        <v>21411</v>
      </c>
      <c r="C133" s="17">
        <v>4</v>
      </c>
      <c r="D133" s="17" t="s">
        <v>2825</v>
      </c>
      <c r="E133" s="17"/>
      <c r="F133" s="17"/>
      <c r="G133" s="17"/>
      <c r="H133" s="17"/>
      <c r="I133" s="17"/>
      <c r="J133" s="17"/>
      <c r="K133" s="17"/>
      <c r="L133" s="25" t="s">
        <v>2951</v>
      </c>
      <c r="M133" s="6" t="s">
        <v>3298</v>
      </c>
      <c r="N133" s="6"/>
      <c r="O133" s="17"/>
      <c r="P133" s="17"/>
    </row>
    <row r="134" spans="1:16" ht="14.4" x14ac:dyDescent="0.3">
      <c r="A134" s="26">
        <v>133</v>
      </c>
      <c r="B134" s="17">
        <v>21411</v>
      </c>
      <c r="C134" s="17">
        <v>39</v>
      </c>
      <c r="D134" s="17" t="s">
        <v>2825</v>
      </c>
      <c r="E134" s="17"/>
      <c r="F134" s="17"/>
      <c r="G134" s="17"/>
      <c r="H134" s="17"/>
      <c r="I134" s="17"/>
      <c r="J134" s="17"/>
      <c r="K134" s="17"/>
      <c r="L134" s="25" t="s">
        <v>2952</v>
      </c>
      <c r="M134" s="6" t="s">
        <v>3298</v>
      </c>
      <c r="N134" s="6"/>
      <c r="O134" s="17"/>
      <c r="P134" s="17"/>
    </row>
    <row r="135" spans="1:16" ht="14.4" x14ac:dyDescent="0.3">
      <c r="A135" s="26">
        <v>134</v>
      </c>
      <c r="B135" s="17">
        <v>21412</v>
      </c>
      <c r="C135" s="17">
        <v>1</v>
      </c>
      <c r="D135" s="17" t="s">
        <v>2825</v>
      </c>
      <c r="E135" s="17"/>
      <c r="F135" s="17"/>
      <c r="G135" s="17"/>
      <c r="H135" s="17"/>
      <c r="I135" s="17"/>
      <c r="J135" s="17"/>
      <c r="K135" s="17"/>
      <c r="L135" s="25" t="s">
        <v>2953</v>
      </c>
      <c r="M135" s="6" t="s">
        <v>3298</v>
      </c>
      <c r="N135" s="6"/>
      <c r="O135" s="17"/>
      <c r="P135" s="17"/>
    </row>
    <row r="136" spans="1:16" ht="14.4" x14ac:dyDescent="0.3">
      <c r="A136" s="26">
        <v>135</v>
      </c>
      <c r="B136" s="17">
        <v>21412</v>
      </c>
      <c r="C136" s="17">
        <v>4</v>
      </c>
      <c r="D136" s="17" t="s">
        <v>2825</v>
      </c>
      <c r="E136" s="17"/>
      <c r="F136" s="17"/>
      <c r="G136" s="17"/>
      <c r="H136" s="17"/>
      <c r="I136" s="17"/>
      <c r="J136" s="17"/>
      <c r="K136" s="17"/>
      <c r="L136" s="25" t="s">
        <v>2954</v>
      </c>
      <c r="M136" s="6" t="s">
        <v>3298</v>
      </c>
      <c r="N136" s="6"/>
      <c r="O136" s="17"/>
      <c r="P136" s="17"/>
    </row>
    <row r="137" spans="1:16" ht="14.4" x14ac:dyDescent="0.3">
      <c r="A137" s="26">
        <v>136</v>
      </c>
      <c r="B137" s="17">
        <v>21412</v>
      </c>
      <c r="C137" s="17">
        <v>39</v>
      </c>
      <c r="D137" s="17" t="s">
        <v>2825</v>
      </c>
      <c r="E137" s="17"/>
      <c r="F137" s="17"/>
      <c r="G137" s="17"/>
      <c r="H137" s="17"/>
      <c r="I137" s="17"/>
      <c r="J137" s="17"/>
      <c r="K137" s="17"/>
      <c r="L137" s="25" t="s">
        <v>2955</v>
      </c>
      <c r="M137" s="6" t="s">
        <v>3298</v>
      </c>
      <c r="N137" s="6"/>
      <c r="O137" s="17"/>
      <c r="P137" s="17"/>
    </row>
    <row r="138" spans="1:16" ht="14.4" x14ac:dyDescent="0.3">
      <c r="A138" s="26">
        <v>137</v>
      </c>
      <c r="B138" s="17">
        <v>21413</v>
      </c>
      <c r="C138" s="17">
        <v>1</v>
      </c>
      <c r="D138" s="17" t="s">
        <v>2825</v>
      </c>
      <c r="E138" s="17"/>
      <c r="F138" s="17"/>
      <c r="G138" s="17"/>
      <c r="H138" s="17"/>
      <c r="I138" s="17"/>
      <c r="J138" s="17"/>
      <c r="K138" s="17"/>
      <c r="L138" s="25" t="s">
        <v>2956</v>
      </c>
      <c r="M138" s="6" t="s">
        <v>3298</v>
      </c>
      <c r="N138" s="6"/>
      <c r="O138" s="17"/>
      <c r="P138" s="17"/>
    </row>
    <row r="139" spans="1:16" ht="14.4" x14ac:dyDescent="0.3">
      <c r="A139" s="26">
        <v>138</v>
      </c>
      <c r="B139" s="17">
        <v>21413</v>
      </c>
      <c r="C139" s="17">
        <v>4</v>
      </c>
      <c r="D139" s="17" t="s">
        <v>2825</v>
      </c>
      <c r="E139" s="17"/>
      <c r="F139" s="17"/>
      <c r="G139" s="17"/>
      <c r="H139" s="17"/>
      <c r="I139" s="17"/>
      <c r="J139" s="17"/>
      <c r="K139" s="17"/>
      <c r="L139" s="25" t="s">
        <v>2957</v>
      </c>
      <c r="M139" s="6" t="s">
        <v>3298</v>
      </c>
      <c r="N139" s="6"/>
      <c r="O139" s="17"/>
      <c r="P139" s="17"/>
    </row>
    <row r="140" spans="1:16" ht="14.4" x14ac:dyDescent="0.3">
      <c r="A140" s="26">
        <v>139</v>
      </c>
      <c r="B140" s="17">
        <v>21413</v>
      </c>
      <c r="C140" s="17">
        <v>39</v>
      </c>
      <c r="D140" s="17" t="s">
        <v>2825</v>
      </c>
      <c r="E140" s="17"/>
      <c r="F140" s="17"/>
      <c r="G140" s="17"/>
      <c r="H140" s="17"/>
      <c r="I140" s="17"/>
      <c r="J140" s="17"/>
      <c r="K140" s="17"/>
      <c r="L140" s="25" t="s">
        <v>2958</v>
      </c>
      <c r="M140" s="6" t="s">
        <v>3298</v>
      </c>
      <c r="N140" s="6"/>
      <c r="O140" s="17"/>
      <c r="P140" s="17"/>
    </row>
    <row r="141" spans="1:16" ht="14.4" x14ac:dyDescent="0.3">
      <c r="A141" s="26">
        <v>140</v>
      </c>
      <c r="B141" s="17">
        <v>21414</v>
      </c>
      <c r="C141" s="17">
        <v>1</v>
      </c>
      <c r="D141" s="17" t="s">
        <v>2825</v>
      </c>
      <c r="E141" s="17"/>
      <c r="F141" s="17"/>
      <c r="G141" s="17"/>
      <c r="H141" s="17"/>
      <c r="I141" s="17"/>
      <c r="J141" s="17"/>
      <c r="K141" s="17"/>
      <c r="L141" s="25" t="s">
        <v>2959</v>
      </c>
      <c r="M141" s="6" t="s">
        <v>3298</v>
      </c>
      <c r="N141" s="6"/>
      <c r="O141" s="17"/>
      <c r="P141" s="17"/>
    </row>
    <row r="142" spans="1:16" ht="14.4" x14ac:dyDescent="0.3">
      <c r="A142" s="26">
        <v>141</v>
      </c>
      <c r="B142" s="17">
        <v>21414</v>
      </c>
      <c r="C142" s="17">
        <v>4</v>
      </c>
      <c r="D142" s="17" t="s">
        <v>2825</v>
      </c>
      <c r="E142" s="17"/>
      <c r="F142" s="17"/>
      <c r="G142" s="17"/>
      <c r="H142" s="17"/>
      <c r="I142" s="17"/>
      <c r="J142" s="17"/>
      <c r="K142" s="17"/>
      <c r="L142" s="25" t="s">
        <v>2960</v>
      </c>
      <c r="M142" s="6" t="s">
        <v>3298</v>
      </c>
      <c r="N142" s="6"/>
      <c r="O142" s="17"/>
      <c r="P142" s="17"/>
    </row>
    <row r="143" spans="1:16" ht="14.4" x14ac:dyDescent="0.3">
      <c r="A143" s="26">
        <v>142</v>
      </c>
      <c r="B143" s="17">
        <v>21414</v>
      </c>
      <c r="C143" s="17">
        <v>39</v>
      </c>
      <c r="D143" s="17" t="s">
        <v>2825</v>
      </c>
      <c r="E143" s="17"/>
      <c r="F143" s="17"/>
      <c r="G143" s="17"/>
      <c r="H143" s="17"/>
      <c r="I143" s="17"/>
      <c r="J143" s="17"/>
      <c r="K143" s="17"/>
      <c r="L143" s="25" t="s">
        <v>2961</v>
      </c>
      <c r="M143" s="6" t="s">
        <v>3298</v>
      </c>
      <c r="N143" s="6"/>
      <c r="O143" s="17"/>
      <c r="P143" s="17"/>
    </row>
    <row r="145" spans="4:12" x14ac:dyDescent="0.15">
      <c r="D145" s="17" t="s">
        <v>3324</v>
      </c>
      <c r="E145" s="17" t="s">
        <v>3326</v>
      </c>
      <c r="F145" s="17" t="s">
        <v>3327</v>
      </c>
      <c r="G145" s="17" t="s">
        <v>3325</v>
      </c>
      <c r="H145" s="17" t="s">
        <v>3328</v>
      </c>
      <c r="I145" s="17" t="s">
        <v>3329</v>
      </c>
      <c r="J145" s="17" t="s">
        <v>3299</v>
      </c>
      <c r="K145" s="17" t="s">
        <v>3330</v>
      </c>
      <c r="L145" s="25" t="s">
        <v>3341</v>
      </c>
    </row>
    <row r="146" spans="4:12" x14ac:dyDescent="0.15">
      <c r="D146" s="17" t="s">
        <v>269</v>
      </c>
      <c r="E146" s="17">
        <f>COUNTIFS(D2:D143,"storage")</f>
        <v>60</v>
      </c>
      <c r="F146" s="17">
        <f>E146-G146</f>
        <v>60</v>
      </c>
      <c r="G146" s="17">
        <f>SUMPRODUCT((D2:D143="storage")*(M2:M143="未上架"))</f>
        <v>0</v>
      </c>
      <c r="H146" s="17">
        <f>SUMPRODUCT((D2:D143="storage")*(M2:M143="正常"))</f>
        <v>53</v>
      </c>
      <c r="I146" s="17">
        <f>SUMPRODUCT((D2:D143="storage")*(M2:M143="故障"))</f>
        <v>7</v>
      </c>
      <c r="J146" s="17">
        <f>SUMPRODUCT((D2:D143="storage")*(N2:N143="已交付"))</f>
        <v>0</v>
      </c>
      <c r="K146" s="17">
        <f>SUMPRODUCT((D2:D143="storage")*(N2:N143="待交付"))</f>
        <v>60</v>
      </c>
      <c r="L146" s="17">
        <f>H146-J146</f>
        <v>53</v>
      </c>
    </row>
    <row r="147" spans="4:12" x14ac:dyDescent="0.15">
      <c r="D147" s="17" t="s">
        <v>2825</v>
      </c>
      <c r="E147" s="17">
        <f>COUNTIFS(A2:N143,{"seal服务器"})</f>
        <v>76</v>
      </c>
      <c r="F147" s="17">
        <f>E147-G147</f>
        <v>56</v>
      </c>
      <c r="G147" s="17">
        <f>SUMPRODUCT((D2:D143="seal服务器")*(M2:M143="未上架"))</f>
        <v>20</v>
      </c>
      <c r="H147" s="17">
        <f>SUMPRODUCT((D2:D143="seal服务器")*(M2:M143="正常"))</f>
        <v>0</v>
      </c>
      <c r="I147" s="17">
        <f>SUMPRODUCT((D2:D143="seal服务器")*(M2:M143="故障"))</f>
        <v>0</v>
      </c>
      <c r="J147" s="17">
        <f>SUMPRODUCT((D2:D143="seal服务器")*(N2:N143="已交付"))</f>
        <v>0</v>
      </c>
      <c r="K147" s="17">
        <f>SUMPRODUCT((D2:D143="seal服务器")*(N2:N143="待交付"))</f>
        <v>56</v>
      </c>
      <c r="L147" s="17">
        <f>H147-J147</f>
        <v>0</v>
      </c>
    </row>
    <row r="148" spans="4:12" x14ac:dyDescent="0.15">
      <c r="D148" s="5" t="s">
        <v>3344</v>
      </c>
      <c r="E148" s="17">
        <f>COUNTIFS(D2:D143,{"intel-snark"})</f>
        <v>6</v>
      </c>
      <c r="F148" s="17">
        <f>E148-G148</f>
        <v>6</v>
      </c>
      <c r="G148" s="17">
        <f>SUMPRODUCT((D2:D143="intel-snark")*(M2:M143="未上架"))</f>
        <v>0</v>
      </c>
      <c r="H148" s="17">
        <f>SUMPRODUCT((D2:D143="intel-snark")*(M2:M143="正常"))</f>
        <v>6</v>
      </c>
      <c r="I148" s="17">
        <f>SUMPRODUCT((D2:D143="intel-snark")*(M2:M143="故障"))</f>
        <v>0</v>
      </c>
      <c r="J148" s="17">
        <f>SUMPRODUCT((D2:D143="intel-snark")*(N2:N143="已交付"))</f>
        <v>6</v>
      </c>
      <c r="K148" s="17">
        <f>SUMPRODUCT((D2:D143="intel-snark")*(N2:N143="待交付"))</f>
        <v>0</v>
      </c>
      <c r="L148" s="17">
        <f>H148-J148</f>
        <v>0</v>
      </c>
    </row>
  </sheetData>
  <autoFilter ref="B1:O1"/>
  <phoneticPr fontId="2" type="noConversion"/>
  <dataValidations count="3">
    <dataValidation type="list" allowBlank="1" showInputMessage="1" showErrorMessage="1" sqref="M2:M123">
      <formula1>"正常,告警,故障"</formula1>
    </dataValidation>
    <dataValidation type="list" allowBlank="1" showInputMessage="1" showErrorMessage="1" sqref="N2:N143">
      <formula1>"已交付,待交付,退回"</formula1>
    </dataValidation>
    <dataValidation type="list" allowBlank="1" showInputMessage="1" showErrorMessage="1" sqref="M124:M143">
      <formula1>"正常,告警,故障,未上架"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8"/>
  <sheetViews>
    <sheetView zoomScale="70" zoomScaleNormal="70" workbookViewId="0">
      <pane ySplit="1" topLeftCell="A2" activePane="bottomLeft" state="frozen"/>
      <selection pane="bottomLeft" activeCell="M2" sqref="M1:P1048576"/>
    </sheetView>
  </sheetViews>
  <sheetFormatPr defaultColWidth="10" defaultRowHeight="12" x14ac:dyDescent="0.15"/>
  <cols>
    <col min="1" max="1" width="6.5546875" style="5" customWidth="1"/>
    <col min="2" max="3" width="10" style="5"/>
    <col min="4" max="4" width="11.21875" style="5" customWidth="1"/>
    <col min="5" max="5" width="6.44140625" style="5" customWidth="1"/>
    <col min="6" max="6" width="8" style="5" customWidth="1"/>
    <col min="7" max="7" width="7.5546875" style="5" customWidth="1"/>
    <col min="8" max="8" width="7.44140625" style="5" customWidth="1"/>
    <col min="9" max="9" width="7" style="5" customWidth="1"/>
    <col min="10" max="10" width="5.6640625" style="5" customWidth="1"/>
    <col min="11" max="11" width="6.5546875" style="5" customWidth="1"/>
    <col min="12" max="12" width="14.6640625" style="40" customWidth="1"/>
    <col min="13" max="13" width="13.21875" style="5" customWidth="1"/>
    <col min="14" max="14" width="9.5546875" style="5" customWidth="1"/>
    <col min="15" max="15" width="26.33203125" style="5" customWidth="1"/>
    <col min="16" max="16" width="11.6640625" style="5" customWidth="1"/>
    <col min="17" max="16384" width="10" style="5"/>
  </cols>
  <sheetData>
    <row r="1" spans="1:21" ht="14.4" customHeight="1" x14ac:dyDescent="0.3">
      <c r="A1" s="1" t="s">
        <v>0</v>
      </c>
      <c r="B1" s="1" t="s">
        <v>1</v>
      </c>
      <c r="C1" s="1" t="s">
        <v>2</v>
      </c>
      <c r="D1" s="88" t="s">
        <v>3</v>
      </c>
      <c r="E1" s="88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3" t="s">
        <v>11</v>
      </c>
      <c r="M1" s="88" t="s">
        <v>703</v>
      </c>
      <c r="N1" s="88" t="s">
        <v>704</v>
      </c>
      <c r="O1" s="88" t="s">
        <v>711</v>
      </c>
      <c r="P1" s="61" t="s">
        <v>748</v>
      </c>
      <c r="Q1" s="4"/>
      <c r="R1" s="4"/>
      <c r="S1" s="4"/>
      <c r="T1" s="4"/>
      <c r="U1" s="4"/>
    </row>
    <row r="2" spans="1:21" s="30" customFormat="1" ht="15" x14ac:dyDescent="0.3">
      <c r="A2" s="26">
        <v>1</v>
      </c>
      <c r="B2" s="6">
        <v>21501</v>
      </c>
      <c r="C2" s="6">
        <v>6</v>
      </c>
      <c r="D2" s="7" t="s">
        <v>16</v>
      </c>
      <c r="E2" s="28"/>
      <c r="F2" s="28"/>
      <c r="G2" s="28"/>
      <c r="H2" s="28"/>
      <c r="I2" s="28"/>
      <c r="J2" s="28" t="s">
        <v>3392</v>
      </c>
      <c r="K2" s="28"/>
      <c r="L2" s="35" t="s">
        <v>1198</v>
      </c>
      <c r="M2" s="6" t="s">
        <v>3298</v>
      </c>
      <c r="N2" s="6" t="s">
        <v>709</v>
      </c>
      <c r="O2" s="7"/>
      <c r="P2" s="7"/>
    </row>
    <row r="3" spans="1:21" ht="15.6" x14ac:dyDescent="0.3">
      <c r="A3" s="26">
        <v>2</v>
      </c>
      <c r="B3" s="6">
        <v>21501</v>
      </c>
      <c r="C3" s="11">
        <v>11</v>
      </c>
      <c r="D3" s="7" t="s">
        <v>83</v>
      </c>
      <c r="E3" s="17"/>
      <c r="F3" s="17"/>
      <c r="G3" s="17"/>
      <c r="H3" s="17"/>
      <c r="I3" s="17"/>
      <c r="J3" s="17"/>
      <c r="K3" s="17"/>
      <c r="L3" s="35" t="s">
        <v>1199</v>
      </c>
      <c r="M3" s="6" t="s">
        <v>3298</v>
      </c>
      <c r="N3" s="6" t="s">
        <v>709</v>
      </c>
      <c r="O3" s="7"/>
      <c r="P3" s="7"/>
    </row>
    <row r="4" spans="1:21" ht="15.6" x14ac:dyDescent="0.3">
      <c r="A4" s="26">
        <v>3</v>
      </c>
      <c r="B4" s="6">
        <v>21501</v>
      </c>
      <c r="C4" s="6">
        <v>16</v>
      </c>
      <c r="D4" s="7" t="s">
        <v>16</v>
      </c>
      <c r="E4" s="17"/>
      <c r="F4" s="17"/>
      <c r="G4" s="17"/>
      <c r="H4" s="17"/>
      <c r="I4" s="17"/>
      <c r="J4" s="17"/>
      <c r="K4" s="17"/>
      <c r="L4" s="35" t="s">
        <v>1200</v>
      </c>
      <c r="M4" s="6" t="s">
        <v>3298</v>
      </c>
      <c r="N4" s="6" t="s">
        <v>709</v>
      </c>
      <c r="O4" s="7"/>
      <c r="P4" s="90"/>
    </row>
    <row r="5" spans="1:21" ht="15.6" x14ac:dyDescent="0.3">
      <c r="A5" s="26">
        <v>4</v>
      </c>
      <c r="B5" s="6">
        <v>21501</v>
      </c>
      <c r="C5" s="6">
        <v>21</v>
      </c>
      <c r="D5" s="7" t="s">
        <v>16</v>
      </c>
      <c r="E5" s="17"/>
      <c r="F5" s="17"/>
      <c r="G5" s="17"/>
      <c r="H5" s="17"/>
      <c r="I5" s="17"/>
      <c r="J5" s="17"/>
      <c r="K5" s="17"/>
      <c r="L5" s="35" t="s">
        <v>1201</v>
      </c>
      <c r="M5" s="6" t="s">
        <v>3298</v>
      </c>
      <c r="N5" s="6" t="s">
        <v>709</v>
      </c>
      <c r="O5" s="7"/>
      <c r="P5" s="63"/>
    </row>
    <row r="6" spans="1:21" ht="15.6" x14ac:dyDescent="0.3">
      <c r="A6" s="26">
        <v>5</v>
      </c>
      <c r="B6" s="6">
        <v>21501</v>
      </c>
      <c r="C6" s="6">
        <v>26</v>
      </c>
      <c r="D6" s="7" t="s">
        <v>16</v>
      </c>
      <c r="E6" s="17"/>
      <c r="F6" s="17"/>
      <c r="G6" s="17"/>
      <c r="H6" s="17"/>
      <c r="I6" s="17"/>
      <c r="J6" s="17"/>
      <c r="K6" s="17"/>
      <c r="L6" s="35" t="s">
        <v>1202</v>
      </c>
      <c r="M6" s="6" t="s">
        <v>3298</v>
      </c>
      <c r="N6" s="6" t="s">
        <v>709</v>
      </c>
      <c r="O6" s="7"/>
      <c r="P6" s="63"/>
    </row>
    <row r="7" spans="1:21" ht="15.6" x14ac:dyDescent="0.3">
      <c r="A7" s="26">
        <v>6</v>
      </c>
      <c r="B7" s="6">
        <v>21501</v>
      </c>
      <c r="C7" s="11">
        <v>31</v>
      </c>
      <c r="D7" s="7" t="s">
        <v>16</v>
      </c>
      <c r="E7" s="17"/>
      <c r="F7" s="17"/>
      <c r="G7" s="17"/>
      <c r="H7" s="17"/>
      <c r="I7" s="17"/>
      <c r="J7" s="17"/>
      <c r="K7" s="17"/>
      <c r="L7" s="35" t="s">
        <v>1203</v>
      </c>
      <c r="M7" s="6" t="s">
        <v>3298</v>
      </c>
      <c r="N7" s="6" t="s">
        <v>709</v>
      </c>
      <c r="O7" s="7"/>
      <c r="P7" s="63"/>
    </row>
    <row r="8" spans="1:21" ht="15.6" x14ac:dyDescent="0.3">
      <c r="A8" s="26">
        <v>7</v>
      </c>
      <c r="B8" s="6">
        <v>21501</v>
      </c>
      <c r="C8" s="6">
        <v>36</v>
      </c>
      <c r="D8" s="7" t="s">
        <v>16</v>
      </c>
      <c r="E8" s="17"/>
      <c r="F8" s="17"/>
      <c r="G8" s="17"/>
      <c r="H8" s="17"/>
      <c r="I8" s="17"/>
      <c r="J8" s="17"/>
      <c r="K8" s="17"/>
      <c r="L8" s="35" t="s">
        <v>1204</v>
      </c>
      <c r="M8" s="6" t="s">
        <v>3298</v>
      </c>
      <c r="N8" s="6" t="s">
        <v>709</v>
      </c>
      <c r="O8" s="7"/>
      <c r="P8" s="63"/>
    </row>
    <row r="9" spans="1:21" ht="15.6" x14ac:dyDescent="0.3">
      <c r="A9" s="26">
        <v>8</v>
      </c>
      <c r="B9" s="6">
        <v>21502</v>
      </c>
      <c r="C9" s="6">
        <v>6</v>
      </c>
      <c r="D9" s="7" t="s">
        <v>16</v>
      </c>
      <c r="E9" s="17"/>
      <c r="F9" s="17"/>
      <c r="G9" s="17"/>
      <c r="H9" s="17"/>
      <c r="I9" s="17"/>
      <c r="J9" s="17"/>
      <c r="K9" s="17"/>
      <c r="L9" s="35" t="s">
        <v>1205</v>
      </c>
      <c r="M9" s="6" t="s">
        <v>3298</v>
      </c>
      <c r="N9" s="6" t="s">
        <v>709</v>
      </c>
      <c r="O9" s="7"/>
      <c r="P9" s="63"/>
    </row>
    <row r="10" spans="1:21" ht="15.6" x14ac:dyDescent="0.3">
      <c r="A10" s="26">
        <v>9</v>
      </c>
      <c r="B10" s="6">
        <v>21502</v>
      </c>
      <c r="C10" s="11">
        <v>11</v>
      </c>
      <c r="D10" s="7" t="s">
        <v>16</v>
      </c>
      <c r="E10" s="17"/>
      <c r="F10" s="17"/>
      <c r="G10" s="17"/>
      <c r="H10" s="17"/>
      <c r="I10" s="17"/>
      <c r="J10" s="17"/>
      <c r="K10" s="17"/>
      <c r="L10" s="35" t="s">
        <v>1206</v>
      </c>
      <c r="M10" s="6" t="s">
        <v>3298</v>
      </c>
      <c r="N10" s="6" t="s">
        <v>709</v>
      </c>
      <c r="O10" s="7"/>
      <c r="P10" s="63"/>
    </row>
    <row r="11" spans="1:21" ht="15.6" x14ac:dyDescent="0.3">
      <c r="A11" s="26">
        <v>10</v>
      </c>
      <c r="B11" s="6">
        <v>21502</v>
      </c>
      <c r="C11" s="6">
        <v>16</v>
      </c>
      <c r="D11" s="7" t="s">
        <v>16</v>
      </c>
      <c r="E11" s="17"/>
      <c r="F11" s="17"/>
      <c r="G11" s="17"/>
      <c r="H11" s="17"/>
      <c r="I11" s="17"/>
      <c r="J11" s="17"/>
      <c r="K11" s="17"/>
      <c r="L11" s="35" t="s">
        <v>1207</v>
      </c>
      <c r="M11" s="6" t="s">
        <v>3298</v>
      </c>
      <c r="N11" s="6" t="s">
        <v>709</v>
      </c>
      <c r="O11" s="76"/>
      <c r="P11" s="84"/>
    </row>
    <row r="12" spans="1:21" ht="15.6" x14ac:dyDescent="0.3">
      <c r="A12" s="26">
        <v>11</v>
      </c>
      <c r="B12" s="6">
        <v>21502</v>
      </c>
      <c r="C12" s="6">
        <v>21</v>
      </c>
      <c r="D12" s="7" t="s">
        <v>16</v>
      </c>
      <c r="E12" s="17"/>
      <c r="F12" s="17"/>
      <c r="G12" s="17"/>
      <c r="H12" s="17"/>
      <c r="I12" s="17"/>
      <c r="J12" s="17"/>
      <c r="K12" s="17"/>
      <c r="L12" s="35" t="s">
        <v>1208</v>
      </c>
      <c r="M12" s="6" t="s">
        <v>3298</v>
      </c>
      <c r="N12" s="6" t="s">
        <v>709</v>
      </c>
      <c r="O12" s="7"/>
      <c r="P12" s="63"/>
    </row>
    <row r="13" spans="1:21" ht="15.6" x14ac:dyDescent="0.3">
      <c r="A13" s="26">
        <v>12</v>
      </c>
      <c r="B13" s="6">
        <v>21502</v>
      </c>
      <c r="C13" s="6">
        <v>26</v>
      </c>
      <c r="D13" s="7" t="s">
        <v>16</v>
      </c>
      <c r="E13" s="17"/>
      <c r="F13" s="17"/>
      <c r="G13" s="17"/>
      <c r="H13" s="17"/>
      <c r="I13" s="17"/>
      <c r="J13" s="17"/>
      <c r="K13" s="17"/>
      <c r="L13" s="35" t="s">
        <v>1209</v>
      </c>
      <c r="M13" s="6" t="s">
        <v>3298</v>
      </c>
      <c r="N13" s="6" t="s">
        <v>709</v>
      </c>
      <c r="O13" s="61"/>
      <c r="P13" s="63"/>
    </row>
    <row r="14" spans="1:21" ht="15.6" x14ac:dyDescent="0.3">
      <c r="A14" s="26">
        <v>13</v>
      </c>
      <c r="B14" s="6">
        <v>21502</v>
      </c>
      <c r="C14" s="11">
        <v>31</v>
      </c>
      <c r="D14" s="7" t="s">
        <v>16</v>
      </c>
      <c r="E14" s="17"/>
      <c r="F14" s="17"/>
      <c r="G14" s="17"/>
      <c r="H14" s="17"/>
      <c r="I14" s="17"/>
      <c r="J14" s="17"/>
      <c r="K14" s="17"/>
      <c r="L14" s="35" t="s">
        <v>1210</v>
      </c>
      <c r="M14" s="6"/>
      <c r="N14" s="6" t="s">
        <v>709</v>
      </c>
      <c r="O14" s="61" t="s">
        <v>3382</v>
      </c>
      <c r="P14" s="63"/>
    </row>
    <row r="15" spans="1:21" ht="15.6" x14ac:dyDescent="0.3">
      <c r="A15" s="26">
        <v>14</v>
      </c>
      <c r="B15" s="6">
        <v>21502</v>
      </c>
      <c r="C15" s="6">
        <v>36</v>
      </c>
      <c r="D15" s="7" t="s">
        <v>13</v>
      </c>
      <c r="E15" s="17"/>
      <c r="F15" s="17"/>
      <c r="G15" s="17"/>
      <c r="H15" s="17"/>
      <c r="I15" s="17"/>
      <c r="J15" s="17"/>
      <c r="K15" s="17"/>
      <c r="L15" s="35" t="s">
        <v>1211</v>
      </c>
      <c r="M15" s="6"/>
      <c r="N15" s="6" t="s">
        <v>709</v>
      </c>
      <c r="O15" s="61" t="s">
        <v>3382</v>
      </c>
      <c r="P15" s="63"/>
    </row>
    <row r="16" spans="1:21" ht="15.6" x14ac:dyDescent="0.3">
      <c r="A16" s="26">
        <v>15</v>
      </c>
      <c r="B16" s="6">
        <v>21503</v>
      </c>
      <c r="C16" s="6">
        <v>6</v>
      </c>
      <c r="D16" s="7" t="s">
        <v>16</v>
      </c>
      <c r="E16" s="17"/>
      <c r="F16" s="17"/>
      <c r="G16" s="17"/>
      <c r="H16" s="17"/>
      <c r="I16" s="17"/>
      <c r="J16" s="17"/>
      <c r="K16" s="17"/>
      <c r="L16" s="35" t="s">
        <v>1212</v>
      </c>
      <c r="M16" s="6" t="s">
        <v>706</v>
      </c>
      <c r="N16" s="6" t="s">
        <v>709</v>
      </c>
      <c r="O16" s="7" t="s">
        <v>3364</v>
      </c>
      <c r="P16" s="63"/>
    </row>
    <row r="17" spans="1:16" ht="15.6" x14ac:dyDescent="0.3">
      <c r="A17" s="26">
        <v>16</v>
      </c>
      <c r="B17" s="6">
        <v>21503</v>
      </c>
      <c r="C17" s="11">
        <v>11</v>
      </c>
      <c r="D17" s="7" t="s">
        <v>16</v>
      </c>
      <c r="E17" s="17"/>
      <c r="F17" s="17"/>
      <c r="G17" s="17"/>
      <c r="H17" s="17"/>
      <c r="I17" s="17"/>
      <c r="J17" s="17"/>
      <c r="K17" s="17"/>
      <c r="L17" s="35" t="s">
        <v>1213</v>
      </c>
      <c r="M17" s="6" t="s">
        <v>706</v>
      </c>
      <c r="N17" s="6" t="s">
        <v>709</v>
      </c>
      <c r="O17" s="7" t="s">
        <v>3365</v>
      </c>
      <c r="P17" s="85"/>
    </row>
    <row r="18" spans="1:16" ht="15" x14ac:dyDescent="0.3">
      <c r="A18" s="26">
        <v>17</v>
      </c>
      <c r="B18" s="6">
        <v>21503</v>
      </c>
      <c r="C18" s="6">
        <v>16</v>
      </c>
      <c r="D18" s="7" t="s">
        <v>13</v>
      </c>
      <c r="E18" s="17"/>
      <c r="F18" s="17"/>
      <c r="G18" s="17"/>
      <c r="H18" s="17"/>
      <c r="I18" s="17"/>
      <c r="J18" s="17"/>
      <c r="K18" s="17"/>
      <c r="L18" s="35" t="s">
        <v>1214</v>
      </c>
      <c r="M18" s="6" t="s">
        <v>3298</v>
      </c>
      <c r="N18" s="6"/>
      <c r="O18" s="7"/>
      <c r="P18" s="86"/>
    </row>
    <row r="19" spans="1:16" ht="15" x14ac:dyDescent="0.3">
      <c r="A19" s="26">
        <v>18</v>
      </c>
      <c r="B19" s="6">
        <v>21503</v>
      </c>
      <c r="C19" s="6">
        <v>21</v>
      </c>
      <c r="D19" s="7" t="s">
        <v>16</v>
      </c>
      <c r="E19" s="17"/>
      <c r="F19" s="17"/>
      <c r="G19" s="17"/>
      <c r="H19" s="17"/>
      <c r="I19" s="17"/>
      <c r="J19" s="17"/>
      <c r="K19" s="17"/>
      <c r="L19" s="35" t="s">
        <v>1215</v>
      </c>
      <c r="M19" s="6"/>
      <c r="N19" s="6" t="s">
        <v>709</v>
      </c>
      <c r="O19" s="7"/>
      <c r="P19" s="7"/>
    </row>
    <row r="20" spans="1:16" ht="15" x14ac:dyDescent="0.3">
      <c r="A20" s="26">
        <v>19</v>
      </c>
      <c r="B20" s="6">
        <v>21503</v>
      </c>
      <c r="C20" s="6">
        <v>26</v>
      </c>
      <c r="D20" s="7" t="s">
        <v>16</v>
      </c>
      <c r="E20" s="17"/>
      <c r="F20" s="17"/>
      <c r="G20" s="17"/>
      <c r="H20" s="17"/>
      <c r="I20" s="17"/>
      <c r="J20" s="17"/>
      <c r="K20" s="17"/>
      <c r="L20" s="35" t="s">
        <v>1216</v>
      </c>
      <c r="M20" s="6" t="s">
        <v>706</v>
      </c>
      <c r="N20" s="6" t="s">
        <v>709</v>
      </c>
      <c r="O20" s="7" t="s">
        <v>3366</v>
      </c>
      <c r="P20" s="7"/>
    </row>
    <row r="21" spans="1:16" ht="15.6" x14ac:dyDescent="0.3">
      <c r="A21" s="26">
        <v>20</v>
      </c>
      <c r="B21" s="6">
        <v>21503</v>
      </c>
      <c r="C21" s="11">
        <v>31</v>
      </c>
      <c r="D21" s="7" t="s">
        <v>16</v>
      </c>
      <c r="E21" s="17"/>
      <c r="F21" s="17"/>
      <c r="G21" s="17"/>
      <c r="H21" s="17"/>
      <c r="I21" s="17"/>
      <c r="J21" s="17"/>
      <c r="K21" s="17"/>
      <c r="L21" s="35" t="s">
        <v>1217</v>
      </c>
      <c r="M21" s="6"/>
      <c r="N21" s="6" t="s">
        <v>709</v>
      </c>
      <c r="O21" s="7"/>
      <c r="P21" s="7"/>
    </row>
    <row r="22" spans="1:16" ht="15" x14ac:dyDescent="0.3">
      <c r="A22" s="26">
        <v>21</v>
      </c>
      <c r="B22" s="6">
        <v>21503</v>
      </c>
      <c r="C22" s="6">
        <v>36</v>
      </c>
      <c r="D22" s="7" t="s">
        <v>16</v>
      </c>
      <c r="E22" s="17"/>
      <c r="F22" s="17"/>
      <c r="G22" s="17"/>
      <c r="H22" s="17"/>
      <c r="I22" s="17"/>
      <c r="J22" s="17"/>
      <c r="K22" s="17"/>
      <c r="L22" s="35" t="s">
        <v>1218</v>
      </c>
      <c r="M22" s="6"/>
      <c r="N22" s="6" t="s">
        <v>709</v>
      </c>
      <c r="O22" s="7"/>
      <c r="P22" s="17"/>
    </row>
    <row r="23" spans="1:16" ht="15" x14ac:dyDescent="0.3">
      <c r="A23" s="26">
        <v>22</v>
      </c>
      <c r="B23" s="26">
        <v>21504</v>
      </c>
      <c r="C23" s="26">
        <v>6</v>
      </c>
      <c r="D23" s="27" t="s">
        <v>16</v>
      </c>
      <c r="E23" s="17"/>
      <c r="F23" s="17"/>
      <c r="G23" s="17"/>
      <c r="H23" s="17"/>
      <c r="I23" s="17"/>
      <c r="J23" s="17"/>
      <c r="K23" s="17"/>
      <c r="L23" s="35" t="s">
        <v>1219</v>
      </c>
      <c r="M23" s="6"/>
      <c r="N23" s="6" t="s">
        <v>709</v>
      </c>
      <c r="O23" s="7"/>
      <c r="P23" s="21"/>
    </row>
    <row r="24" spans="1:16" ht="15.6" x14ac:dyDescent="0.3">
      <c r="A24" s="26">
        <v>23</v>
      </c>
      <c r="B24" s="26">
        <v>21504</v>
      </c>
      <c r="C24" s="31">
        <v>11</v>
      </c>
      <c r="D24" s="27" t="s">
        <v>16</v>
      </c>
      <c r="E24" s="17"/>
      <c r="F24" s="17"/>
      <c r="G24" s="17"/>
      <c r="H24" s="17"/>
      <c r="I24" s="17"/>
      <c r="J24" s="17"/>
      <c r="K24" s="44"/>
      <c r="L24" s="35" t="s">
        <v>1220</v>
      </c>
      <c r="M24" s="6" t="s">
        <v>706</v>
      </c>
      <c r="N24" s="6" t="s">
        <v>709</v>
      </c>
      <c r="O24" s="61" t="s">
        <v>2789</v>
      </c>
      <c r="P24" s="17"/>
    </row>
    <row r="25" spans="1:16" ht="15" x14ac:dyDescent="0.3">
      <c r="A25" s="26">
        <v>24</v>
      </c>
      <c r="B25" s="26">
        <v>21504</v>
      </c>
      <c r="C25" s="26">
        <v>16</v>
      </c>
      <c r="D25" s="27" t="s">
        <v>13</v>
      </c>
      <c r="E25" s="17"/>
      <c r="F25" s="17"/>
      <c r="G25" s="17"/>
      <c r="H25" s="17"/>
      <c r="I25" s="17"/>
      <c r="J25" s="17"/>
      <c r="K25" s="17"/>
      <c r="L25" s="35" t="s">
        <v>1221</v>
      </c>
      <c r="M25" s="6"/>
      <c r="N25" s="6" t="s">
        <v>709</v>
      </c>
      <c r="O25" s="7"/>
      <c r="P25" s="17"/>
    </row>
    <row r="26" spans="1:16" ht="15" x14ac:dyDescent="0.3">
      <c r="A26" s="26">
        <v>25</v>
      </c>
      <c r="B26" s="26">
        <v>21504</v>
      </c>
      <c r="C26" s="26">
        <v>21</v>
      </c>
      <c r="D26" s="27" t="s">
        <v>16</v>
      </c>
      <c r="E26" s="17"/>
      <c r="F26" s="17"/>
      <c r="G26" s="17"/>
      <c r="H26" s="17"/>
      <c r="I26" s="17"/>
      <c r="J26" s="17"/>
      <c r="K26" s="17"/>
      <c r="L26" s="35" t="s">
        <v>1222</v>
      </c>
      <c r="M26" s="19"/>
      <c r="N26" s="6" t="s">
        <v>709</v>
      </c>
      <c r="O26" s="76"/>
      <c r="P26" s="21"/>
    </row>
    <row r="27" spans="1:16" ht="15" x14ac:dyDescent="0.3">
      <c r="A27" s="26">
        <v>26</v>
      </c>
      <c r="B27" s="32">
        <v>21504</v>
      </c>
      <c r="C27" s="32">
        <v>26</v>
      </c>
      <c r="D27" s="33" t="s">
        <v>57</v>
      </c>
      <c r="E27" s="17"/>
      <c r="F27" s="17"/>
      <c r="G27" s="17"/>
      <c r="H27" s="17"/>
      <c r="I27" s="17"/>
      <c r="J27" s="17"/>
      <c r="K27" s="17"/>
      <c r="L27" s="35" t="s">
        <v>1223</v>
      </c>
      <c r="M27" s="6"/>
      <c r="N27" s="6" t="s">
        <v>709</v>
      </c>
      <c r="O27" s="7"/>
      <c r="P27" s="21"/>
    </row>
    <row r="28" spans="1:16" ht="15.6" x14ac:dyDescent="0.3">
      <c r="A28" s="26">
        <v>27</v>
      </c>
      <c r="B28" s="26">
        <v>21504</v>
      </c>
      <c r="C28" s="31">
        <v>31</v>
      </c>
      <c r="D28" s="27" t="s">
        <v>16</v>
      </c>
      <c r="E28" s="17"/>
      <c r="F28" s="17"/>
      <c r="G28" s="17"/>
      <c r="H28" s="17"/>
      <c r="I28" s="17"/>
      <c r="J28" s="17"/>
      <c r="K28" s="17"/>
      <c r="L28" s="35" t="s">
        <v>1224</v>
      </c>
      <c r="M28" s="19"/>
      <c r="N28" s="6" t="s">
        <v>709</v>
      </c>
      <c r="O28" s="76"/>
      <c r="P28" s="21"/>
    </row>
    <row r="29" spans="1:16" ht="15" x14ac:dyDescent="0.3">
      <c r="A29" s="26">
        <v>28</v>
      </c>
      <c r="B29" s="26">
        <v>21504</v>
      </c>
      <c r="C29" s="26">
        <v>36</v>
      </c>
      <c r="D29" s="27" t="s">
        <v>16</v>
      </c>
      <c r="E29" s="17"/>
      <c r="F29" s="17"/>
      <c r="G29" s="17"/>
      <c r="H29" s="17"/>
      <c r="I29" s="17"/>
      <c r="J29" s="17"/>
      <c r="K29" s="17"/>
      <c r="L29" s="35" t="s">
        <v>1225</v>
      </c>
      <c r="M29" s="6" t="s">
        <v>706</v>
      </c>
      <c r="N29" s="6" t="s">
        <v>709</v>
      </c>
      <c r="O29" s="61" t="s">
        <v>3362</v>
      </c>
      <c r="P29" s="21"/>
    </row>
    <row r="30" spans="1:16" ht="15" x14ac:dyDescent="0.3">
      <c r="A30" s="26">
        <v>29</v>
      </c>
      <c r="B30" s="26">
        <v>21505</v>
      </c>
      <c r="C30" s="26">
        <v>6</v>
      </c>
      <c r="D30" s="27" t="s">
        <v>13</v>
      </c>
      <c r="E30" s="17"/>
      <c r="F30" s="17"/>
      <c r="G30" s="17"/>
      <c r="H30" s="17"/>
      <c r="I30" s="17"/>
      <c r="J30" s="17"/>
      <c r="K30" s="44"/>
      <c r="L30" s="25" t="s">
        <v>1226</v>
      </c>
      <c r="M30" s="107" t="s">
        <v>3367</v>
      </c>
      <c r="N30" s="6" t="s">
        <v>709</v>
      </c>
      <c r="O30" s="7" t="s">
        <v>3368</v>
      </c>
      <c r="P30" s="21"/>
    </row>
    <row r="31" spans="1:16" ht="15.6" x14ac:dyDescent="0.3">
      <c r="A31" s="26">
        <v>30</v>
      </c>
      <c r="B31" s="26">
        <v>21505</v>
      </c>
      <c r="C31" s="31">
        <v>11</v>
      </c>
      <c r="D31" s="27" t="s">
        <v>13</v>
      </c>
      <c r="E31" s="17"/>
      <c r="F31" s="17"/>
      <c r="G31" s="17"/>
      <c r="H31" s="17"/>
      <c r="I31" s="17"/>
      <c r="J31" s="17"/>
      <c r="K31" s="44"/>
      <c r="L31" s="25" t="s">
        <v>1227</v>
      </c>
      <c r="M31" s="6" t="s">
        <v>706</v>
      </c>
      <c r="N31" s="6" t="s">
        <v>709</v>
      </c>
      <c r="O31" s="61" t="s">
        <v>3363</v>
      </c>
      <c r="P31" s="17"/>
    </row>
    <row r="32" spans="1:16" ht="15" x14ac:dyDescent="0.3">
      <c r="A32" s="26">
        <v>31</v>
      </c>
      <c r="B32" s="26">
        <v>21505</v>
      </c>
      <c r="C32" s="26">
        <v>16</v>
      </c>
      <c r="D32" s="27" t="s">
        <v>16</v>
      </c>
      <c r="E32" s="17"/>
      <c r="F32" s="17"/>
      <c r="G32" s="17"/>
      <c r="H32" s="17"/>
      <c r="I32" s="17"/>
      <c r="J32" s="17"/>
      <c r="K32" s="44"/>
      <c r="L32" s="25" t="s">
        <v>1228</v>
      </c>
      <c r="M32" s="6"/>
      <c r="N32" s="6" t="s">
        <v>709</v>
      </c>
      <c r="O32" s="7"/>
      <c r="P32" s="17"/>
    </row>
    <row r="33" spans="1:16" ht="15" x14ac:dyDescent="0.3">
      <c r="A33" s="26">
        <v>32</v>
      </c>
      <c r="B33" s="26">
        <v>21505</v>
      </c>
      <c r="C33" s="26">
        <v>21</v>
      </c>
      <c r="D33" s="27" t="s">
        <v>16</v>
      </c>
      <c r="E33" s="17"/>
      <c r="F33" s="17"/>
      <c r="G33" s="17"/>
      <c r="H33" s="17"/>
      <c r="I33" s="17"/>
      <c r="J33" s="17"/>
      <c r="K33" s="44"/>
      <c r="L33" s="25" t="s">
        <v>1229</v>
      </c>
      <c r="M33" s="19"/>
      <c r="N33" s="6" t="s">
        <v>709</v>
      </c>
      <c r="O33" s="76"/>
      <c r="P33" s="21"/>
    </row>
    <row r="34" spans="1:16" ht="15" x14ac:dyDescent="0.3">
      <c r="A34" s="26">
        <v>33</v>
      </c>
      <c r="B34" s="26">
        <v>21505</v>
      </c>
      <c r="C34" s="26">
        <v>26</v>
      </c>
      <c r="D34" s="27" t="s">
        <v>16</v>
      </c>
      <c r="E34" s="17"/>
      <c r="F34" s="17"/>
      <c r="G34" s="17"/>
      <c r="H34" s="17"/>
      <c r="I34" s="17"/>
      <c r="J34" s="17"/>
      <c r="K34" s="44"/>
      <c r="L34" s="25" t="s">
        <v>1230</v>
      </c>
      <c r="M34" s="19"/>
      <c r="N34" s="6" t="s">
        <v>709</v>
      </c>
      <c r="O34" s="76"/>
      <c r="P34" s="21"/>
    </row>
    <row r="35" spans="1:16" ht="15.6" x14ac:dyDescent="0.3">
      <c r="A35" s="26">
        <v>34</v>
      </c>
      <c r="B35" s="26">
        <v>21505</v>
      </c>
      <c r="C35" s="31">
        <v>31</v>
      </c>
      <c r="D35" s="27" t="s">
        <v>16</v>
      </c>
      <c r="E35" s="17"/>
      <c r="F35" s="17"/>
      <c r="G35" s="17"/>
      <c r="H35" s="17"/>
      <c r="I35" s="17"/>
      <c r="J35" s="17"/>
      <c r="K35" s="44"/>
      <c r="L35" s="25" t="s">
        <v>1231</v>
      </c>
      <c r="M35" s="6"/>
      <c r="N35" s="6" t="s">
        <v>709</v>
      </c>
      <c r="O35" s="7"/>
      <c r="P35" s="17"/>
    </row>
    <row r="36" spans="1:16" ht="15" x14ac:dyDescent="0.3">
      <c r="A36" s="26">
        <v>35</v>
      </c>
      <c r="B36" s="26">
        <v>21505</v>
      </c>
      <c r="C36" s="26">
        <v>36</v>
      </c>
      <c r="D36" s="27" t="s">
        <v>16</v>
      </c>
      <c r="E36" s="17"/>
      <c r="F36" s="17"/>
      <c r="G36" s="17"/>
      <c r="H36" s="17"/>
      <c r="I36" s="17"/>
      <c r="J36" s="17"/>
      <c r="K36" s="44"/>
      <c r="L36" s="25" t="s">
        <v>1232</v>
      </c>
      <c r="M36" s="6" t="s">
        <v>706</v>
      </c>
      <c r="N36" s="6" t="s">
        <v>709</v>
      </c>
      <c r="O36" s="7" t="s">
        <v>3364</v>
      </c>
      <c r="P36" s="17"/>
    </row>
    <row r="37" spans="1:16" ht="15" x14ac:dyDescent="0.3">
      <c r="A37" s="26">
        <v>36</v>
      </c>
      <c r="B37" s="117">
        <v>21506</v>
      </c>
      <c r="C37" s="117">
        <v>6</v>
      </c>
      <c r="D37" s="118" t="s">
        <v>3339</v>
      </c>
      <c r="E37" s="17"/>
      <c r="F37" s="17"/>
      <c r="G37" s="17"/>
      <c r="H37" s="17"/>
      <c r="I37" s="17"/>
      <c r="J37" s="17"/>
      <c r="K37" s="44"/>
      <c r="L37" s="25" t="s">
        <v>1233</v>
      </c>
      <c r="M37" s="6" t="s">
        <v>706</v>
      </c>
      <c r="N37" s="6" t="s">
        <v>709</v>
      </c>
      <c r="O37" s="61" t="s">
        <v>2789</v>
      </c>
      <c r="P37" s="17"/>
    </row>
    <row r="38" spans="1:16" ht="15.6" x14ac:dyDescent="0.3">
      <c r="A38" s="26">
        <v>37</v>
      </c>
      <c r="B38" s="117">
        <v>21506</v>
      </c>
      <c r="C38" s="123">
        <v>11</v>
      </c>
      <c r="D38" s="118" t="s">
        <v>3339</v>
      </c>
      <c r="E38" s="17"/>
      <c r="F38" s="17"/>
      <c r="G38" s="17"/>
      <c r="H38" s="17"/>
      <c r="I38" s="17"/>
      <c r="J38" s="17"/>
      <c r="K38" s="44"/>
      <c r="L38" s="25" t="s">
        <v>1234</v>
      </c>
      <c r="M38" s="6"/>
      <c r="N38" s="6" t="s">
        <v>709</v>
      </c>
      <c r="O38" s="7"/>
      <c r="P38" s="17"/>
    </row>
    <row r="39" spans="1:16" ht="15" x14ac:dyDescent="0.3">
      <c r="A39" s="26">
        <v>38</v>
      </c>
      <c r="B39" s="117">
        <v>21506</v>
      </c>
      <c r="C39" s="117">
        <v>16</v>
      </c>
      <c r="D39" s="118" t="s">
        <v>3340</v>
      </c>
      <c r="E39" s="17"/>
      <c r="F39" s="17"/>
      <c r="G39" s="17"/>
      <c r="H39" s="17"/>
      <c r="I39" s="17"/>
      <c r="J39" s="17"/>
      <c r="K39" s="44"/>
      <c r="L39" s="25" t="s">
        <v>1235</v>
      </c>
      <c r="M39" s="6"/>
      <c r="N39" s="6" t="s">
        <v>709</v>
      </c>
      <c r="O39" s="7"/>
      <c r="P39" s="17"/>
    </row>
    <row r="40" spans="1:16" ht="15" x14ac:dyDescent="0.3">
      <c r="A40" s="26">
        <v>39</v>
      </c>
      <c r="B40" s="32">
        <v>21506</v>
      </c>
      <c r="C40" s="32">
        <v>21</v>
      </c>
      <c r="D40" s="33" t="s">
        <v>57</v>
      </c>
      <c r="E40" s="17"/>
      <c r="F40" s="17"/>
      <c r="G40" s="17"/>
      <c r="H40" s="17"/>
      <c r="I40" s="17"/>
      <c r="J40" s="17"/>
      <c r="K40" s="44"/>
      <c r="L40" s="25" t="s">
        <v>1236</v>
      </c>
      <c r="M40" s="6"/>
      <c r="N40" s="6" t="s">
        <v>709</v>
      </c>
      <c r="O40" s="7"/>
      <c r="P40" s="17"/>
    </row>
    <row r="41" spans="1:16" ht="15" x14ac:dyDescent="0.3">
      <c r="A41" s="26">
        <v>40</v>
      </c>
      <c r="B41" s="26">
        <v>21506</v>
      </c>
      <c r="C41" s="26">
        <v>26</v>
      </c>
      <c r="D41" s="27" t="s">
        <v>16</v>
      </c>
      <c r="E41" s="17"/>
      <c r="F41" s="17"/>
      <c r="G41" s="17"/>
      <c r="H41" s="17"/>
      <c r="I41" s="17"/>
      <c r="J41" s="17"/>
      <c r="K41" s="44"/>
      <c r="L41" s="25" t="s">
        <v>1237</v>
      </c>
      <c r="M41" s="6"/>
      <c r="N41" s="6" t="s">
        <v>709</v>
      </c>
      <c r="O41" s="7"/>
      <c r="P41" s="17"/>
    </row>
    <row r="42" spans="1:16" ht="15.6" x14ac:dyDescent="0.3">
      <c r="A42" s="26">
        <v>41</v>
      </c>
      <c r="B42" s="26">
        <v>21506</v>
      </c>
      <c r="C42" s="31">
        <v>31</v>
      </c>
      <c r="D42" s="27" t="s">
        <v>16</v>
      </c>
      <c r="E42" s="17"/>
      <c r="F42" s="17"/>
      <c r="G42" s="17"/>
      <c r="H42" s="17"/>
      <c r="I42" s="17"/>
      <c r="J42" s="17"/>
      <c r="K42" s="44"/>
      <c r="L42" s="25" t="s">
        <v>1238</v>
      </c>
      <c r="M42" s="19"/>
      <c r="N42" s="6" t="s">
        <v>709</v>
      </c>
      <c r="O42" s="76"/>
      <c r="P42" s="21"/>
    </row>
    <row r="43" spans="1:16" ht="15" x14ac:dyDescent="0.3">
      <c r="A43" s="26">
        <v>42</v>
      </c>
      <c r="B43" s="26">
        <v>21506</v>
      </c>
      <c r="C43" s="26">
        <v>36</v>
      </c>
      <c r="D43" s="27" t="s">
        <v>83</v>
      </c>
      <c r="E43" s="17"/>
      <c r="F43" s="17"/>
      <c r="G43" s="17"/>
      <c r="H43" s="17"/>
      <c r="I43" s="17"/>
      <c r="J43" s="17"/>
      <c r="K43" s="44"/>
      <c r="L43" s="25" t="s">
        <v>1239</v>
      </c>
      <c r="M43" s="6"/>
      <c r="N43" s="6" t="s">
        <v>709</v>
      </c>
      <c r="O43" s="7"/>
      <c r="P43" s="87"/>
    </row>
    <row r="44" spans="1:16" ht="15" x14ac:dyDescent="0.3">
      <c r="A44" s="26">
        <v>43</v>
      </c>
      <c r="B44" s="26">
        <v>21507</v>
      </c>
      <c r="C44" s="26">
        <v>6</v>
      </c>
      <c r="D44" s="27" t="s">
        <v>16</v>
      </c>
      <c r="E44" s="17"/>
      <c r="F44" s="17"/>
      <c r="G44" s="17"/>
      <c r="H44" s="17"/>
      <c r="I44" s="17"/>
      <c r="J44" s="17"/>
      <c r="K44" s="44"/>
      <c r="L44" s="25" t="s">
        <v>1240</v>
      </c>
      <c r="M44" s="19"/>
      <c r="N44" s="6" t="s">
        <v>709</v>
      </c>
      <c r="O44" s="76"/>
      <c r="P44" s="87"/>
    </row>
    <row r="45" spans="1:16" ht="15.6" x14ac:dyDescent="0.3">
      <c r="A45" s="26">
        <v>44</v>
      </c>
      <c r="B45" s="26">
        <v>21507</v>
      </c>
      <c r="C45" s="31">
        <v>11</v>
      </c>
      <c r="D45" s="27" t="s">
        <v>16</v>
      </c>
      <c r="E45" s="17"/>
      <c r="F45" s="17"/>
      <c r="G45" s="17"/>
      <c r="H45" s="17"/>
      <c r="I45" s="17"/>
      <c r="J45" s="17"/>
      <c r="K45" s="44"/>
      <c r="L45" s="25" t="s">
        <v>1241</v>
      </c>
      <c r="M45" s="6"/>
      <c r="N45" s="6" t="s">
        <v>709</v>
      </c>
      <c r="O45" s="7"/>
      <c r="P45" s="87"/>
    </row>
    <row r="46" spans="1:16" ht="15" x14ac:dyDescent="0.3">
      <c r="A46" s="26">
        <v>45</v>
      </c>
      <c r="B46" s="26">
        <v>21507</v>
      </c>
      <c r="C46" s="26">
        <v>16</v>
      </c>
      <c r="D46" s="27" t="s">
        <v>16</v>
      </c>
      <c r="E46" s="17"/>
      <c r="F46" s="17"/>
      <c r="G46" s="17"/>
      <c r="H46" s="17"/>
      <c r="I46" s="17"/>
      <c r="J46" s="17"/>
      <c r="K46" s="44"/>
      <c r="L46" s="25" t="s">
        <v>1242</v>
      </c>
      <c r="M46" s="6"/>
      <c r="N46" s="6" t="s">
        <v>709</v>
      </c>
      <c r="O46" s="7"/>
      <c r="P46" s="87"/>
    </row>
    <row r="47" spans="1:16" ht="15" x14ac:dyDescent="0.3">
      <c r="A47" s="26">
        <v>46</v>
      </c>
      <c r="B47" s="26">
        <v>21507</v>
      </c>
      <c r="C47" s="26">
        <v>21</v>
      </c>
      <c r="D47" s="27" t="s">
        <v>16</v>
      </c>
      <c r="E47" s="17"/>
      <c r="F47" s="17"/>
      <c r="G47" s="17"/>
      <c r="H47" s="17"/>
      <c r="I47" s="17"/>
      <c r="J47" s="17"/>
      <c r="K47" s="44"/>
      <c r="L47" s="25" t="s">
        <v>1243</v>
      </c>
      <c r="M47" s="6"/>
      <c r="N47" s="6" t="s">
        <v>709</v>
      </c>
      <c r="O47" s="7"/>
      <c r="P47" s="87"/>
    </row>
    <row r="48" spans="1:16" ht="15" x14ac:dyDescent="0.3">
      <c r="A48" s="26">
        <v>47</v>
      </c>
      <c r="B48" s="26">
        <v>21507</v>
      </c>
      <c r="C48" s="26">
        <v>26</v>
      </c>
      <c r="D48" s="27" t="s">
        <v>16</v>
      </c>
      <c r="E48" s="17"/>
      <c r="F48" s="17"/>
      <c r="G48" s="17"/>
      <c r="H48" s="17"/>
      <c r="I48" s="17"/>
      <c r="J48" s="17"/>
      <c r="K48" s="44"/>
      <c r="L48" s="25" t="s">
        <v>1244</v>
      </c>
      <c r="M48" s="6"/>
      <c r="N48" s="6" t="s">
        <v>709</v>
      </c>
      <c r="O48" s="7"/>
      <c r="P48" s="87"/>
    </row>
    <row r="49" spans="1:16" ht="15.6" x14ac:dyDescent="0.3">
      <c r="A49" s="26">
        <v>48</v>
      </c>
      <c r="B49" s="26">
        <v>21507</v>
      </c>
      <c r="C49" s="31">
        <v>31</v>
      </c>
      <c r="D49" s="27" t="s">
        <v>13</v>
      </c>
      <c r="E49" s="17"/>
      <c r="F49" s="17"/>
      <c r="G49" s="17"/>
      <c r="H49" s="17"/>
      <c r="I49" s="17"/>
      <c r="J49" s="17"/>
      <c r="K49" s="44"/>
      <c r="L49" s="25" t="s">
        <v>1245</v>
      </c>
      <c r="M49" s="6"/>
      <c r="N49" s="6" t="s">
        <v>709</v>
      </c>
      <c r="O49" s="7"/>
      <c r="P49" s="87"/>
    </row>
    <row r="50" spans="1:16" ht="15" x14ac:dyDescent="0.3">
      <c r="A50" s="26">
        <v>49</v>
      </c>
      <c r="B50" s="26">
        <v>21507</v>
      </c>
      <c r="C50" s="26">
        <v>36</v>
      </c>
      <c r="D50" s="27" t="s">
        <v>83</v>
      </c>
      <c r="E50" s="17"/>
      <c r="F50" s="17"/>
      <c r="G50" s="17"/>
      <c r="H50" s="17"/>
      <c r="I50" s="17"/>
      <c r="J50" s="17"/>
      <c r="K50" s="44"/>
      <c r="L50" s="25" t="s">
        <v>1246</v>
      </c>
      <c r="M50" s="6"/>
      <c r="N50" s="6" t="s">
        <v>709</v>
      </c>
      <c r="O50" s="7"/>
      <c r="P50" s="87"/>
    </row>
    <row r="51" spans="1:16" s="30" customFormat="1" ht="15" x14ac:dyDescent="0.3">
      <c r="A51" s="26">
        <v>50</v>
      </c>
      <c r="B51" s="26">
        <v>21508</v>
      </c>
      <c r="C51" s="26">
        <v>6</v>
      </c>
      <c r="D51" s="27" t="s">
        <v>16</v>
      </c>
      <c r="E51" s="28"/>
      <c r="F51" s="28"/>
      <c r="G51" s="28"/>
      <c r="H51" s="28"/>
      <c r="I51" s="28"/>
      <c r="J51" s="28"/>
      <c r="K51" s="96"/>
      <c r="L51" s="35" t="s">
        <v>1247</v>
      </c>
      <c r="M51" s="32" t="s">
        <v>706</v>
      </c>
      <c r="N51" s="32" t="s">
        <v>709</v>
      </c>
      <c r="O51" s="97" t="s">
        <v>3369</v>
      </c>
      <c r="P51" s="98"/>
    </row>
    <row r="52" spans="1:16" ht="15.6" x14ac:dyDescent="0.3">
      <c r="A52" s="26">
        <v>51</v>
      </c>
      <c r="B52" s="26">
        <v>21508</v>
      </c>
      <c r="C52" s="31">
        <v>11</v>
      </c>
      <c r="D52" s="27" t="s">
        <v>16</v>
      </c>
      <c r="E52" s="17"/>
      <c r="F52" s="17"/>
      <c r="G52" s="17"/>
      <c r="H52" s="17"/>
      <c r="I52" s="17"/>
      <c r="J52" s="17"/>
      <c r="K52" s="44"/>
      <c r="L52" s="25" t="s">
        <v>1248</v>
      </c>
      <c r="M52" s="6"/>
      <c r="N52" s="6" t="s">
        <v>709</v>
      </c>
      <c r="O52" s="7"/>
      <c r="P52" s="87"/>
    </row>
    <row r="53" spans="1:16" ht="15" x14ac:dyDescent="0.3">
      <c r="A53" s="26">
        <v>52</v>
      </c>
      <c r="B53" s="26">
        <v>21508</v>
      </c>
      <c r="C53" s="26">
        <v>16</v>
      </c>
      <c r="D53" s="27" t="s">
        <v>16</v>
      </c>
      <c r="E53" s="17"/>
      <c r="F53" s="17"/>
      <c r="G53" s="17"/>
      <c r="H53" s="17"/>
      <c r="I53" s="17"/>
      <c r="J53" s="17"/>
      <c r="K53" s="44"/>
      <c r="L53" s="25" t="s">
        <v>1249</v>
      </c>
      <c r="M53" s="6" t="s">
        <v>706</v>
      </c>
      <c r="N53" s="6" t="s">
        <v>709</v>
      </c>
      <c r="O53" s="7" t="s">
        <v>3368</v>
      </c>
      <c r="P53" s="87"/>
    </row>
    <row r="54" spans="1:16" ht="15" x14ac:dyDescent="0.3">
      <c r="A54" s="26">
        <v>53</v>
      </c>
      <c r="B54" s="26">
        <v>21508</v>
      </c>
      <c r="C54" s="26">
        <v>21</v>
      </c>
      <c r="D54" s="27" t="s">
        <v>16</v>
      </c>
      <c r="E54" s="17"/>
      <c r="F54" s="17"/>
      <c r="G54" s="17"/>
      <c r="H54" s="17"/>
      <c r="I54" s="17"/>
      <c r="J54" s="17"/>
      <c r="K54" s="44"/>
      <c r="L54" s="25" t="s">
        <v>1250</v>
      </c>
      <c r="M54" s="6"/>
      <c r="N54" s="6" t="s">
        <v>709</v>
      </c>
      <c r="O54" s="7"/>
      <c r="P54" s="87"/>
    </row>
    <row r="55" spans="1:16" ht="15" x14ac:dyDescent="0.3">
      <c r="A55" s="26">
        <v>54</v>
      </c>
      <c r="B55" s="26">
        <v>21508</v>
      </c>
      <c r="C55" s="26">
        <v>26</v>
      </c>
      <c r="D55" s="27" t="s">
        <v>16</v>
      </c>
      <c r="E55" s="17"/>
      <c r="F55" s="17"/>
      <c r="G55" s="17"/>
      <c r="H55" s="17"/>
      <c r="I55" s="17"/>
      <c r="J55" s="17"/>
      <c r="K55" s="44"/>
      <c r="L55" s="25" t="s">
        <v>1251</v>
      </c>
      <c r="M55" s="6"/>
      <c r="N55" s="6" t="s">
        <v>709</v>
      </c>
      <c r="O55" s="7"/>
      <c r="P55" s="87"/>
    </row>
    <row r="56" spans="1:16" ht="15.6" x14ac:dyDescent="0.3">
      <c r="A56" s="26">
        <v>55</v>
      </c>
      <c r="B56" s="26">
        <v>21508</v>
      </c>
      <c r="C56" s="31">
        <v>31</v>
      </c>
      <c r="D56" s="27" t="s">
        <v>16</v>
      </c>
      <c r="E56" s="17"/>
      <c r="F56" s="17"/>
      <c r="G56" s="17"/>
      <c r="H56" s="17"/>
      <c r="I56" s="17"/>
      <c r="J56" s="17"/>
      <c r="K56" s="44"/>
      <c r="L56" s="25" t="s">
        <v>1252</v>
      </c>
      <c r="M56" s="6"/>
      <c r="N56" s="6" t="s">
        <v>709</v>
      </c>
      <c r="O56" s="7"/>
      <c r="P56" s="87"/>
    </row>
    <row r="57" spans="1:16" ht="15" x14ac:dyDescent="0.3">
      <c r="A57" s="26">
        <v>56</v>
      </c>
      <c r="B57" s="26">
        <v>21508</v>
      </c>
      <c r="C57" s="26">
        <v>36</v>
      </c>
      <c r="D57" s="27" t="s">
        <v>16</v>
      </c>
      <c r="E57" s="17"/>
      <c r="F57" s="17"/>
      <c r="G57" s="17"/>
      <c r="H57" s="17"/>
      <c r="I57" s="17"/>
      <c r="J57" s="17"/>
      <c r="K57" s="44"/>
      <c r="L57" s="25" t="s">
        <v>1253</v>
      </c>
      <c r="M57" s="6"/>
      <c r="N57" s="6" t="s">
        <v>709</v>
      </c>
      <c r="O57" s="7"/>
      <c r="P57" s="87"/>
    </row>
    <row r="58" spans="1:16" ht="14.4" x14ac:dyDescent="0.3">
      <c r="A58" s="26">
        <v>57</v>
      </c>
      <c r="B58" s="26">
        <v>21509</v>
      </c>
      <c r="C58" s="17">
        <v>9</v>
      </c>
      <c r="D58" s="17" t="s">
        <v>269</v>
      </c>
      <c r="E58" s="17"/>
      <c r="F58" s="17"/>
      <c r="G58" s="17"/>
      <c r="H58" s="17"/>
      <c r="I58" s="17"/>
      <c r="J58" s="17"/>
      <c r="K58" s="17"/>
      <c r="L58" s="25" t="s">
        <v>1294</v>
      </c>
      <c r="M58" s="6" t="s">
        <v>705</v>
      </c>
      <c r="N58" s="6" t="s">
        <v>709</v>
      </c>
      <c r="O58" s="7"/>
      <c r="P58" s="87"/>
    </row>
    <row r="59" spans="1:16" ht="14.4" x14ac:dyDescent="0.3">
      <c r="A59" s="26">
        <v>58</v>
      </c>
      <c r="B59" s="26">
        <v>21509</v>
      </c>
      <c r="C59" s="17">
        <v>12</v>
      </c>
      <c r="D59" s="17" t="s">
        <v>269</v>
      </c>
      <c r="E59" s="17"/>
      <c r="F59" s="17"/>
      <c r="G59" s="17"/>
      <c r="H59" s="17"/>
      <c r="I59" s="17"/>
      <c r="J59" s="17"/>
      <c r="K59" s="17"/>
      <c r="L59" s="25" t="s">
        <v>1295</v>
      </c>
      <c r="M59" s="6" t="s">
        <v>705</v>
      </c>
      <c r="N59" s="6" t="s">
        <v>709</v>
      </c>
      <c r="O59" s="7"/>
      <c r="P59" s="87"/>
    </row>
    <row r="60" spans="1:16" ht="14.4" x14ac:dyDescent="0.3">
      <c r="A60" s="26">
        <v>59</v>
      </c>
      <c r="B60" s="26">
        <v>21509</v>
      </c>
      <c r="C60" s="17">
        <v>15</v>
      </c>
      <c r="D60" s="17" t="s">
        <v>269</v>
      </c>
      <c r="E60" s="17"/>
      <c r="F60" s="17"/>
      <c r="G60" s="17"/>
      <c r="H60" s="17"/>
      <c r="I60" s="17"/>
      <c r="J60" s="17"/>
      <c r="K60" s="17"/>
      <c r="L60" s="25" t="s">
        <v>1296</v>
      </c>
      <c r="M60" s="6" t="s">
        <v>705</v>
      </c>
      <c r="N60" s="6" t="s">
        <v>709</v>
      </c>
      <c r="O60" s="7"/>
      <c r="P60" s="87"/>
    </row>
    <row r="61" spans="1:16" ht="14.4" x14ac:dyDescent="0.3">
      <c r="A61" s="26">
        <v>60</v>
      </c>
      <c r="B61" s="26">
        <v>21509</v>
      </c>
      <c r="C61" s="17">
        <v>18</v>
      </c>
      <c r="D61" s="17" t="s">
        <v>269</v>
      </c>
      <c r="E61" s="17"/>
      <c r="F61" s="17"/>
      <c r="G61" s="17"/>
      <c r="H61" s="17"/>
      <c r="I61" s="17"/>
      <c r="J61" s="17"/>
      <c r="K61" s="17"/>
      <c r="L61" s="25" t="s">
        <v>1297</v>
      </c>
      <c r="M61" s="6" t="s">
        <v>705</v>
      </c>
      <c r="N61" s="6" t="s">
        <v>709</v>
      </c>
      <c r="O61" s="7"/>
      <c r="P61" s="87"/>
    </row>
    <row r="62" spans="1:16" ht="14.4" x14ac:dyDescent="0.3">
      <c r="A62" s="26">
        <v>61</v>
      </c>
      <c r="B62" s="26">
        <v>21509</v>
      </c>
      <c r="C62" s="17">
        <v>21</v>
      </c>
      <c r="D62" s="17" t="s">
        <v>269</v>
      </c>
      <c r="E62" s="17"/>
      <c r="F62" s="17"/>
      <c r="G62" s="17"/>
      <c r="H62" s="17"/>
      <c r="I62" s="17"/>
      <c r="J62" s="17"/>
      <c r="K62" s="17"/>
      <c r="L62" s="25" t="s">
        <v>1298</v>
      </c>
      <c r="M62" s="6" t="s">
        <v>705</v>
      </c>
      <c r="N62" s="6" t="s">
        <v>709</v>
      </c>
      <c r="O62" s="7"/>
      <c r="P62" s="87"/>
    </row>
    <row r="63" spans="1:16" ht="14.4" x14ac:dyDescent="0.3">
      <c r="A63" s="26">
        <v>62</v>
      </c>
      <c r="B63" s="26">
        <v>21509</v>
      </c>
      <c r="C63" s="17">
        <v>24</v>
      </c>
      <c r="D63" s="17" t="s">
        <v>269</v>
      </c>
      <c r="E63" s="17"/>
      <c r="F63" s="17"/>
      <c r="G63" s="17"/>
      <c r="H63" s="17"/>
      <c r="I63" s="17"/>
      <c r="J63" s="17"/>
      <c r="K63" s="17"/>
      <c r="L63" s="25" t="s">
        <v>1299</v>
      </c>
      <c r="M63" s="6" t="s">
        <v>705</v>
      </c>
      <c r="N63" s="6" t="s">
        <v>709</v>
      </c>
      <c r="O63" s="7"/>
      <c r="P63" s="87"/>
    </row>
    <row r="64" spans="1:16" ht="14.4" x14ac:dyDescent="0.3">
      <c r="A64" s="26">
        <v>63</v>
      </c>
      <c r="B64" s="26">
        <v>21509</v>
      </c>
      <c r="C64" s="17">
        <v>27</v>
      </c>
      <c r="D64" s="17" t="s">
        <v>269</v>
      </c>
      <c r="E64" s="17"/>
      <c r="F64" s="17"/>
      <c r="G64" s="17"/>
      <c r="H64" s="17"/>
      <c r="I64" s="17"/>
      <c r="J64" s="17"/>
      <c r="K64" s="17"/>
      <c r="L64" s="25" t="s">
        <v>1300</v>
      </c>
      <c r="M64" s="6" t="s">
        <v>705</v>
      </c>
      <c r="N64" s="6" t="s">
        <v>709</v>
      </c>
      <c r="O64" s="7"/>
      <c r="P64" s="87"/>
    </row>
    <row r="65" spans="1:16" ht="14.4" x14ac:dyDescent="0.3">
      <c r="A65" s="26">
        <v>64</v>
      </c>
      <c r="B65" s="26">
        <v>21509</v>
      </c>
      <c r="C65" s="17">
        <v>30</v>
      </c>
      <c r="D65" s="17" t="s">
        <v>269</v>
      </c>
      <c r="E65" s="17"/>
      <c r="F65" s="17"/>
      <c r="G65" s="17"/>
      <c r="H65" s="17"/>
      <c r="I65" s="17"/>
      <c r="J65" s="17"/>
      <c r="K65" s="17"/>
      <c r="L65" s="25" t="s">
        <v>1301</v>
      </c>
      <c r="M65" s="6" t="s">
        <v>705</v>
      </c>
      <c r="N65" s="6" t="s">
        <v>709</v>
      </c>
      <c r="O65" s="7"/>
      <c r="P65" s="87"/>
    </row>
    <row r="66" spans="1:16" ht="14.4" x14ac:dyDescent="0.3">
      <c r="A66" s="26">
        <v>65</v>
      </c>
      <c r="B66" s="26">
        <v>21509</v>
      </c>
      <c r="C66" s="17">
        <v>33</v>
      </c>
      <c r="D66" s="17" t="s">
        <v>269</v>
      </c>
      <c r="E66" s="17"/>
      <c r="F66" s="17"/>
      <c r="G66" s="17"/>
      <c r="H66" s="17"/>
      <c r="I66" s="17"/>
      <c r="J66" s="17"/>
      <c r="K66" s="17"/>
      <c r="L66" s="25" t="s">
        <v>1302</v>
      </c>
      <c r="M66" s="6" t="s">
        <v>705</v>
      </c>
      <c r="N66" s="6" t="s">
        <v>709</v>
      </c>
      <c r="O66" s="7"/>
      <c r="P66" s="87"/>
    </row>
    <row r="67" spans="1:16" ht="14.4" x14ac:dyDescent="0.3">
      <c r="A67" s="26">
        <v>66</v>
      </c>
      <c r="B67" s="26">
        <v>21509</v>
      </c>
      <c r="C67" s="17">
        <v>36</v>
      </c>
      <c r="D67" s="17" t="s">
        <v>269</v>
      </c>
      <c r="E67" s="17"/>
      <c r="F67" s="17"/>
      <c r="G67" s="17"/>
      <c r="H67" s="17"/>
      <c r="I67" s="17"/>
      <c r="J67" s="17"/>
      <c r="K67" s="17"/>
      <c r="L67" s="25" t="s">
        <v>1303</v>
      </c>
      <c r="M67" s="6" t="s">
        <v>705</v>
      </c>
      <c r="N67" s="6" t="s">
        <v>709</v>
      </c>
      <c r="O67" s="7"/>
      <c r="P67" s="87"/>
    </row>
    <row r="68" spans="1:16" ht="15" x14ac:dyDescent="0.3">
      <c r="A68" s="26">
        <v>67</v>
      </c>
      <c r="B68" s="26">
        <v>21510</v>
      </c>
      <c r="C68" s="17">
        <v>9</v>
      </c>
      <c r="D68" s="17" t="s">
        <v>269</v>
      </c>
      <c r="E68" s="17"/>
      <c r="F68" s="17"/>
      <c r="G68" s="17"/>
      <c r="H68" s="17"/>
      <c r="I68" s="17"/>
      <c r="J68" s="17"/>
      <c r="K68" s="17"/>
      <c r="L68" s="25" t="s">
        <v>1304</v>
      </c>
      <c r="M68" s="6" t="s">
        <v>706</v>
      </c>
      <c r="N68" s="6" t="s">
        <v>709</v>
      </c>
      <c r="O68" s="61" t="s">
        <v>3404</v>
      </c>
      <c r="P68" s="87"/>
    </row>
    <row r="69" spans="1:16" ht="14.4" x14ac:dyDescent="0.3">
      <c r="A69" s="26">
        <v>68</v>
      </c>
      <c r="B69" s="26">
        <v>21510</v>
      </c>
      <c r="C69" s="17">
        <v>12</v>
      </c>
      <c r="D69" s="17" t="s">
        <v>269</v>
      </c>
      <c r="E69" s="17"/>
      <c r="F69" s="17"/>
      <c r="G69" s="17"/>
      <c r="H69" s="17"/>
      <c r="I69" s="17"/>
      <c r="J69" s="17"/>
      <c r="K69" s="17"/>
      <c r="L69" s="25" t="s">
        <v>1305</v>
      </c>
      <c r="M69" s="6" t="s">
        <v>705</v>
      </c>
      <c r="N69" s="6" t="s">
        <v>709</v>
      </c>
      <c r="O69" s="7"/>
      <c r="P69" s="87"/>
    </row>
    <row r="70" spans="1:16" ht="14.4" x14ac:dyDescent="0.3">
      <c r="A70" s="26">
        <v>69</v>
      </c>
      <c r="B70" s="26">
        <v>21510</v>
      </c>
      <c r="C70" s="17">
        <v>15</v>
      </c>
      <c r="D70" s="17" t="s">
        <v>269</v>
      </c>
      <c r="E70" s="17"/>
      <c r="F70" s="17"/>
      <c r="G70" s="17"/>
      <c r="H70" s="17"/>
      <c r="I70" s="17"/>
      <c r="J70" s="17"/>
      <c r="K70" s="17"/>
      <c r="L70" s="25" t="s">
        <v>1306</v>
      </c>
      <c r="M70" s="6" t="s">
        <v>705</v>
      </c>
      <c r="N70" s="6" t="s">
        <v>709</v>
      </c>
      <c r="O70" s="7"/>
      <c r="P70" s="87"/>
    </row>
    <row r="71" spans="1:16" ht="14.4" x14ac:dyDescent="0.3">
      <c r="A71" s="26">
        <v>70</v>
      </c>
      <c r="B71" s="26">
        <v>21510</v>
      </c>
      <c r="C71" s="17">
        <v>18</v>
      </c>
      <c r="D71" s="17" t="s">
        <v>269</v>
      </c>
      <c r="E71" s="17"/>
      <c r="F71" s="17"/>
      <c r="G71" s="17"/>
      <c r="H71" s="17"/>
      <c r="I71" s="17"/>
      <c r="J71" s="17"/>
      <c r="K71" s="17"/>
      <c r="L71" s="25" t="s">
        <v>1307</v>
      </c>
      <c r="M71" s="6" t="s">
        <v>705</v>
      </c>
      <c r="N71" s="6" t="s">
        <v>709</v>
      </c>
      <c r="O71" s="7"/>
      <c r="P71" s="87"/>
    </row>
    <row r="72" spans="1:16" ht="14.4" x14ac:dyDescent="0.3">
      <c r="A72" s="26">
        <v>71</v>
      </c>
      <c r="B72" s="26">
        <v>21510</v>
      </c>
      <c r="C72" s="17">
        <v>21</v>
      </c>
      <c r="D72" s="17" t="s">
        <v>269</v>
      </c>
      <c r="E72" s="17"/>
      <c r="F72" s="17"/>
      <c r="G72" s="17"/>
      <c r="H72" s="17"/>
      <c r="I72" s="17"/>
      <c r="J72" s="17"/>
      <c r="K72" s="17"/>
      <c r="L72" s="25" t="s">
        <v>1308</v>
      </c>
      <c r="M72" s="6" t="s">
        <v>705</v>
      </c>
      <c r="N72" s="6" t="s">
        <v>709</v>
      </c>
      <c r="O72" s="7"/>
      <c r="P72" s="87"/>
    </row>
    <row r="73" spans="1:16" ht="15" x14ac:dyDescent="0.3">
      <c r="A73" s="26">
        <v>72</v>
      </c>
      <c r="B73" s="26">
        <v>21510</v>
      </c>
      <c r="C73" s="17">
        <v>24</v>
      </c>
      <c r="D73" s="17" t="s">
        <v>269</v>
      </c>
      <c r="E73" s="17"/>
      <c r="F73" s="17"/>
      <c r="G73" s="17"/>
      <c r="H73" s="17"/>
      <c r="I73" s="17"/>
      <c r="J73" s="17"/>
      <c r="K73" s="17"/>
      <c r="L73" s="25" t="s">
        <v>1309</v>
      </c>
      <c r="M73" s="6" t="s">
        <v>706</v>
      </c>
      <c r="N73" s="6" t="s">
        <v>709</v>
      </c>
      <c r="O73" s="7" t="s">
        <v>3422</v>
      </c>
      <c r="P73" s="87"/>
    </row>
    <row r="74" spans="1:16" ht="14.4" x14ac:dyDescent="0.3">
      <c r="A74" s="26">
        <v>73</v>
      </c>
      <c r="B74" s="26">
        <v>21510</v>
      </c>
      <c r="C74" s="17">
        <v>27</v>
      </c>
      <c r="D74" s="17" t="s">
        <v>269</v>
      </c>
      <c r="E74" s="17"/>
      <c r="F74" s="17"/>
      <c r="G74" s="17"/>
      <c r="H74" s="17"/>
      <c r="I74" s="17"/>
      <c r="J74" s="17"/>
      <c r="K74" s="17"/>
      <c r="L74" s="25" t="s">
        <v>1310</v>
      </c>
      <c r="M74" s="6" t="s">
        <v>705</v>
      </c>
      <c r="N74" s="6" t="s">
        <v>709</v>
      </c>
      <c r="O74" s="7"/>
      <c r="P74" s="87"/>
    </row>
    <row r="75" spans="1:16" ht="14.4" x14ac:dyDescent="0.3">
      <c r="A75" s="26">
        <v>74</v>
      </c>
      <c r="B75" s="26">
        <v>21510</v>
      </c>
      <c r="C75" s="17">
        <v>30</v>
      </c>
      <c r="D75" s="17" t="s">
        <v>269</v>
      </c>
      <c r="E75" s="17"/>
      <c r="F75" s="17"/>
      <c r="G75" s="17"/>
      <c r="H75" s="17"/>
      <c r="I75" s="17"/>
      <c r="J75" s="17"/>
      <c r="K75" s="17"/>
      <c r="L75" s="25" t="s">
        <v>1311</v>
      </c>
      <c r="M75" s="6" t="s">
        <v>705</v>
      </c>
      <c r="N75" s="6" t="s">
        <v>709</v>
      </c>
      <c r="O75" s="7"/>
      <c r="P75" s="87"/>
    </row>
    <row r="76" spans="1:16" ht="15" x14ac:dyDescent="0.3">
      <c r="A76" s="26">
        <v>75</v>
      </c>
      <c r="B76" s="26">
        <v>21510</v>
      </c>
      <c r="C76" s="17">
        <v>33</v>
      </c>
      <c r="D76" s="17" t="s">
        <v>269</v>
      </c>
      <c r="E76" s="17"/>
      <c r="F76" s="17"/>
      <c r="G76" s="17"/>
      <c r="H76" s="17"/>
      <c r="I76" s="17"/>
      <c r="J76" s="17"/>
      <c r="K76" s="17"/>
      <c r="L76" s="25" t="s">
        <v>1312</v>
      </c>
      <c r="M76" s="6" t="s">
        <v>706</v>
      </c>
      <c r="N76" s="6" t="s">
        <v>709</v>
      </c>
      <c r="O76" s="61" t="s">
        <v>3404</v>
      </c>
      <c r="P76" s="87"/>
    </row>
    <row r="77" spans="1:16" ht="14.4" x14ac:dyDescent="0.3">
      <c r="A77" s="26">
        <v>76</v>
      </c>
      <c r="B77" s="26">
        <v>21510</v>
      </c>
      <c r="C77" s="17">
        <v>36</v>
      </c>
      <c r="D77" s="17" t="s">
        <v>269</v>
      </c>
      <c r="E77" s="17"/>
      <c r="F77" s="17"/>
      <c r="G77" s="17"/>
      <c r="H77" s="17"/>
      <c r="I77" s="17"/>
      <c r="J77" s="17"/>
      <c r="K77" s="17"/>
      <c r="L77" s="25" t="s">
        <v>1313</v>
      </c>
      <c r="M77" s="6" t="s">
        <v>705</v>
      </c>
      <c r="N77" s="6" t="s">
        <v>709</v>
      </c>
      <c r="O77" s="7"/>
      <c r="P77" s="87"/>
    </row>
    <row r="78" spans="1:16" ht="14.4" x14ac:dyDescent="0.3">
      <c r="A78" s="26">
        <v>77</v>
      </c>
      <c r="B78" s="17">
        <v>21511</v>
      </c>
      <c r="C78" s="17">
        <v>9</v>
      </c>
      <c r="D78" s="17" t="s">
        <v>269</v>
      </c>
      <c r="E78" s="17"/>
      <c r="F78" s="17"/>
      <c r="G78" s="17"/>
      <c r="H78" s="17"/>
      <c r="I78" s="17"/>
      <c r="J78" s="17"/>
      <c r="K78" s="17"/>
      <c r="L78" s="25" t="s">
        <v>1274</v>
      </c>
      <c r="M78" s="6" t="s">
        <v>705</v>
      </c>
      <c r="N78" s="6" t="s">
        <v>709</v>
      </c>
      <c r="O78" s="7"/>
      <c r="P78" s="87"/>
    </row>
    <row r="79" spans="1:16" ht="14.4" x14ac:dyDescent="0.3">
      <c r="A79" s="26">
        <v>78</v>
      </c>
      <c r="B79" s="17">
        <v>21511</v>
      </c>
      <c r="C79" s="17">
        <v>12</v>
      </c>
      <c r="D79" s="17" t="s">
        <v>269</v>
      </c>
      <c r="E79" s="17"/>
      <c r="F79" s="17"/>
      <c r="G79" s="17"/>
      <c r="H79" s="17"/>
      <c r="I79" s="17"/>
      <c r="J79" s="17"/>
      <c r="K79" s="17"/>
      <c r="L79" s="25" t="s">
        <v>1275</v>
      </c>
      <c r="M79" s="6" t="s">
        <v>705</v>
      </c>
      <c r="N79" s="6" t="s">
        <v>709</v>
      </c>
      <c r="O79" s="7"/>
      <c r="P79" s="87"/>
    </row>
    <row r="80" spans="1:16" ht="14.4" x14ac:dyDescent="0.3">
      <c r="A80" s="26">
        <v>79</v>
      </c>
      <c r="B80" s="17">
        <v>21511</v>
      </c>
      <c r="C80" s="17">
        <v>15</v>
      </c>
      <c r="D80" s="17" t="s">
        <v>269</v>
      </c>
      <c r="E80" s="17"/>
      <c r="F80" s="17"/>
      <c r="G80" s="17"/>
      <c r="H80" s="17"/>
      <c r="I80" s="17"/>
      <c r="J80" s="17"/>
      <c r="K80" s="17"/>
      <c r="L80" s="25" t="s">
        <v>1276</v>
      </c>
      <c r="M80" s="6" t="s">
        <v>705</v>
      </c>
      <c r="N80" s="6" t="s">
        <v>709</v>
      </c>
      <c r="O80" s="7"/>
      <c r="P80" s="87"/>
    </row>
    <row r="81" spans="1:16" ht="14.4" x14ac:dyDescent="0.3">
      <c r="A81" s="26">
        <v>80</v>
      </c>
      <c r="B81" s="17">
        <v>21511</v>
      </c>
      <c r="C81" s="17">
        <v>18</v>
      </c>
      <c r="D81" s="17" t="s">
        <v>269</v>
      </c>
      <c r="E81" s="17"/>
      <c r="F81" s="17"/>
      <c r="G81" s="17"/>
      <c r="H81" s="17"/>
      <c r="I81" s="17"/>
      <c r="J81" s="17"/>
      <c r="K81" s="17"/>
      <c r="L81" s="25" t="s">
        <v>1277</v>
      </c>
      <c r="M81" s="6" t="s">
        <v>705</v>
      </c>
      <c r="N81" s="6" t="s">
        <v>709</v>
      </c>
      <c r="O81" s="7"/>
      <c r="P81" s="87"/>
    </row>
    <row r="82" spans="1:16" ht="14.4" x14ac:dyDescent="0.3">
      <c r="A82" s="26">
        <v>81</v>
      </c>
      <c r="B82" s="17">
        <v>21511</v>
      </c>
      <c r="C82" s="17">
        <v>21</v>
      </c>
      <c r="D82" s="17" t="s">
        <v>269</v>
      </c>
      <c r="E82" s="17"/>
      <c r="F82" s="17"/>
      <c r="G82" s="17"/>
      <c r="H82" s="17"/>
      <c r="I82" s="17"/>
      <c r="J82" s="17"/>
      <c r="K82" s="17"/>
      <c r="L82" s="25" t="s">
        <v>1278</v>
      </c>
      <c r="M82" s="6" t="s">
        <v>705</v>
      </c>
      <c r="N82" s="6" t="s">
        <v>709</v>
      </c>
      <c r="O82" s="7"/>
      <c r="P82" s="87"/>
    </row>
    <row r="83" spans="1:16" ht="14.4" x14ac:dyDescent="0.3">
      <c r="A83" s="26">
        <v>82</v>
      </c>
      <c r="B83" s="17">
        <v>21511</v>
      </c>
      <c r="C83" s="17">
        <v>24</v>
      </c>
      <c r="D83" s="17" t="s">
        <v>269</v>
      </c>
      <c r="E83" s="17"/>
      <c r="F83" s="17"/>
      <c r="G83" s="17"/>
      <c r="H83" s="17"/>
      <c r="I83" s="17"/>
      <c r="J83" s="17"/>
      <c r="K83" s="17"/>
      <c r="L83" s="25" t="s">
        <v>1279</v>
      </c>
      <c r="M83" s="6" t="s">
        <v>705</v>
      </c>
      <c r="N83" s="6" t="s">
        <v>709</v>
      </c>
      <c r="O83" s="7"/>
      <c r="P83" s="87"/>
    </row>
    <row r="84" spans="1:16" ht="14.4" x14ac:dyDescent="0.3">
      <c r="A84" s="26">
        <v>83</v>
      </c>
      <c r="B84" s="17">
        <v>21511</v>
      </c>
      <c r="C84" s="17">
        <v>27</v>
      </c>
      <c r="D84" s="17" t="s">
        <v>269</v>
      </c>
      <c r="E84" s="17"/>
      <c r="F84" s="17"/>
      <c r="G84" s="17"/>
      <c r="H84" s="17"/>
      <c r="I84" s="17"/>
      <c r="J84" s="17"/>
      <c r="K84" s="17"/>
      <c r="L84" s="25" t="s">
        <v>1280</v>
      </c>
      <c r="M84" s="6" t="s">
        <v>705</v>
      </c>
      <c r="N84" s="6" t="s">
        <v>709</v>
      </c>
      <c r="O84" s="7"/>
      <c r="P84" s="87"/>
    </row>
    <row r="85" spans="1:16" ht="15" x14ac:dyDescent="0.3">
      <c r="A85" s="26">
        <v>84</v>
      </c>
      <c r="B85" s="17">
        <v>21511</v>
      </c>
      <c r="C85" s="17">
        <v>30</v>
      </c>
      <c r="D85" s="17" t="s">
        <v>269</v>
      </c>
      <c r="E85" s="17"/>
      <c r="F85" s="17"/>
      <c r="G85" s="17"/>
      <c r="H85" s="17"/>
      <c r="I85" s="17"/>
      <c r="J85" s="17"/>
      <c r="K85" s="17"/>
      <c r="L85" s="25" t="s">
        <v>1281</v>
      </c>
      <c r="M85" s="6" t="s">
        <v>706</v>
      </c>
      <c r="N85" s="6" t="s">
        <v>709</v>
      </c>
      <c r="O85" s="7" t="s">
        <v>3419</v>
      </c>
      <c r="P85" s="87"/>
    </row>
    <row r="86" spans="1:16" ht="15" x14ac:dyDescent="0.3">
      <c r="A86" s="26">
        <v>85</v>
      </c>
      <c r="B86" s="17">
        <v>21511</v>
      </c>
      <c r="C86" s="17">
        <v>33</v>
      </c>
      <c r="D86" s="17" t="s">
        <v>269</v>
      </c>
      <c r="E86" s="17"/>
      <c r="F86" s="17"/>
      <c r="G86" s="17"/>
      <c r="H86" s="17"/>
      <c r="I86" s="17"/>
      <c r="J86" s="17"/>
      <c r="K86" s="17"/>
      <c r="L86" s="25" t="s">
        <v>1282</v>
      </c>
      <c r="M86" s="6" t="s">
        <v>706</v>
      </c>
      <c r="N86" s="6" t="s">
        <v>709</v>
      </c>
      <c r="O86" s="61" t="s">
        <v>3404</v>
      </c>
      <c r="P86" s="87"/>
    </row>
    <row r="87" spans="1:16" ht="14.4" x14ac:dyDescent="0.3">
      <c r="A87" s="26">
        <v>86</v>
      </c>
      <c r="B87" s="17">
        <v>21511</v>
      </c>
      <c r="C87" s="17">
        <v>36</v>
      </c>
      <c r="D87" s="17" t="s">
        <v>269</v>
      </c>
      <c r="E87" s="17"/>
      <c r="F87" s="17"/>
      <c r="G87" s="17"/>
      <c r="H87" s="17"/>
      <c r="I87" s="17"/>
      <c r="J87" s="17"/>
      <c r="K87" s="17"/>
      <c r="L87" s="25" t="s">
        <v>1283</v>
      </c>
      <c r="M87" s="6" t="s">
        <v>705</v>
      </c>
      <c r="N87" s="6" t="s">
        <v>709</v>
      </c>
      <c r="O87" s="7"/>
      <c r="P87" s="87"/>
    </row>
    <row r="88" spans="1:16" ht="14.4" x14ac:dyDescent="0.3">
      <c r="A88" s="26">
        <v>87</v>
      </c>
      <c r="B88" s="17">
        <v>21512</v>
      </c>
      <c r="C88" s="17">
        <v>9</v>
      </c>
      <c r="D88" s="17" t="s">
        <v>269</v>
      </c>
      <c r="E88" s="17"/>
      <c r="F88" s="17"/>
      <c r="G88" s="17"/>
      <c r="H88" s="17"/>
      <c r="I88" s="17"/>
      <c r="J88" s="17"/>
      <c r="K88" s="17"/>
      <c r="L88" s="25" t="s">
        <v>1284</v>
      </c>
      <c r="M88" s="6" t="s">
        <v>705</v>
      </c>
      <c r="N88" s="6" t="s">
        <v>709</v>
      </c>
      <c r="O88" s="7"/>
      <c r="P88" s="87"/>
    </row>
    <row r="89" spans="1:16" ht="14.4" x14ac:dyDescent="0.3">
      <c r="A89" s="26">
        <v>88</v>
      </c>
      <c r="B89" s="17">
        <v>21512</v>
      </c>
      <c r="C89" s="17">
        <v>12</v>
      </c>
      <c r="D89" s="17" t="s">
        <v>269</v>
      </c>
      <c r="E89" s="17"/>
      <c r="F89" s="17"/>
      <c r="G89" s="17"/>
      <c r="H89" s="17"/>
      <c r="I89" s="17"/>
      <c r="J89" s="17"/>
      <c r="K89" s="17"/>
      <c r="L89" s="25" t="s">
        <v>1285</v>
      </c>
      <c r="M89" s="6" t="s">
        <v>705</v>
      </c>
      <c r="N89" s="6" t="s">
        <v>709</v>
      </c>
      <c r="O89" s="7"/>
      <c r="P89" s="87"/>
    </row>
    <row r="90" spans="1:16" ht="14.4" x14ac:dyDescent="0.3">
      <c r="A90" s="26">
        <v>89</v>
      </c>
      <c r="B90" s="17">
        <v>21512</v>
      </c>
      <c r="C90" s="17">
        <v>15</v>
      </c>
      <c r="D90" s="17" t="s">
        <v>269</v>
      </c>
      <c r="E90" s="17"/>
      <c r="F90" s="17"/>
      <c r="G90" s="17"/>
      <c r="H90" s="17"/>
      <c r="I90" s="17"/>
      <c r="J90" s="17"/>
      <c r="K90" s="17"/>
      <c r="L90" s="25" t="s">
        <v>1286</v>
      </c>
      <c r="M90" s="6" t="s">
        <v>705</v>
      </c>
      <c r="N90" s="6" t="s">
        <v>709</v>
      </c>
      <c r="O90" s="7"/>
      <c r="P90" s="87"/>
    </row>
    <row r="91" spans="1:16" ht="15" x14ac:dyDescent="0.3">
      <c r="A91" s="26">
        <v>90</v>
      </c>
      <c r="B91" s="17">
        <v>21512</v>
      </c>
      <c r="C91" s="17">
        <v>18</v>
      </c>
      <c r="D91" s="17" t="s">
        <v>269</v>
      </c>
      <c r="E91" s="17"/>
      <c r="F91" s="17"/>
      <c r="G91" s="17"/>
      <c r="H91" s="17"/>
      <c r="I91" s="17"/>
      <c r="J91" s="17"/>
      <c r="K91" s="17"/>
      <c r="L91" s="25" t="s">
        <v>1287</v>
      </c>
      <c r="M91" s="6" t="s">
        <v>705</v>
      </c>
      <c r="N91" s="6" t="s">
        <v>709</v>
      </c>
      <c r="O91" s="61"/>
      <c r="P91" s="87"/>
    </row>
    <row r="92" spans="1:16" ht="14.4" x14ac:dyDescent="0.3">
      <c r="A92" s="26">
        <v>91</v>
      </c>
      <c r="B92" s="17">
        <v>21512</v>
      </c>
      <c r="C92" s="17">
        <v>21</v>
      </c>
      <c r="D92" s="17" t="s">
        <v>269</v>
      </c>
      <c r="E92" s="17"/>
      <c r="F92" s="17"/>
      <c r="G92" s="17"/>
      <c r="H92" s="17"/>
      <c r="I92" s="17"/>
      <c r="J92" s="17"/>
      <c r="K92" s="17"/>
      <c r="L92" s="25" t="s">
        <v>1288</v>
      </c>
      <c r="M92" s="6" t="s">
        <v>705</v>
      </c>
      <c r="N92" s="6" t="s">
        <v>709</v>
      </c>
      <c r="O92" s="7"/>
      <c r="P92" s="87"/>
    </row>
    <row r="93" spans="1:16" ht="14.4" x14ac:dyDescent="0.3">
      <c r="A93" s="26">
        <v>92</v>
      </c>
      <c r="B93" s="17">
        <v>21512</v>
      </c>
      <c r="C93" s="17">
        <v>24</v>
      </c>
      <c r="D93" s="17" t="s">
        <v>269</v>
      </c>
      <c r="E93" s="17"/>
      <c r="F93" s="17"/>
      <c r="G93" s="17"/>
      <c r="H93" s="17"/>
      <c r="I93" s="17"/>
      <c r="J93" s="17"/>
      <c r="K93" s="17"/>
      <c r="L93" s="25" t="s">
        <v>1289</v>
      </c>
      <c r="M93" s="6" t="s">
        <v>705</v>
      </c>
      <c r="N93" s="6" t="s">
        <v>709</v>
      </c>
      <c r="O93" s="7"/>
      <c r="P93" s="87"/>
    </row>
    <row r="94" spans="1:16" ht="15" x14ac:dyDescent="0.3">
      <c r="A94" s="26">
        <v>93</v>
      </c>
      <c r="B94" s="17">
        <v>21512</v>
      </c>
      <c r="C94" s="17">
        <v>27</v>
      </c>
      <c r="D94" s="17" t="s">
        <v>269</v>
      </c>
      <c r="E94" s="17"/>
      <c r="F94" s="17"/>
      <c r="G94" s="17"/>
      <c r="H94" s="17"/>
      <c r="I94" s="17"/>
      <c r="J94" s="17"/>
      <c r="K94" s="17"/>
      <c r="L94" s="25" t="s">
        <v>1290</v>
      </c>
      <c r="M94" s="6" t="s">
        <v>705</v>
      </c>
      <c r="N94" s="6" t="s">
        <v>709</v>
      </c>
      <c r="O94" s="61"/>
      <c r="P94" s="87"/>
    </row>
    <row r="95" spans="1:16" ht="14.4" x14ac:dyDescent="0.3">
      <c r="A95" s="26">
        <v>94</v>
      </c>
      <c r="B95" s="17">
        <v>21512</v>
      </c>
      <c r="C95" s="17">
        <v>30</v>
      </c>
      <c r="D95" s="17" t="s">
        <v>269</v>
      </c>
      <c r="E95" s="17"/>
      <c r="F95" s="17"/>
      <c r="G95" s="17"/>
      <c r="H95" s="17"/>
      <c r="I95" s="17"/>
      <c r="J95" s="17"/>
      <c r="K95" s="17"/>
      <c r="L95" s="25" t="s">
        <v>1291</v>
      </c>
      <c r="M95" s="6" t="s">
        <v>705</v>
      </c>
      <c r="N95" s="6" t="s">
        <v>709</v>
      </c>
      <c r="O95" s="7"/>
      <c r="P95" s="87"/>
    </row>
    <row r="96" spans="1:16" ht="15" x14ac:dyDescent="0.3">
      <c r="A96" s="26">
        <v>95</v>
      </c>
      <c r="B96" s="17">
        <v>21512</v>
      </c>
      <c r="C96" s="17">
        <v>33</v>
      </c>
      <c r="D96" s="17" t="s">
        <v>269</v>
      </c>
      <c r="E96" s="17"/>
      <c r="F96" s="17"/>
      <c r="G96" s="17"/>
      <c r="H96" s="17"/>
      <c r="I96" s="17"/>
      <c r="J96" s="17"/>
      <c r="K96" s="17"/>
      <c r="L96" s="25" t="s">
        <v>1292</v>
      </c>
      <c r="M96" s="6" t="s">
        <v>706</v>
      </c>
      <c r="N96" s="6" t="s">
        <v>709</v>
      </c>
      <c r="O96" s="61" t="s">
        <v>3404</v>
      </c>
      <c r="P96" s="87"/>
    </row>
    <row r="97" spans="1:16" ht="14.4" x14ac:dyDescent="0.3">
      <c r="A97" s="26">
        <v>96</v>
      </c>
      <c r="B97" s="17">
        <v>21512</v>
      </c>
      <c r="C97" s="17">
        <v>36</v>
      </c>
      <c r="D97" s="17" t="s">
        <v>269</v>
      </c>
      <c r="E97" s="17"/>
      <c r="F97" s="17"/>
      <c r="G97" s="17"/>
      <c r="H97" s="17"/>
      <c r="I97" s="17"/>
      <c r="J97" s="17"/>
      <c r="K97" s="17"/>
      <c r="L97" s="25" t="s">
        <v>1293</v>
      </c>
      <c r="M97" s="6" t="s">
        <v>705</v>
      </c>
      <c r="N97" s="6" t="s">
        <v>709</v>
      </c>
      <c r="O97" s="7"/>
      <c r="P97" s="87"/>
    </row>
    <row r="98" spans="1:16" ht="14.4" x14ac:dyDescent="0.3">
      <c r="A98" s="26">
        <v>97</v>
      </c>
      <c r="B98" s="17">
        <v>21513</v>
      </c>
      <c r="C98" s="17">
        <v>9</v>
      </c>
      <c r="D98" s="17" t="s">
        <v>269</v>
      </c>
      <c r="E98" s="17"/>
      <c r="F98" s="17"/>
      <c r="G98" s="17"/>
      <c r="H98" s="17"/>
      <c r="I98" s="17"/>
      <c r="J98" s="17"/>
      <c r="K98" s="17"/>
      <c r="L98" s="25" t="s">
        <v>1254</v>
      </c>
      <c r="M98" s="6" t="s">
        <v>705</v>
      </c>
      <c r="N98" s="6" t="s">
        <v>709</v>
      </c>
      <c r="O98" s="7"/>
      <c r="P98" s="87"/>
    </row>
    <row r="99" spans="1:16" ht="14.4" x14ac:dyDescent="0.3">
      <c r="A99" s="26">
        <v>98</v>
      </c>
      <c r="B99" s="17">
        <v>21513</v>
      </c>
      <c r="C99" s="17">
        <v>12</v>
      </c>
      <c r="D99" s="17" t="s">
        <v>269</v>
      </c>
      <c r="E99" s="17"/>
      <c r="F99" s="17"/>
      <c r="G99" s="17"/>
      <c r="H99" s="17"/>
      <c r="I99" s="17"/>
      <c r="J99" s="17"/>
      <c r="K99" s="17"/>
      <c r="L99" s="25" t="s">
        <v>1255</v>
      </c>
      <c r="M99" s="6" t="s">
        <v>705</v>
      </c>
      <c r="N99" s="6" t="s">
        <v>709</v>
      </c>
      <c r="O99" s="7"/>
      <c r="P99" s="87"/>
    </row>
    <row r="100" spans="1:16" ht="14.4" x14ac:dyDescent="0.3">
      <c r="A100" s="26">
        <v>99</v>
      </c>
      <c r="B100" s="17">
        <v>21513</v>
      </c>
      <c r="C100" s="17">
        <v>15</v>
      </c>
      <c r="D100" s="17" t="s">
        <v>269</v>
      </c>
      <c r="E100" s="17"/>
      <c r="F100" s="17"/>
      <c r="G100" s="17"/>
      <c r="H100" s="17"/>
      <c r="I100" s="17"/>
      <c r="J100" s="17"/>
      <c r="K100" s="17"/>
      <c r="L100" s="25" t="s">
        <v>1256</v>
      </c>
      <c r="M100" s="6" t="s">
        <v>705</v>
      </c>
      <c r="N100" s="6" t="s">
        <v>709</v>
      </c>
      <c r="O100" s="7"/>
      <c r="P100" s="87"/>
    </row>
    <row r="101" spans="1:16" ht="14.4" x14ac:dyDescent="0.3">
      <c r="A101" s="26">
        <v>100</v>
      </c>
      <c r="B101" s="17">
        <v>21513</v>
      </c>
      <c r="C101" s="17">
        <v>18</v>
      </c>
      <c r="D101" s="17" t="s">
        <v>269</v>
      </c>
      <c r="E101" s="17"/>
      <c r="F101" s="17"/>
      <c r="G101" s="17"/>
      <c r="H101" s="17"/>
      <c r="I101" s="17"/>
      <c r="J101" s="17"/>
      <c r="K101" s="17"/>
      <c r="L101" s="25" t="s">
        <v>1257</v>
      </c>
      <c r="M101" s="6" t="s">
        <v>705</v>
      </c>
      <c r="N101" s="6" t="s">
        <v>709</v>
      </c>
      <c r="O101" s="7"/>
      <c r="P101" s="87"/>
    </row>
    <row r="102" spans="1:16" ht="14.4" x14ac:dyDescent="0.3">
      <c r="A102" s="26">
        <v>101</v>
      </c>
      <c r="B102" s="17">
        <v>21513</v>
      </c>
      <c r="C102" s="17">
        <v>21</v>
      </c>
      <c r="D102" s="17" t="s">
        <v>269</v>
      </c>
      <c r="E102" s="17"/>
      <c r="F102" s="17"/>
      <c r="G102" s="17"/>
      <c r="H102" s="17"/>
      <c r="I102" s="17"/>
      <c r="J102" s="17"/>
      <c r="K102" s="17"/>
      <c r="L102" s="25" t="s">
        <v>1258</v>
      </c>
      <c r="M102" s="6" t="s">
        <v>705</v>
      </c>
      <c r="N102" s="6" t="s">
        <v>709</v>
      </c>
      <c r="O102" s="7"/>
      <c r="P102" s="87"/>
    </row>
    <row r="103" spans="1:16" ht="14.4" x14ac:dyDescent="0.3">
      <c r="A103" s="26">
        <v>102</v>
      </c>
      <c r="B103" s="17">
        <v>21513</v>
      </c>
      <c r="C103" s="17">
        <v>24</v>
      </c>
      <c r="D103" s="17" t="s">
        <v>269</v>
      </c>
      <c r="E103" s="17"/>
      <c r="F103" s="17"/>
      <c r="G103" s="17"/>
      <c r="H103" s="17"/>
      <c r="I103" s="17"/>
      <c r="J103" s="17"/>
      <c r="K103" s="17"/>
      <c r="L103" s="25" t="s">
        <v>1259</v>
      </c>
      <c r="M103" s="6" t="s">
        <v>705</v>
      </c>
      <c r="N103" s="6" t="s">
        <v>709</v>
      </c>
      <c r="O103" s="7"/>
      <c r="P103" s="87"/>
    </row>
    <row r="104" spans="1:16" ht="14.4" x14ac:dyDescent="0.3">
      <c r="A104" s="26">
        <v>103</v>
      </c>
      <c r="B104" s="17">
        <v>21513</v>
      </c>
      <c r="C104" s="17">
        <v>27</v>
      </c>
      <c r="D104" s="17" t="s">
        <v>269</v>
      </c>
      <c r="E104" s="17"/>
      <c r="F104" s="17"/>
      <c r="G104" s="17"/>
      <c r="H104" s="17"/>
      <c r="I104" s="17"/>
      <c r="J104" s="17"/>
      <c r="K104" s="17"/>
      <c r="L104" s="25" t="s">
        <v>1260</v>
      </c>
      <c r="M104" s="6" t="s">
        <v>705</v>
      </c>
      <c r="N104" s="6" t="s">
        <v>709</v>
      </c>
      <c r="O104" s="7"/>
      <c r="P104" s="87"/>
    </row>
    <row r="105" spans="1:16" ht="15" x14ac:dyDescent="0.3">
      <c r="A105" s="26">
        <v>104</v>
      </c>
      <c r="B105" s="17">
        <v>21513</v>
      </c>
      <c r="C105" s="17">
        <v>30</v>
      </c>
      <c r="D105" s="17" t="s">
        <v>269</v>
      </c>
      <c r="E105" s="17"/>
      <c r="F105" s="17"/>
      <c r="G105" s="17"/>
      <c r="H105" s="17"/>
      <c r="I105" s="17"/>
      <c r="J105" s="17"/>
      <c r="K105" s="17"/>
      <c r="L105" s="25" t="s">
        <v>1261</v>
      </c>
      <c r="M105" s="6" t="s">
        <v>705</v>
      </c>
      <c r="N105" s="6" t="s">
        <v>709</v>
      </c>
      <c r="O105" s="61"/>
      <c r="P105" s="87"/>
    </row>
    <row r="106" spans="1:16" ht="14.4" x14ac:dyDescent="0.3">
      <c r="A106" s="26">
        <v>105</v>
      </c>
      <c r="B106" s="17">
        <v>21513</v>
      </c>
      <c r="C106" s="17">
        <v>33</v>
      </c>
      <c r="D106" s="17" t="s">
        <v>269</v>
      </c>
      <c r="E106" s="17"/>
      <c r="F106" s="17"/>
      <c r="G106" s="17"/>
      <c r="H106" s="17"/>
      <c r="I106" s="17"/>
      <c r="J106" s="17"/>
      <c r="K106" s="17"/>
      <c r="L106" s="25" t="s">
        <v>1262</v>
      </c>
      <c r="M106" s="6" t="s">
        <v>705</v>
      </c>
      <c r="N106" s="6" t="s">
        <v>709</v>
      </c>
      <c r="O106" s="7"/>
      <c r="P106" s="87"/>
    </row>
    <row r="107" spans="1:16" ht="15" x14ac:dyDescent="0.3">
      <c r="A107" s="26">
        <v>106</v>
      </c>
      <c r="B107" s="17">
        <v>21513</v>
      </c>
      <c r="C107" s="17">
        <v>36</v>
      </c>
      <c r="D107" s="17" t="s">
        <v>269</v>
      </c>
      <c r="E107" s="17"/>
      <c r="F107" s="17"/>
      <c r="G107" s="17"/>
      <c r="H107" s="17"/>
      <c r="I107" s="17"/>
      <c r="J107" s="17"/>
      <c r="K107" s="17"/>
      <c r="L107" s="25" t="s">
        <v>1263</v>
      </c>
      <c r="M107" s="6" t="s">
        <v>706</v>
      </c>
      <c r="N107" s="6" t="s">
        <v>709</v>
      </c>
      <c r="O107" s="61" t="s">
        <v>3404</v>
      </c>
      <c r="P107" s="87"/>
    </row>
    <row r="108" spans="1:16" ht="14.4" x14ac:dyDescent="0.3">
      <c r="A108" s="26">
        <v>107</v>
      </c>
      <c r="B108" s="17">
        <v>21514</v>
      </c>
      <c r="C108" s="17">
        <v>9</v>
      </c>
      <c r="D108" s="17" t="s">
        <v>269</v>
      </c>
      <c r="E108" s="17"/>
      <c r="F108" s="17"/>
      <c r="G108" s="17"/>
      <c r="H108" s="17"/>
      <c r="I108" s="17"/>
      <c r="J108" s="17"/>
      <c r="K108" s="17"/>
      <c r="L108" s="25" t="s">
        <v>1264</v>
      </c>
      <c r="M108" s="6" t="s">
        <v>705</v>
      </c>
      <c r="N108" s="6" t="s">
        <v>709</v>
      </c>
      <c r="O108" s="7"/>
      <c r="P108" s="87"/>
    </row>
    <row r="109" spans="1:16" ht="14.4" x14ac:dyDescent="0.3">
      <c r="A109" s="26">
        <v>108</v>
      </c>
      <c r="B109" s="17">
        <v>21514</v>
      </c>
      <c r="C109" s="17">
        <v>12</v>
      </c>
      <c r="D109" s="17" t="s">
        <v>269</v>
      </c>
      <c r="E109" s="17"/>
      <c r="F109" s="17"/>
      <c r="G109" s="17"/>
      <c r="H109" s="17"/>
      <c r="I109" s="17"/>
      <c r="J109" s="17"/>
      <c r="K109" s="17"/>
      <c r="L109" s="25" t="s">
        <v>1265</v>
      </c>
      <c r="M109" s="6" t="s">
        <v>705</v>
      </c>
      <c r="N109" s="6" t="s">
        <v>709</v>
      </c>
      <c r="O109" s="7"/>
      <c r="P109" s="87"/>
    </row>
    <row r="110" spans="1:16" ht="14.4" x14ac:dyDescent="0.3">
      <c r="A110" s="26">
        <v>109</v>
      </c>
      <c r="B110" s="17">
        <v>21514</v>
      </c>
      <c r="C110" s="17">
        <v>15</v>
      </c>
      <c r="D110" s="17" t="s">
        <v>269</v>
      </c>
      <c r="E110" s="17"/>
      <c r="F110" s="17"/>
      <c r="G110" s="17"/>
      <c r="H110" s="17"/>
      <c r="I110" s="17"/>
      <c r="J110" s="17"/>
      <c r="K110" s="17"/>
      <c r="L110" s="25" t="s">
        <v>1266</v>
      </c>
      <c r="M110" s="6" t="s">
        <v>705</v>
      </c>
      <c r="N110" s="6" t="s">
        <v>709</v>
      </c>
      <c r="O110" s="7"/>
      <c r="P110" s="87"/>
    </row>
    <row r="111" spans="1:16" ht="14.4" x14ac:dyDescent="0.3">
      <c r="A111" s="26">
        <v>110</v>
      </c>
      <c r="B111" s="17">
        <v>21514</v>
      </c>
      <c r="C111" s="17">
        <v>18</v>
      </c>
      <c r="D111" s="17" t="s">
        <v>269</v>
      </c>
      <c r="E111" s="17"/>
      <c r="F111" s="17"/>
      <c r="G111" s="17"/>
      <c r="H111" s="17"/>
      <c r="I111" s="17"/>
      <c r="J111" s="17"/>
      <c r="K111" s="17"/>
      <c r="L111" s="25" t="s">
        <v>1267</v>
      </c>
      <c r="M111" s="6" t="s">
        <v>705</v>
      </c>
      <c r="N111" s="6" t="s">
        <v>709</v>
      </c>
      <c r="O111" s="7"/>
      <c r="P111" s="87"/>
    </row>
    <row r="112" spans="1:16" ht="15" x14ac:dyDescent="0.3">
      <c r="A112" s="26">
        <v>111</v>
      </c>
      <c r="B112" s="17">
        <v>21514</v>
      </c>
      <c r="C112" s="17">
        <v>21</v>
      </c>
      <c r="D112" s="17" t="s">
        <v>269</v>
      </c>
      <c r="E112" s="17"/>
      <c r="F112" s="17"/>
      <c r="G112" s="17"/>
      <c r="H112" s="17"/>
      <c r="I112" s="17"/>
      <c r="J112" s="17"/>
      <c r="K112" s="17"/>
      <c r="L112" s="25" t="s">
        <v>1268</v>
      </c>
      <c r="M112" s="6" t="s">
        <v>706</v>
      </c>
      <c r="N112" s="6" t="s">
        <v>709</v>
      </c>
      <c r="O112" s="7" t="s">
        <v>3422</v>
      </c>
      <c r="P112" s="87"/>
    </row>
    <row r="113" spans="1:16" ht="14.4" x14ac:dyDescent="0.3">
      <c r="A113" s="26">
        <v>112</v>
      </c>
      <c r="B113" s="17">
        <v>21514</v>
      </c>
      <c r="C113" s="17">
        <v>24</v>
      </c>
      <c r="D113" s="17" t="s">
        <v>269</v>
      </c>
      <c r="E113" s="17"/>
      <c r="F113" s="17"/>
      <c r="G113" s="17"/>
      <c r="H113" s="17"/>
      <c r="I113" s="17"/>
      <c r="J113" s="17"/>
      <c r="K113" s="17"/>
      <c r="L113" s="25" t="s">
        <v>1269</v>
      </c>
      <c r="M113" s="6" t="s">
        <v>705</v>
      </c>
      <c r="N113" s="6" t="s">
        <v>709</v>
      </c>
      <c r="O113" s="7"/>
      <c r="P113" s="87"/>
    </row>
    <row r="114" spans="1:16" ht="14.4" x14ac:dyDescent="0.3">
      <c r="A114" s="26">
        <v>113</v>
      </c>
      <c r="B114" s="17">
        <v>21514</v>
      </c>
      <c r="C114" s="17">
        <v>27</v>
      </c>
      <c r="D114" s="17" t="s">
        <v>269</v>
      </c>
      <c r="E114" s="17"/>
      <c r="F114" s="17"/>
      <c r="G114" s="17"/>
      <c r="H114" s="17"/>
      <c r="I114" s="17"/>
      <c r="J114" s="17"/>
      <c r="K114" s="17"/>
      <c r="L114" s="25" t="s">
        <v>1270</v>
      </c>
      <c r="M114" s="6" t="s">
        <v>705</v>
      </c>
      <c r="N114" s="6" t="s">
        <v>709</v>
      </c>
      <c r="O114" s="7"/>
      <c r="P114" s="87"/>
    </row>
    <row r="115" spans="1:16" ht="14.4" x14ac:dyDescent="0.3">
      <c r="A115" s="26">
        <v>114</v>
      </c>
      <c r="B115" s="17">
        <v>21514</v>
      </c>
      <c r="C115" s="17">
        <v>30</v>
      </c>
      <c r="D115" s="17" t="s">
        <v>269</v>
      </c>
      <c r="E115" s="17"/>
      <c r="F115" s="17"/>
      <c r="G115" s="17"/>
      <c r="H115" s="17"/>
      <c r="I115" s="17"/>
      <c r="J115" s="17"/>
      <c r="K115" s="17"/>
      <c r="L115" s="25" t="s">
        <v>1271</v>
      </c>
      <c r="M115" s="6" t="s">
        <v>705</v>
      </c>
      <c r="N115" s="6" t="s">
        <v>709</v>
      </c>
      <c r="O115" s="7"/>
      <c r="P115" s="87"/>
    </row>
    <row r="116" spans="1:16" ht="14.4" x14ac:dyDescent="0.3">
      <c r="A116" s="26">
        <v>115</v>
      </c>
      <c r="B116" s="17">
        <v>21514</v>
      </c>
      <c r="C116" s="17">
        <v>33</v>
      </c>
      <c r="D116" s="17" t="s">
        <v>269</v>
      </c>
      <c r="E116" s="17"/>
      <c r="F116" s="17"/>
      <c r="G116" s="17"/>
      <c r="H116" s="17"/>
      <c r="I116" s="17"/>
      <c r="J116" s="17"/>
      <c r="K116" s="17"/>
      <c r="L116" s="25" t="s">
        <v>1272</v>
      </c>
      <c r="M116" s="6" t="s">
        <v>705</v>
      </c>
      <c r="N116" s="6" t="s">
        <v>709</v>
      </c>
      <c r="O116" s="7"/>
      <c r="P116" s="87"/>
    </row>
    <row r="117" spans="1:16" ht="14.4" x14ac:dyDescent="0.3">
      <c r="A117" s="26">
        <v>116</v>
      </c>
      <c r="B117" s="17">
        <v>21514</v>
      </c>
      <c r="C117" s="17">
        <v>36</v>
      </c>
      <c r="D117" s="17" t="s">
        <v>269</v>
      </c>
      <c r="E117" s="17"/>
      <c r="F117" s="17"/>
      <c r="G117" s="17"/>
      <c r="H117" s="17"/>
      <c r="I117" s="17"/>
      <c r="J117" s="17"/>
      <c r="K117" s="17"/>
      <c r="L117" s="25" t="s">
        <v>1273</v>
      </c>
      <c r="M117" s="6" t="s">
        <v>705</v>
      </c>
      <c r="N117" s="6" t="s">
        <v>709</v>
      </c>
      <c r="O117" s="7"/>
      <c r="P117" s="87"/>
    </row>
    <row r="118" spans="1:16" ht="14.4" x14ac:dyDescent="0.3">
      <c r="A118" s="26">
        <v>117</v>
      </c>
      <c r="B118" s="17">
        <v>21501</v>
      </c>
      <c r="C118" s="17">
        <v>1</v>
      </c>
      <c r="D118" s="17" t="s">
        <v>3344</v>
      </c>
      <c r="E118" s="17"/>
      <c r="F118" s="17"/>
      <c r="G118" s="17"/>
      <c r="H118" s="17"/>
      <c r="I118" s="17"/>
      <c r="J118" s="17"/>
      <c r="K118" s="17" t="s">
        <v>3292</v>
      </c>
      <c r="L118" s="25" t="s">
        <v>1314</v>
      </c>
      <c r="M118" s="6" t="s">
        <v>705</v>
      </c>
      <c r="N118" s="6" t="s">
        <v>708</v>
      </c>
      <c r="O118" s="7"/>
      <c r="P118" s="87"/>
    </row>
    <row r="119" spans="1:16" ht="14.4" x14ac:dyDescent="0.3">
      <c r="A119" s="26">
        <v>118</v>
      </c>
      <c r="B119" s="17">
        <v>21502</v>
      </c>
      <c r="C119" s="17">
        <v>1</v>
      </c>
      <c r="D119" s="17" t="s">
        <v>3344</v>
      </c>
      <c r="E119" s="17"/>
      <c r="F119" s="17"/>
      <c r="G119" s="17"/>
      <c r="H119" s="17"/>
      <c r="I119" s="17"/>
      <c r="J119" s="17"/>
      <c r="K119" s="17" t="s">
        <v>3293</v>
      </c>
      <c r="L119" s="25" t="s">
        <v>1315</v>
      </c>
      <c r="M119" s="6" t="s">
        <v>705</v>
      </c>
      <c r="N119" s="6" t="s">
        <v>708</v>
      </c>
      <c r="O119" s="7"/>
      <c r="P119" s="87"/>
    </row>
    <row r="120" spans="1:16" ht="14.4" x14ac:dyDescent="0.3">
      <c r="A120" s="26">
        <v>119</v>
      </c>
      <c r="B120" s="17">
        <v>21503</v>
      </c>
      <c r="C120" s="17">
        <v>1</v>
      </c>
      <c r="D120" s="17" t="s">
        <v>3344</v>
      </c>
      <c r="E120" s="17"/>
      <c r="F120" s="17"/>
      <c r="G120" s="17"/>
      <c r="H120" s="17"/>
      <c r="I120" s="17"/>
      <c r="J120" s="17"/>
      <c r="K120" s="17" t="s">
        <v>3294</v>
      </c>
      <c r="L120" s="25" t="s">
        <v>2962</v>
      </c>
      <c r="M120" s="6" t="s">
        <v>705</v>
      </c>
      <c r="N120" s="6" t="s">
        <v>708</v>
      </c>
      <c r="O120" s="17"/>
      <c r="P120" s="17"/>
    </row>
    <row r="121" spans="1:16" ht="14.4" x14ac:dyDescent="0.3">
      <c r="A121" s="26">
        <v>120</v>
      </c>
      <c r="B121" s="17">
        <v>21504</v>
      </c>
      <c r="C121" s="17">
        <v>1</v>
      </c>
      <c r="D121" s="17" t="s">
        <v>3344</v>
      </c>
      <c r="E121" s="17"/>
      <c r="F121" s="17"/>
      <c r="G121" s="17"/>
      <c r="H121" s="17"/>
      <c r="I121" s="17"/>
      <c r="J121" s="17"/>
      <c r="K121" s="17" t="s">
        <v>3297</v>
      </c>
      <c r="L121" s="25" t="s">
        <v>2963</v>
      </c>
      <c r="M121" s="6" t="s">
        <v>705</v>
      </c>
      <c r="N121" s="6" t="s">
        <v>708</v>
      </c>
      <c r="O121" s="17"/>
      <c r="P121" s="17"/>
    </row>
    <row r="122" spans="1:16" ht="14.4" x14ac:dyDescent="0.3">
      <c r="A122" s="26">
        <v>121</v>
      </c>
      <c r="B122" s="17">
        <v>21505</v>
      </c>
      <c r="C122" s="17">
        <v>1</v>
      </c>
      <c r="D122" s="17" t="s">
        <v>3344</v>
      </c>
      <c r="E122" s="17"/>
      <c r="F122" s="17"/>
      <c r="G122" s="17"/>
      <c r="H122" s="17"/>
      <c r="I122" s="17"/>
      <c r="J122" s="17"/>
      <c r="K122" s="17" t="s">
        <v>3295</v>
      </c>
      <c r="L122" s="25" t="s">
        <v>2964</v>
      </c>
      <c r="M122" s="6" t="s">
        <v>705</v>
      </c>
      <c r="N122" s="6" t="s">
        <v>708</v>
      </c>
      <c r="O122" s="17"/>
      <c r="P122" s="17"/>
    </row>
    <row r="123" spans="1:16" ht="14.4" x14ac:dyDescent="0.3">
      <c r="A123" s="26">
        <v>122</v>
      </c>
      <c r="B123" s="17">
        <v>21506</v>
      </c>
      <c r="C123" s="17">
        <v>1</v>
      </c>
      <c r="D123" s="17" t="s">
        <v>3344</v>
      </c>
      <c r="E123" s="17"/>
      <c r="F123" s="17"/>
      <c r="G123" s="17"/>
      <c r="H123" s="17"/>
      <c r="I123" s="17"/>
      <c r="J123" s="17"/>
      <c r="K123" s="17" t="s">
        <v>3296</v>
      </c>
      <c r="L123" s="25" t="s">
        <v>2965</v>
      </c>
      <c r="M123" s="6" t="s">
        <v>705</v>
      </c>
      <c r="N123" s="6" t="s">
        <v>708</v>
      </c>
      <c r="O123" s="17"/>
      <c r="P123" s="17"/>
    </row>
    <row r="124" spans="1:16" ht="14.4" x14ac:dyDescent="0.3">
      <c r="A124" s="26">
        <v>123</v>
      </c>
      <c r="B124" s="17">
        <v>21507</v>
      </c>
      <c r="C124" s="17">
        <v>1</v>
      </c>
      <c r="D124" s="17" t="s">
        <v>2825</v>
      </c>
      <c r="E124" s="17"/>
      <c r="F124" s="17"/>
      <c r="G124" s="17"/>
      <c r="H124" s="17"/>
      <c r="I124" s="17"/>
      <c r="J124" s="17"/>
      <c r="K124" s="17"/>
      <c r="L124" s="25" t="s">
        <v>2966</v>
      </c>
      <c r="M124" s="6" t="s">
        <v>3298</v>
      </c>
      <c r="N124" s="6"/>
      <c r="O124" s="17"/>
      <c r="P124" s="17"/>
    </row>
    <row r="125" spans="1:16" ht="14.4" x14ac:dyDescent="0.3">
      <c r="A125" s="26">
        <v>124</v>
      </c>
      <c r="B125" s="17">
        <v>21508</v>
      </c>
      <c r="C125" s="17">
        <v>1</v>
      </c>
      <c r="D125" s="17" t="s">
        <v>2825</v>
      </c>
      <c r="E125" s="17"/>
      <c r="F125" s="17"/>
      <c r="G125" s="17"/>
      <c r="H125" s="17"/>
      <c r="I125" s="17"/>
      <c r="J125" s="17"/>
      <c r="K125" s="17"/>
      <c r="L125" s="25" t="s">
        <v>2967</v>
      </c>
      <c r="M125" s="6" t="s">
        <v>3298</v>
      </c>
      <c r="N125" s="6"/>
      <c r="O125" s="17"/>
      <c r="P125" s="17"/>
    </row>
    <row r="126" spans="1:16" ht="14.4" x14ac:dyDescent="0.3">
      <c r="A126" s="26">
        <v>125</v>
      </c>
      <c r="B126" s="17">
        <v>21509</v>
      </c>
      <c r="C126" s="17">
        <v>1</v>
      </c>
      <c r="D126" s="17" t="s">
        <v>2825</v>
      </c>
      <c r="E126" s="17"/>
      <c r="F126" s="17"/>
      <c r="G126" s="17"/>
      <c r="H126" s="17"/>
      <c r="I126" s="17"/>
      <c r="J126" s="17"/>
      <c r="K126" s="17"/>
      <c r="L126" s="25" t="s">
        <v>2968</v>
      </c>
      <c r="M126" s="6" t="s">
        <v>3298</v>
      </c>
      <c r="N126" s="6"/>
      <c r="O126" s="17"/>
      <c r="P126" s="17"/>
    </row>
    <row r="127" spans="1:16" ht="14.4" x14ac:dyDescent="0.3">
      <c r="A127" s="26">
        <v>126</v>
      </c>
      <c r="B127" s="17">
        <v>21509</v>
      </c>
      <c r="C127" s="17">
        <v>4</v>
      </c>
      <c r="D127" s="17" t="s">
        <v>2825</v>
      </c>
      <c r="E127" s="17"/>
      <c r="F127" s="17"/>
      <c r="G127" s="17"/>
      <c r="H127" s="17"/>
      <c r="I127" s="17"/>
      <c r="J127" s="17"/>
      <c r="K127" s="17"/>
      <c r="L127" s="25" t="s">
        <v>2969</v>
      </c>
      <c r="M127" s="6" t="s">
        <v>3298</v>
      </c>
      <c r="N127" s="6"/>
      <c r="O127" s="17"/>
      <c r="P127" s="17"/>
    </row>
    <row r="128" spans="1:16" ht="14.4" x14ac:dyDescent="0.3">
      <c r="A128" s="26">
        <v>127</v>
      </c>
      <c r="B128" s="17">
        <v>21509</v>
      </c>
      <c r="C128" s="17">
        <v>39</v>
      </c>
      <c r="D128" s="17" t="s">
        <v>2825</v>
      </c>
      <c r="E128" s="17"/>
      <c r="F128" s="17"/>
      <c r="G128" s="17"/>
      <c r="H128" s="17"/>
      <c r="I128" s="17"/>
      <c r="J128" s="17"/>
      <c r="K128" s="17"/>
      <c r="L128" s="25" t="s">
        <v>2970</v>
      </c>
      <c r="M128" s="6" t="s">
        <v>3298</v>
      </c>
      <c r="N128" s="6"/>
      <c r="O128" s="17"/>
      <c r="P128" s="17"/>
    </row>
    <row r="129" spans="1:16" ht="14.4" x14ac:dyDescent="0.3">
      <c r="A129" s="26">
        <v>128</v>
      </c>
      <c r="B129" s="17">
        <v>21510</v>
      </c>
      <c r="C129" s="17">
        <v>1</v>
      </c>
      <c r="D129" s="17" t="s">
        <v>2825</v>
      </c>
      <c r="E129" s="17"/>
      <c r="F129" s="17"/>
      <c r="G129" s="17"/>
      <c r="H129" s="17"/>
      <c r="I129" s="17"/>
      <c r="J129" s="17"/>
      <c r="K129" s="17"/>
      <c r="L129" s="25" t="s">
        <v>3054</v>
      </c>
      <c r="M129" s="6" t="s">
        <v>3298</v>
      </c>
      <c r="N129" s="6"/>
      <c r="O129" s="17"/>
      <c r="P129" s="17"/>
    </row>
    <row r="130" spans="1:16" ht="14.4" x14ac:dyDescent="0.3">
      <c r="A130" s="26">
        <v>129</v>
      </c>
      <c r="B130" s="17">
        <v>21510</v>
      </c>
      <c r="C130" s="17">
        <v>4</v>
      </c>
      <c r="D130" s="17" t="s">
        <v>2825</v>
      </c>
      <c r="E130" s="17"/>
      <c r="F130" s="17"/>
      <c r="G130" s="17"/>
      <c r="H130" s="17"/>
      <c r="I130" s="17"/>
      <c r="J130" s="17"/>
      <c r="K130" s="17"/>
      <c r="L130" s="25" t="s">
        <v>2971</v>
      </c>
      <c r="M130" s="6" t="s">
        <v>3298</v>
      </c>
      <c r="N130" s="6"/>
      <c r="O130" s="17"/>
      <c r="P130" s="17"/>
    </row>
    <row r="131" spans="1:16" ht="14.4" x14ac:dyDescent="0.3">
      <c r="A131" s="26">
        <v>130</v>
      </c>
      <c r="B131" s="17">
        <v>21510</v>
      </c>
      <c r="C131" s="17">
        <v>39</v>
      </c>
      <c r="D131" s="17" t="s">
        <v>2825</v>
      </c>
      <c r="E131" s="17"/>
      <c r="F131" s="17"/>
      <c r="G131" s="17"/>
      <c r="H131" s="17"/>
      <c r="I131" s="17"/>
      <c r="J131" s="17"/>
      <c r="K131" s="17"/>
      <c r="L131" s="25" t="s">
        <v>2972</v>
      </c>
      <c r="M131" s="6" t="s">
        <v>3298</v>
      </c>
      <c r="N131" s="6"/>
      <c r="O131" s="17"/>
      <c r="P131" s="17"/>
    </row>
    <row r="132" spans="1:16" ht="14.4" x14ac:dyDescent="0.3">
      <c r="A132" s="26">
        <v>131</v>
      </c>
      <c r="B132" s="17">
        <v>21511</v>
      </c>
      <c r="C132" s="17">
        <v>1</v>
      </c>
      <c r="D132" s="17" t="s">
        <v>2825</v>
      </c>
      <c r="E132" s="17"/>
      <c r="F132" s="17"/>
      <c r="G132" s="17"/>
      <c r="H132" s="17"/>
      <c r="I132" s="17"/>
      <c r="J132" s="17"/>
      <c r="K132" s="17"/>
      <c r="L132" s="25" t="s">
        <v>2973</v>
      </c>
      <c r="M132" s="6" t="s">
        <v>3298</v>
      </c>
      <c r="N132" s="6"/>
      <c r="O132" s="17"/>
      <c r="P132" s="17"/>
    </row>
    <row r="133" spans="1:16" ht="14.4" x14ac:dyDescent="0.3">
      <c r="A133" s="26">
        <v>132</v>
      </c>
      <c r="B133" s="17">
        <v>21511</v>
      </c>
      <c r="C133" s="17">
        <v>4</v>
      </c>
      <c r="D133" s="17" t="s">
        <v>2825</v>
      </c>
      <c r="E133" s="17"/>
      <c r="F133" s="17"/>
      <c r="G133" s="17"/>
      <c r="H133" s="17"/>
      <c r="I133" s="17"/>
      <c r="J133" s="17"/>
      <c r="K133" s="17"/>
      <c r="L133" s="25" t="s">
        <v>2974</v>
      </c>
      <c r="M133" s="6" t="s">
        <v>3298</v>
      </c>
      <c r="N133" s="6"/>
      <c r="O133" s="17"/>
      <c r="P133" s="17"/>
    </row>
    <row r="134" spans="1:16" ht="14.4" x14ac:dyDescent="0.3">
      <c r="A134" s="26">
        <v>133</v>
      </c>
      <c r="B134" s="17">
        <v>21511</v>
      </c>
      <c r="C134" s="17">
        <v>39</v>
      </c>
      <c r="D134" s="17" t="s">
        <v>2825</v>
      </c>
      <c r="E134" s="17"/>
      <c r="F134" s="17"/>
      <c r="G134" s="17"/>
      <c r="H134" s="17"/>
      <c r="I134" s="17"/>
      <c r="J134" s="17"/>
      <c r="K134" s="17"/>
      <c r="L134" s="25" t="s">
        <v>2975</v>
      </c>
      <c r="M134" s="6" t="s">
        <v>3298</v>
      </c>
      <c r="N134" s="6"/>
      <c r="O134" s="17"/>
      <c r="P134" s="17"/>
    </row>
    <row r="135" spans="1:16" ht="14.4" x14ac:dyDescent="0.3">
      <c r="A135" s="26">
        <v>134</v>
      </c>
      <c r="B135" s="17">
        <v>21512</v>
      </c>
      <c r="C135" s="17">
        <v>1</v>
      </c>
      <c r="D135" s="17" t="s">
        <v>2825</v>
      </c>
      <c r="E135" s="17"/>
      <c r="F135" s="17"/>
      <c r="G135" s="17"/>
      <c r="H135" s="17"/>
      <c r="I135" s="17"/>
      <c r="J135" s="17"/>
      <c r="K135" s="17"/>
      <c r="L135" s="25" t="s">
        <v>2976</v>
      </c>
      <c r="M135" s="6" t="s">
        <v>3298</v>
      </c>
      <c r="N135" s="6"/>
      <c r="O135" s="17"/>
      <c r="P135" s="17"/>
    </row>
    <row r="136" spans="1:16" ht="14.4" x14ac:dyDescent="0.3">
      <c r="A136" s="26">
        <v>135</v>
      </c>
      <c r="B136" s="17">
        <v>21512</v>
      </c>
      <c r="C136" s="17">
        <v>4</v>
      </c>
      <c r="D136" s="17" t="s">
        <v>2825</v>
      </c>
      <c r="E136" s="17"/>
      <c r="F136" s="17"/>
      <c r="G136" s="17"/>
      <c r="H136" s="17"/>
      <c r="I136" s="17"/>
      <c r="J136" s="17"/>
      <c r="K136" s="17"/>
      <c r="L136" s="25" t="s">
        <v>2977</v>
      </c>
      <c r="M136" s="6" t="s">
        <v>3298</v>
      </c>
      <c r="N136" s="6"/>
      <c r="O136" s="17"/>
      <c r="P136" s="17"/>
    </row>
    <row r="137" spans="1:16" ht="14.4" x14ac:dyDescent="0.3">
      <c r="A137" s="26">
        <v>136</v>
      </c>
      <c r="B137" s="17">
        <v>21512</v>
      </c>
      <c r="C137" s="17">
        <v>39</v>
      </c>
      <c r="D137" s="17" t="s">
        <v>2825</v>
      </c>
      <c r="E137" s="17"/>
      <c r="F137" s="17"/>
      <c r="G137" s="17"/>
      <c r="H137" s="17"/>
      <c r="I137" s="17"/>
      <c r="J137" s="17"/>
      <c r="K137" s="17"/>
      <c r="L137" s="25" t="s">
        <v>2978</v>
      </c>
      <c r="M137" s="6" t="s">
        <v>3298</v>
      </c>
      <c r="N137" s="6"/>
      <c r="O137" s="17"/>
      <c r="P137" s="17"/>
    </row>
    <row r="138" spans="1:16" ht="14.4" x14ac:dyDescent="0.3">
      <c r="A138" s="26">
        <v>137</v>
      </c>
      <c r="B138" s="17">
        <v>21513</v>
      </c>
      <c r="C138" s="17">
        <v>1</v>
      </c>
      <c r="D138" s="17" t="s">
        <v>2825</v>
      </c>
      <c r="E138" s="17"/>
      <c r="F138" s="17"/>
      <c r="G138" s="17"/>
      <c r="H138" s="17"/>
      <c r="I138" s="17"/>
      <c r="J138" s="17"/>
      <c r="K138" s="17"/>
      <c r="L138" s="25" t="s">
        <v>2979</v>
      </c>
      <c r="M138" s="6" t="s">
        <v>3298</v>
      </c>
      <c r="N138" s="6"/>
      <c r="O138" s="17"/>
      <c r="P138" s="17"/>
    </row>
    <row r="139" spans="1:16" ht="14.4" x14ac:dyDescent="0.3">
      <c r="A139" s="26">
        <v>138</v>
      </c>
      <c r="B139" s="17">
        <v>21513</v>
      </c>
      <c r="C139" s="17">
        <v>4</v>
      </c>
      <c r="D139" s="17" t="s">
        <v>2825</v>
      </c>
      <c r="E139" s="17"/>
      <c r="F139" s="17"/>
      <c r="G139" s="17"/>
      <c r="H139" s="17"/>
      <c r="I139" s="17"/>
      <c r="J139" s="17"/>
      <c r="K139" s="17"/>
      <c r="L139" s="25" t="s">
        <v>2980</v>
      </c>
      <c r="M139" s="6" t="s">
        <v>3298</v>
      </c>
      <c r="N139" s="6"/>
      <c r="O139" s="17"/>
      <c r="P139" s="17"/>
    </row>
    <row r="140" spans="1:16" ht="14.4" x14ac:dyDescent="0.3">
      <c r="A140" s="26">
        <v>139</v>
      </c>
      <c r="B140" s="17">
        <v>21513</v>
      </c>
      <c r="C140" s="17">
        <v>39</v>
      </c>
      <c r="D140" s="17" t="s">
        <v>2825</v>
      </c>
      <c r="E140" s="17"/>
      <c r="F140" s="17"/>
      <c r="G140" s="17"/>
      <c r="H140" s="17"/>
      <c r="I140" s="17"/>
      <c r="J140" s="17"/>
      <c r="K140" s="17"/>
      <c r="L140" s="25" t="s">
        <v>2981</v>
      </c>
      <c r="M140" s="6" t="s">
        <v>3298</v>
      </c>
      <c r="N140" s="6"/>
      <c r="O140" s="17"/>
      <c r="P140" s="17"/>
    </row>
    <row r="141" spans="1:16" ht="14.4" x14ac:dyDescent="0.3">
      <c r="A141" s="26">
        <v>140</v>
      </c>
      <c r="B141" s="17">
        <v>21514</v>
      </c>
      <c r="C141" s="17">
        <v>1</v>
      </c>
      <c r="D141" s="17" t="s">
        <v>2825</v>
      </c>
      <c r="E141" s="17"/>
      <c r="F141" s="17"/>
      <c r="G141" s="17"/>
      <c r="H141" s="17"/>
      <c r="I141" s="17"/>
      <c r="J141" s="17"/>
      <c r="K141" s="17"/>
      <c r="L141" s="25" t="s">
        <v>2982</v>
      </c>
      <c r="M141" s="6" t="s">
        <v>3298</v>
      </c>
      <c r="N141" s="6"/>
      <c r="O141" s="17"/>
      <c r="P141" s="17"/>
    </row>
    <row r="142" spans="1:16" ht="14.4" x14ac:dyDescent="0.3">
      <c r="A142" s="26">
        <v>141</v>
      </c>
      <c r="B142" s="17">
        <v>21514</v>
      </c>
      <c r="C142" s="17">
        <v>4</v>
      </c>
      <c r="D142" s="17" t="s">
        <v>2825</v>
      </c>
      <c r="E142" s="17"/>
      <c r="F142" s="17"/>
      <c r="G142" s="17"/>
      <c r="H142" s="17"/>
      <c r="I142" s="17"/>
      <c r="J142" s="17"/>
      <c r="K142" s="17"/>
      <c r="L142" s="25" t="s">
        <v>2983</v>
      </c>
      <c r="M142" s="6" t="s">
        <v>3298</v>
      </c>
      <c r="N142" s="6"/>
      <c r="O142" s="17"/>
      <c r="P142" s="17"/>
    </row>
    <row r="143" spans="1:16" ht="14.4" x14ac:dyDescent="0.3">
      <c r="A143" s="26">
        <v>142</v>
      </c>
      <c r="B143" s="17">
        <v>21514</v>
      </c>
      <c r="C143" s="17">
        <v>39</v>
      </c>
      <c r="D143" s="17" t="s">
        <v>2825</v>
      </c>
      <c r="E143" s="17"/>
      <c r="F143" s="17"/>
      <c r="G143" s="17"/>
      <c r="H143" s="17"/>
      <c r="I143" s="17"/>
      <c r="J143" s="17"/>
      <c r="K143" s="17"/>
      <c r="L143" s="25" t="s">
        <v>2984</v>
      </c>
      <c r="M143" s="6" t="s">
        <v>3298</v>
      </c>
      <c r="N143" s="6"/>
      <c r="O143" s="17"/>
      <c r="P143" s="17"/>
    </row>
    <row r="145" spans="4:12" x14ac:dyDescent="0.15">
      <c r="D145" s="17" t="s">
        <v>3324</v>
      </c>
      <c r="E145" s="17" t="s">
        <v>3326</v>
      </c>
      <c r="F145" s="17" t="s">
        <v>3327</v>
      </c>
      <c r="G145" s="17" t="s">
        <v>3325</v>
      </c>
      <c r="H145" s="17" t="s">
        <v>3328</v>
      </c>
      <c r="I145" s="17" t="s">
        <v>3329</v>
      </c>
      <c r="J145" s="17" t="s">
        <v>3299</v>
      </c>
      <c r="K145" s="17" t="s">
        <v>3330</v>
      </c>
      <c r="L145" s="25" t="s">
        <v>3341</v>
      </c>
    </row>
    <row r="146" spans="4:12" x14ac:dyDescent="0.15">
      <c r="D146" s="17" t="s">
        <v>269</v>
      </c>
      <c r="E146" s="17">
        <f>COUNTIFS(D2:D143,"storage")</f>
        <v>60</v>
      </c>
      <c r="F146" s="17">
        <f>E146-G146</f>
        <v>60</v>
      </c>
      <c r="G146" s="17">
        <f>SUMPRODUCT((D2:D143="storage")*(M2:M143="未上架"))</f>
        <v>0</v>
      </c>
      <c r="H146" s="17">
        <f>SUMPRODUCT((D2:D143="storage")*(M2:M143="正常"))</f>
        <v>52</v>
      </c>
      <c r="I146" s="17">
        <f>SUMPRODUCT((D2:D143="storage")*(M2:M143="故障"))</f>
        <v>8</v>
      </c>
      <c r="J146" s="17">
        <f>SUMPRODUCT((D2:D143="storage")*(N2:N143="已交付"))</f>
        <v>0</v>
      </c>
      <c r="K146" s="17">
        <f>SUMPRODUCT((D2:D143="storage")*(N2:N143="待交付"))</f>
        <v>60</v>
      </c>
      <c r="L146" s="17">
        <f>H146-J146</f>
        <v>52</v>
      </c>
    </row>
    <row r="147" spans="4:12" x14ac:dyDescent="0.15">
      <c r="D147" s="17" t="s">
        <v>2825</v>
      </c>
      <c r="E147" s="17">
        <f>COUNTIFS(A2:N143,{"seal服务器"})</f>
        <v>76</v>
      </c>
      <c r="F147" s="17">
        <f>E147-G147</f>
        <v>43</v>
      </c>
      <c r="G147" s="17">
        <f>SUMPRODUCT((D2:D143="seal服务器")*(M2:M143="未上架"))</f>
        <v>33</v>
      </c>
      <c r="H147" s="17">
        <f>SUMPRODUCT((D2:D143="seal服务器")*(M2:M143="正常"))</f>
        <v>0</v>
      </c>
      <c r="I147" s="17">
        <f>SUMPRODUCT((D2:D143="seal服务器")*(M2:M143="故障"))</f>
        <v>11</v>
      </c>
      <c r="J147" s="17">
        <f>SUMPRODUCT((D2:D143="seal服务器")*(N2:N143="已交付"))</f>
        <v>0</v>
      </c>
      <c r="K147" s="17">
        <f>SUMPRODUCT((D2:D143="seal服务器")*(N2:N143="待交付"))</f>
        <v>55</v>
      </c>
      <c r="L147" s="17">
        <f>H147-J147</f>
        <v>0</v>
      </c>
    </row>
    <row r="148" spans="4:12" x14ac:dyDescent="0.15">
      <c r="D148" s="17" t="s">
        <v>3344</v>
      </c>
      <c r="E148" s="17">
        <f>COUNTIFS(D2:D143,{"intel-snark"})</f>
        <v>6</v>
      </c>
      <c r="F148" s="17">
        <f>E148-G148</f>
        <v>6</v>
      </c>
      <c r="G148" s="17">
        <f>SUMPRODUCT((D2:D143="intel-snark")*(M2:M143="未上架"))</f>
        <v>0</v>
      </c>
      <c r="H148" s="17">
        <f>SUMPRODUCT((D2:D143="intel-snark")*(M2:M143="正常"))</f>
        <v>6</v>
      </c>
      <c r="I148" s="17">
        <f>SUMPRODUCT((D2:D143="intel-snark")*(M2:M143="故障"))</f>
        <v>0</v>
      </c>
      <c r="J148" s="17">
        <f>SUMPRODUCT((D2:D143="intel-snark")*(N2:N143="已交付"))</f>
        <v>6</v>
      </c>
      <c r="K148" s="17">
        <f>SUMPRODUCT((D2:D143="intel-snark")*(N2:N143="待交付"))</f>
        <v>0</v>
      </c>
      <c r="L148" s="17">
        <f>H148-J148</f>
        <v>0</v>
      </c>
    </row>
  </sheetData>
  <autoFilter ref="B1:O1"/>
  <phoneticPr fontId="2" type="noConversion"/>
  <dataValidations count="3">
    <dataValidation type="list" allowBlank="1" showInputMessage="1" showErrorMessage="1" sqref="N2:N143">
      <formula1>"已交付,待交付,退回"</formula1>
    </dataValidation>
    <dataValidation type="list" allowBlank="1" showInputMessage="1" showErrorMessage="1" sqref="M19:M35 M37:M123">
      <formula1>"正常,告警,故障"</formula1>
    </dataValidation>
    <dataValidation type="list" allowBlank="1" showInputMessage="1" showErrorMessage="1" sqref="M124:M143 M2:M18 M36">
      <formula1>"正常,告警,故障,未上架"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8"/>
  <sheetViews>
    <sheetView zoomScale="85" zoomScaleNormal="85" workbookViewId="0">
      <pane ySplit="1" topLeftCell="A2" activePane="bottomLeft" state="frozen"/>
      <selection pane="bottomLeft" activeCell="M2" sqref="M1:P1048576"/>
    </sheetView>
  </sheetViews>
  <sheetFormatPr defaultColWidth="10" defaultRowHeight="12" x14ac:dyDescent="0.15"/>
  <cols>
    <col min="1" max="1" width="6.5546875" style="5" customWidth="1"/>
    <col min="2" max="3" width="10" style="5"/>
    <col min="4" max="4" width="11.21875" style="5" customWidth="1"/>
    <col min="5" max="5" width="6.44140625" style="5" customWidth="1"/>
    <col min="6" max="6" width="8" style="5" customWidth="1"/>
    <col min="7" max="7" width="7.5546875" style="5" customWidth="1"/>
    <col min="8" max="8" width="7.44140625" style="5" customWidth="1"/>
    <col min="9" max="9" width="7" style="5" customWidth="1"/>
    <col min="10" max="10" width="5.6640625" style="5" customWidth="1"/>
    <col min="11" max="11" width="6.5546875" style="5" customWidth="1"/>
    <col min="12" max="12" width="14.5546875" style="40" customWidth="1"/>
    <col min="13" max="13" width="13.21875" style="5" customWidth="1"/>
    <col min="14" max="14" width="9.5546875" style="5" customWidth="1"/>
    <col min="15" max="15" width="26.33203125" style="5" customWidth="1"/>
    <col min="16" max="16" width="11.6640625" style="5" customWidth="1"/>
    <col min="17" max="16384" width="10" style="5"/>
  </cols>
  <sheetData>
    <row r="1" spans="1:21" ht="14.4" customHeight="1" x14ac:dyDescent="0.3">
      <c r="A1" s="1" t="s">
        <v>0</v>
      </c>
      <c r="B1" s="1" t="s">
        <v>1</v>
      </c>
      <c r="C1" s="1" t="s">
        <v>2</v>
      </c>
      <c r="D1" s="88" t="s">
        <v>3</v>
      </c>
      <c r="E1" s="88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3" t="s">
        <v>11</v>
      </c>
      <c r="M1" s="88" t="s">
        <v>703</v>
      </c>
      <c r="N1" s="88" t="s">
        <v>704</v>
      </c>
      <c r="O1" s="88" t="s">
        <v>711</v>
      </c>
      <c r="P1" s="61" t="s">
        <v>748</v>
      </c>
      <c r="Q1" s="4"/>
      <c r="R1" s="4"/>
      <c r="S1" s="4"/>
      <c r="T1" s="4"/>
      <c r="U1" s="4"/>
    </row>
    <row r="2" spans="1:21" s="30" customFormat="1" ht="15" x14ac:dyDescent="0.3">
      <c r="A2" s="26">
        <v>1</v>
      </c>
      <c r="B2" s="6">
        <v>21601</v>
      </c>
      <c r="C2" s="6">
        <v>6</v>
      </c>
      <c r="D2" s="7" t="s">
        <v>16</v>
      </c>
      <c r="E2" s="28"/>
      <c r="F2" s="28"/>
      <c r="G2" s="28"/>
      <c r="H2" s="28"/>
      <c r="I2" s="28"/>
      <c r="J2" s="28" t="s">
        <v>3388</v>
      </c>
      <c r="K2" s="28"/>
      <c r="L2" s="35" t="s">
        <v>1322</v>
      </c>
      <c r="M2" s="6" t="s">
        <v>3298</v>
      </c>
      <c r="N2" s="6" t="s">
        <v>709</v>
      </c>
      <c r="O2" s="7"/>
      <c r="P2" s="7"/>
    </row>
    <row r="3" spans="1:21" ht="15.6" x14ac:dyDescent="0.3">
      <c r="A3" s="26">
        <v>2</v>
      </c>
      <c r="B3" s="6">
        <v>21601</v>
      </c>
      <c r="C3" s="11">
        <v>11</v>
      </c>
      <c r="D3" s="7" t="s">
        <v>83</v>
      </c>
      <c r="E3" s="17"/>
      <c r="F3" s="17"/>
      <c r="G3" s="17"/>
      <c r="H3" s="17"/>
      <c r="I3" s="17"/>
      <c r="J3" s="17"/>
      <c r="K3" s="17"/>
      <c r="L3" s="35" t="s">
        <v>1323</v>
      </c>
      <c r="M3" s="6" t="s">
        <v>3298</v>
      </c>
      <c r="N3" s="6" t="s">
        <v>709</v>
      </c>
      <c r="O3" s="7"/>
      <c r="P3" s="7"/>
    </row>
    <row r="4" spans="1:21" ht="15.6" x14ac:dyDescent="0.3">
      <c r="A4" s="26">
        <v>3</v>
      </c>
      <c r="B4" s="6">
        <v>21601</v>
      </c>
      <c r="C4" s="6">
        <v>16</v>
      </c>
      <c r="D4" s="7" t="s">
        <v>16</v>
      </c>
      <c r="E4" s="17"/>
      <c r="F4" s="17"/>
      <c r="G4" s="17"/>
      <c r="H4" s="17"/>
      <c r="I4" s="17"/>
      <c r="J4" s="17"/>
      <c r="K4" s="17"/>
      <c r="L4" s="35" t="s">
        <v>1324</v>
      </c>
      <c r="M4" s="6" t="s">
        <v>3298</v>
      </c>
      <c r="N4" s="6" t="s">
        <v>709</v>
      </c>
      <c r="O4" s="7"/>
      <c r="P4" s="90"/>
    </row>
    <row r="5" spans="1:21" ht="15.6" x14ac:dyDescent="0.3">
      <c r="A5" s="26">
        <v>4</v>
      </c>
      <c r="B5" s="6">
        <v>21601</v>
      </c>
      <c r="C5" s="6">
        <v>21</v>
      </c>
      <c r="D5" s="7" t="s">
        <v>16</v>
      </c>
      <c r="E5" s="17"/>
      <c r="F5" s="17"/>
      <c r="G5" s="17"/>
      <c r="H5" s="17"/>
      <c r="I5" s="17"/>
      <c r="J5" s="17"/>
      <c r="K5" s="17"/>
      <c r="L5" s="35" t="s">
        <v>1325</v>
      </c>
      <c r="M5" s="6" t="s">
        <v>3298</v>
      </c>
      <c r="N5" s="6" t="s">
        <v>709</v>
      </c>
      <c r="O5" s="7"/>
      <c r="P5" s="63"/>
    </row>
    <row r="6" spans="1:21" ht="15.6" x14ac:dyDescent="0.3">
      <c r="A6" s="26">
        <v>5</v>
      </c>
      <c r="B6" s="6">
        <v>21601</v>
      </c>
      <c r="C6" s="6">
        <v>26</v>
      </c>
      <c r="D6" s="7" t="s">
        <v>16</v>
      </c>
      <c r="E6" s="17"/>
      <c r="F6" s="17"/>
      <c r="G6" s="17"/>
      <c r="H6" s="17"/>
      <c r="I6" s="17"/>
      <c r="J6" s="17"/>
      <c r="K6" s="17"/>
      <c r="L6" s="35" t="s">
        <v>1326</v>
      </c>
      <c r="M6" s="6" t="s">
        <v>3298</v>
      </c>
      <c r="N6" s="6" t="s">
        <v>709</v>
      </c>
      <c r="O6" s="7"/>
      <c r="P6" s="63"/>
    </row>
    <row r="7" spans="1:21" ht="15.6" x14ac:dyDescent="0.3">
      <c r="A7" s="26">
        <v>6</v>
      </c>
      <c r="B7" s="6">
        <v>21601</v>
      </c>
      <c r="C7" s="11">
        <v>31</v>
      </c>
      <c r="D7" s="7" t="s">
        <v>16</v>
      </c>
      <c r="E7" s="17"/>
      <c r="F7" s="17"/>
      <c r="G7" s="17"/>
      <c r="H7" s="17"/>
      <c r="I7" s="17"/>
      <c r="J7" s="17"/>
      <c r="K7" s="17"/>
      <c r="L7" s="35" t="s">
        <v>1327</v>
      </c>
      <c r="M7" s="6" t="s">
        <v>3298</v>
      </c>
      <c r="N7" s="6" t="s">
        <v>709</v>
      </c>
      <c r="O7" s="7"/>
      <c r="P7" s="63"/>
    </row>
    <row r="8" spans="1:21" ht="15.6" x14ac:dyDescent="0.3">
      <c r="A8" s="26">
        <v>7</v>
      </c>
      <c r="B8" s="6">
        <v>21601</v>
      </c>
      <c r="C8" s="6">
        <v>36</v>
      </c>
      <c r="D8" s="7" t="s">
        <v>16</v>
      </c>
      <c r="E8" s="17"/>
      <c r="F8" s="17"/>
      <c r="G8" s="17"/>
      <c r="H8" s="17"/>
      <c r="I8" s="17"/>
      <c r="J8" s="17"/>
      <c r="K8" s="17"/>
      <c r="L8" s="35" t="s">
        <v>1328</v>
      </c>
      <c r="M8" s="6" t="s">
        <v>3298</v>
      </c>
      <c r="N8" s="6" t="s">
        <v>709</v>
      </c>
      <c r="O8" s="7"/>
      <c r="P8" s="63"/>
    </row>
    <row r="9" spans="1:21" ht="15.6" x14ac:dyDescent="0.3">
      <c r="A9" s="26">
        <v>8</v>
      </c>
      <c r="B9" s="6">
        <v>21602</v>
      </c>
      <c r="C9" s="6">
        <v>6</v>
      </c>
      <c r="D9" s="7" t="s">
        <v>16</v>
      </c>
      <c r="E9" s="17"/>
      <c r="F9" s="17"/>
      <c r="G9" s="17"/>
      <c r="H9" s="17"/>
      <c r="I9" s="17"/>
      <c r="J9" s="17"/>
      <c r="K9" s="17"/>
      <c r="L9" s="35" t="s">
        <v>1329</v>
      </c>
      <c r="M9" s="6"/>
      <c r="N9" s="6" t="s">
        <v>709</v>
      </c>
      <c r="O9" s="7"/>
      <c r="P9" s="63"/>
    </row>
    <row r="10" spans="1:21" ht="15.6" x14ac:dyDescent="0.3">
      <c r="A10" s="26">
        <v>9</v>
      </c>
      <c r="B10" s="6">
        <v>21602</v>
      </c>
      <c r="C10" s="11">
        <v>11</v>
      </c>
      <c r="D10" s="7" t="s">
        <v>16</v>
      </c>
      <c r="E10" s="17"/>
      <c r="F10" s="17"/>
      <c r="G10" s="17"/>
      <c r="H10" s="17"/>
      <c r="I10" s="17"/>
      <c r="J10" s="17"/>
      <c r="K10" s="17"/>
      <c r="L10" s="35" t="s">
        <v>1330</v>
      </c>
      <c r="M10" s="6"/>
      <c r="N10" s="6" t="s">
        <v>709</v>
      </c>
      <c r="O10" s="7"/>
      <c r="P10" s="63"/>
    </row>
    <row r="11" spans="1:21" ht="15.6" x14ac:dyDescent="0.3">
      <c r="A11" s="26">
        <v>10</v>
      </c>
      <c r="B11" s="6">
        <v>21602</v>
      </c>
      <c r="C11" s="6">
        <v>16</v>
      </c>
      <c r="D11" s="7" t="s">
        <v>16</v>
      </c>
      <c r="E11" s="17"/>
      <c r="F11" s="17"/>
      <c r="G11" s="17"/>
      <c r="H11" s="17"/>
      <c r="I11" s="17"/>
      <c r="J11" s="17"/>
      <c r="K11" s="17"/>
      <c r="L11" s="35" t="s">
        <v>1331</v>
      </c>
      <c r="M11" s="6"/>
      <c r="N11" s="6" t="s">
        <v>709</v>
      </c>
      <c r="O11" s="76"/>
      <c r="P11" s="84"/>
    </row>
    <row r="12" spans="1:21" ht="15.6" x14ac:dyDescent="0.3">
      <c r="A12" s="26">
        <v>11</v>
      </c>
      <c r="B12" s="6">
        <v>21602</v>
      </c>
      <c r="C12" s="6">
        <v>21</v>
      </c>
      <c r="D12" s="7" t="s">
        <v>16</v>
      </c>
      <c r="E12" s="17"/>
      <c r="F12" s="17"/>
      <c r="G12" s="17"/>
      <c r="H12" s="17"/>
      <c r="I12" s="17"/>
      <c r="J12" s="17"/>
      <c r="K12" s="17"/>
      <c r="L12" s="35" t="s">
        <v>1332</v>
      </c>
      <c r="M12" s="6"/>
      <c r="N12" s="6" t="s">
        <v>709</v>
      </c>
      <c r="O12" s="7"/>
      <c r="P12" s="63"/>
    </row>
    <row r="13" spans="1:21" ht="15.6" x14ac:dyDescent="0.3">
      <c r="A13" s="26">
        <v>12</v>
      </c>
      <c r="B13" s="6">
        <v>21602</v>
      </c>
      <c r="C13" s="6">
        <v>26</v>
      </c>
      <c r="D13" s="7" t="s">
        <v>16</v>
      </c>
      <c r="E13" s="17"/>
      <c r="F13" s="17"/>
      <c r="G13" s="17"/>
      <c r="H13" s="17"/>
      <c r="I13" s="17"/>
      <c r="J13" s="17"/>
      <c r="K13" s="17"/>
      <c r="L13" s="35" t="s">
        <v>1333</v>
      </c>
      <c r="M13" s="6" t="s">
        <v>3298</v>
      </c>
      <c r="N13" s="6" t="s">
        <v>709</v>
      </c>
      <c r="O13" s="61"/>
      <c r="P13" s="63"/>
    </row>
    <row r="14" spans="1:21" ht="15.6" x14ac:dyDescent="0.3">
      <c r="A14" s="26">
        <v>13</v>
      </c>
      <c r="B14" s="6">
        <v>21602</v>
      </c>
      <c r="C14" s="11">
        <v>31</v>
      </c>
      <c r="D14" s="7" t="s">
        <v>16</v>
      </c>
      <c r="E14" s="17"/>
      <c r="F14" s="17"/>
      <c r="G14" s="17"/>
      <c r="H14" s="17"/>
      <c r="I14" s="17"/>
      <c r="J14" s="17"/>
      <c r="K14" s="17"/>
      <c r="L14" s="35" t="s">
        <v>1334</v>
      </c>
      <c r="M14" s="6" t="s">
        <v>3298</v>
      </c>
      <c r="N14" s="6" t="s">
        <v>709</v>
      </c>
      <c r="O14" s="7"/>
      <c r="P14" s="63"/>
    </row>
    <row r="15" spans="1:21" ht="15.6" x14ac:dyDescent="0.3">
      <c r="A15" s="26">
        <v>14</v>
      </c>
      <c r="B15" s="6">
        <v>21602</v>
      </c>
      <c r="C15" s="6">
        <v>36</v>
      </c>
      <c r="D15" s="7" t="s">
        <v>13</v>
      </c>
      <c r="E15" s="17"/>
      <c r="F15" s="17"/>
      <c r="G15" s="17"/>
      <c r="H15" s="17"/>
      <c r="I15" s="17"/>
      <c r="J15" s="17"/>
      <c r="K15" s="17"/>
      <c r="L15" s="35" t="s">
        <v>1335</v>
      </c>
      <c r="M15" s="6" t="s">
        <v>3298</v>
      </c>
      <c r="N15" s="6" t="s">
        <v>709</v>
      </c>
      <c r="O15" s="7"/>
      <c r="P15" s="63"/>
    </row>
    <row r="16" spans="1:21" ht="15.6" x14ac:dyDescent="0.3">
      <c r="A16" s="26">
        <v>15</v>
      </c>
      <c r="B16" s="6">
        <v>21603</v>
      </c>
      <c r="C16" s="6">
        <v>6</v>
      </c>
      <c r="D16" s="7" t="s">
        <v>16</v>
      </c>
      <c r="E16" s="17"/>
      <c r="F16" s="17"/>
      <c r="G16" s="17"/>
      <c r="H16" s="17"/>
      <c r="I16" s="17"/>
      <c r="J16" s="17"/>
      <c r="K16" s="17"/>
      <c r="L16" s="35" t="s">
        <v>1336</v>
      </c>
      <c r="M16" s="6"/>
      <c r="N16" s="6" t="s">
        <v>709</v>
      </c>
      <c r="O16" s="7"/>
      <c r="P16" s="63"/>
    </row>
    <row r="17" spans="1:16" ht="15.6" x14ac:dyDescent="0.3">
      <c r="A17" s="26">
        <v>16</v>
      </c>
      <c r="B17" s="6">
        <v>21603</v>
      </c>
      <c r="C17" s="11">
        <v>11</v>
      </c>
      <c r="D17" s="7" t="s">
        <v>16</v>
      </c>
      <c r="E17" s="17"/>
      <c r="F17" s="17"/>
      <c r="G17" s="17"/>
      <c r="H17" s="17"/>
      <c r="I17" s="17"/>
      <c r="J17" s="17"/>
      <c r="K17" s="17"/>
      <c r="L17" s="35" t="s">
        <v>1337</v>
      </c>
      <c r="M17" s="6"/>
      <c r="N17" s="6" t="s">
        <v>709</v>
      </c>
      <c r="O17" s="7"/>
      <c r="P17" s="85"/>
    </row>
    <row r="18" spans="1:16" ht="15" x14ac:dyDescent="0.3">
      <c r="A18" s="26">
        <v>17</v>
      </c>
      <c r="B18" s="6">
        <v>21603</v>
      </c>
      <c r="C18" s="6">
        <v>16</v>
      </c>
      <c r="D18" s="7" t="s">
        <v>13</v>
      </c>
      <c r="E18" s="17"/>
      <c r="F18" s="17"/>
      <c r="G18" s="17"/>
      <c r="H18" s="17"/>
      <c r="I18" s="17"/>
      <c r="J18" s="17"/>
      <c r="K18" s="17"/>
      <c r="L18" s="35" t="s">
        <v>1338</v>
      </c>
      <c r="M18" s="6"/>
      <c r="N18" s="6" t="s">
        <v>709</v>
      </c>
      <c r="O18" s="7"/>
      <c r="P18" s="86"/>
    </row>
    <row r="19" spans="1:16" ht="15" x14ac:dyDescent="0.3">
      <c r="A19" s="26">
        <v>18</v>
      </c>
      <c r="B19" s="6">
        <v>21603</v>
      </c>
      <c r="C19" s="6">
        <v>21</v>
      </c>
      <c r="D19" s="7" t="s">
        <v>16</v>
      </c>
      <c r="E19" s="17"/>
      <c r="F19" s="17"/>
      <c r="G19" s="17"/>
      <c r="H19" s="17"/>
      <c r="I19" s="17"/>
      <c r="J19" s="17"/>
      <c r="K19" s="17"/>
      <c r="L19" s="35" t="s">
        <v>1339</v>
      </c>
      <c r="M19" s="6"/>
      <c r="N19" s="6" t="s">
        <v>709</v>
      </c>
      <c r="O19" s="7"/>
      <c r="P19" s="7"/>
    </row>
    <row r="20" spans="1:16" ht="15" x14ac:dyDescent="0.3">
      <c r="A20" s="26">
        <v>19</v>
      </c>
      <c r="B20" s="6">
        <v>21603</v>
      </c>
      <c r="C20" s="6">
        <v>26</v>
      </c>
      <c r="D20" s="7" t="s">
        <v>16</v>
      </c>
      <c r="E20" s="17"/>
      <c r="F20" s="17"/>
      <c r="G20" s="17"/>
      <c r="H20" s="17"/>
      <c r="I20" s="17"/>
      <c r="J20" s="17"/>
      <c r="K20" s="17"/>
      <c r="L20" s="35" t="s">
        <v>1340</v>
      </c>
      <c r="M20" s="6"/>
      <c r="N20" s="6" t="s">
        <v>709</v>
      </c>
      <c r="O20" s="7"/>
      <c r="P20" s="7"/>
    </row>
    <row r="21" spans="1:16" ht="15.6" x14ac:dyDescent="0.3">
      <c r="A21" s="26">
        <v>20</v>
      </c>
      <c r="B21" s="6">
        <v>21603</v>
      </c>
      <c r="C21" s="11">
        <v>31</v>
      </c>
      <c r="D21" s="7" t="s">
        <v>16</v>
      </c>
      <c r="E21" s="17"/>
      <c r="F21" s="17"/>
      <c r="G21" s="17"/>
      <c r="H21" s="17"/>
      <c r="I21" s="17"/>
      <c r="J21" s="17"/>
      <c r="K21" s="17"/>
      <c r="L21" s="35" t="s">
        <v>1341</v>
      </c>
      <c r="M21" s="6"/>
      <c r="N21" s="6" t="s">
        <v>709</v>
      </c>
      <c r="O21" s="7"/>
      <c r="P21" s="7"/>
    </row>
    <row r="22" spans="1:16" ht="15" x14ac:dyDescent="0.3">
      <c r="A22" s="26">
        <v>21</v>
      </c>
      <c r="B22" s="6">
        <v>21603</v>
      </c>
      <c r="C22" s="6">
        <v>36</v>
      </c>
      <c r="D22" s="7" t="s">
        <v>16</v>
      </c>
      <c r="E22" s="17"/>
      <c r="F22" s="17"/>
      <c r="G22" s="17"/>
      <c r="H22" s="17"/>
      <c r="I22" s="17"/>
      <c r="J22" s="17"/>
      <c r="K22" s="17"/>
      <c r="L22" s="35" t="s">
        <v>1342</v>
      </c>
      <c r="M22" s="6"/>
      <c r="N22" s="6" t="s">
        <v>709</v>
      </c>
      <c r="O22" s="7"/>
      <c r="P22" s="17"/>
    </row>
    <row r="23" spans="1:16" ht="15" x14ac:dyDescent="0.3">
      <c r="A23" s="26">
        <v>22</v>
      </c>
      <c r="B23" s="26">
        <v>21604</v>
      </c>
      <c r="C23" s="26">
        <v>6</v>
      </c>
      <c r="D23" s="27" t="s">
        <v>16</v>
      </c>
      <c r="E23" s="17"/>
      <c r="F23" s="17"/>
      <c r="G23" s="17"/>
      <c r="H23" s="17"/>
      <c r="I23" s="17"/>
      <c r="J23" s="17"/>
      <c r="K23" s="17"/>
      <c r="L23" s="35" t="s">
        <v>1343</v>
      </c>
      <c r="M23" s="6"/>
      <c r="N23" s="6" t="s">
        <v>709</v>
      </c>
      <c r="O23" s="7"/>
      <c r="P23" s="21"/>
    </row>
    <row r="24" spans="1:16" ht="15.6" x14ac:dyDescent="0.3">
      <c r="A24" s="26">
        <v>23</v>
      </c>
      <c r="B24" s="26">
        <v>21604</v>
      </c>
      <c r="C24" s="31">
        <v>11</v>
      </c>
      <c r="D24" s="27" t="s">
        <v>16</v>
      </c>
      <c r="E24" s="17"/>
      <c r="F24" s="17"/>
      <c r="G24" s="17"/>
      <c r="H24" s="17"/>
      <c r="I24" s="17"/>
      <c r="J24" s="17"/>
      <c r="K24" s="44"/>
      <c r="L24" s="35" t="s">
        <v>1344</v>
      </c>
      <c r="M24" s="6"/>
      <c r="N24" s="6" t="s">
        <v>709</v>
      </c>
      <c r="O24" s="7"/>
      <c r="P24" s="17"/>
    </row>
    <row r="25" spans="1:16" ht="15" x14ac:dyDescent="0.3">
      <c r="A25" s="26">
        <v>24</v>
      </c>
      <c r="B25" s="26">
        <v>21604</v>
      </c>
      <c r="C25" s="26">
        <v>16</v>
      </c>
      <c r="D25" s="27" t="s">
        <v>13</v>
      </c>
      <c r="E25" s="17"/>
      <c r="F25" s="17"/>
      <c r="G25" s="17"/>
      <c r="H25" s="17"/>
      <c r="I25" s="17"/>
      <c r="J25" s="17"/>
      <c r="K25" s="17"/>
      <c r="L25" s="35" t="s">
        <v>1345</v>
      </c>
      <c r="M25" s="6"/>
      <c r="N25" s="6" t="s">
        <v>709</v>
      </c>
      <c r="O25" s="7"/>
      <c r="P25" s="17"/>
    </row>
    <row r="26" spans="1:16" ht="15" x14ac:dyDescent="0.3">
      <c r="A26" s="26">
        <v>25</v>
      </c>
      <c r="B26" s="26">
        <v>21604</v>
      </c>
      <c r="C26" s="26">
        <v>21</v>
      </c>
      <c r="D26" s="27" t="s">
        <v>16</v>
      </c>
      <c r="E26" s="17"/>
      <c r="F26" s="17"/>
      <c r="G26" s="17"/>
      <c r="H26" s="17"/>
      <c r="I26" s="17"/>
      <c r="J26" s="17"/>
      <c r="K26" s="17"/>
      <c r="L26" s="35" t="s">
        <v>1346</v>
      </c>
      <c r="M26" s="6"/>
      <c r="N26" s="6" t="s">
        <v>709</v>
      </c>
      <c r="O26" s="76"/>
      <c r="P26" s="21"/>
    </row>
    <row r="27" spans="1:16" ht="15" x14ac:dyDescent="0.3">
      <c r="A27" s="26">
        <v>26</v>
      </c>
      <c r="B27" s="32">
        <v>21604</v>
      </c>
      <c r="C27" s="32">
        <v>26</v>
      </c>
      <c r="D27" s="33" t="s">
        <v>57</v>
      </c>
      <c r="E27" s="17"/>
      <c r="F27" s="17"/>
      <c r="G27" s="17"/>
      <c r="H27" s="17"/>
      <c r="I27" s="17"/>
      <c r="J27" s="17"/>
      <c r="K27" s="17"/>
      <c r="L27" s="35" t="s">
        <v>1347</v>
      </c>
      <c r="M27" s="6"/>
      <c r="N27" s="6" t="s">
        <v>709</v>
      </c>
      <c r="O27" s="7"/>
      <c r="P27" s="21"/>
    </row>
    <row r="28" spans="1:16" ht="15.6" x14ac:dyDescent="0.3">
      <c r="A28" s="26">
        <v>27</v>
      </c>
      <c r="B28" s="26">
        <v>21604</v>
      </c>
      <c r="C28" s="31">
        <v>31</v>
      </c>
      <c r="D28" s="27" t="s">
        <v>16</v>
      </c>
      <c r="E28" s="17"/>
      <c r="F28" s="17"/>
      <c r="G28" s="17"/>
      <c r="H28" s="17"/>
      <c r="I28" s="17"/>
      <c r="J28" s="17"/>
      <c r="K28" s="17"/>
      <c r="L28" s="35" t="s">
        <v>1348</v>
      </c>
      <c r="M28" s="6"/>
      <c r="N28" s="6" t="s">
        <v>709</v>
      </c>
      <c r="O28" s="76"/>
      <c r="P28" s="21"/>
    </row>
    <row r="29" spans="1:16" ht="15" x14ac:dyDescent="0.3">
      <c r="A29" s="26">
        <v>28</v>
      </c>
      <c r="B29" s="26">
        <v>21604</v>
      </c>
      <c r="C29" s="26">
        <v>36</v>
      </c>
      <c r="D29" s="27" t="s">
        <v>16</v>
      </c>
      <c r="E29" s="17"/>
      <c r="F29" s="17"/>
      <c r="G29" s="17"/>
      <c r="H29" s="17"/>
      <c r="I29" s="17"/>
      <c r="J29" s="17"/>
      <c r="K29" s="17"/>
      <c r="L29" s="35" t="s">
        <v>1349</v>
      </c>
      <c r="M29" s="6"/>
      <c r="N29" s="6" t="s">
        <v>709</v>
      </c>
      <c r="O29" s="7"/>
      <c r="P29" s="21"/>
    </row>
    <row r="30" spans="1:16" ht="15" x14ac:dyDescent="0.3">
      <c r="A30" s="26">
        <v>29</v>
      </c>
      <c r="B30" s="26">
        <v>21605</v>
      </c>
      <c r="C30" s="26">
        <v>6</v>
      </c>
      <c r="D30" s="27" t="s">
        <v>13</v>
      </c>
      <c r="E30" s="17"/>
      <c r="F30" s="17" t="s">
        <v>3355</v>
      </c>
      <c r="G30" s="17"/>
      <c r="H30" s="17"/>
      <c r="I30" s="17"/>
      <c r="J30" s="17"/>
      <c r="K30" s="44"/>
      <c r="L30" s="25" t="s">
        <v>1350</v>
      </c>
      <c r="M30" s="6"/>
      <c r="N30" s="6" t="s">
        <v>709</v>
      </c>
      <c r="O30" s="7"/>
      <c r="P30" s="21"/>
    </row>
    <row r="31" spans="1:16" ht="15.6" x14ac:dyDescent="0.3">
      <c r="A31" s="26">
        <v>30</v>
      </c>
      <c r="B31" s="26">
        <v>21605</v>
      </c>
      <c r="C31" s="31">
        <v>11</v>
      </c>
      <c r="D31" s="27" t="s">
        <v>13</v>
      </c>
      <c r="E31" s="17"/>
      <c r="F31" s="17" t="s">
        <v>3355</v>
      </c>
      <c r="G31" s="17"/>
      <c r="H31" s="17"/>
      <c r="I31" s="17"/>
      <c r="J31" s="17"/>
      <c r="K31" s="44"/>
      <c r="L31" s="25" t="s">
        <v>1351</v>
      </c>
      <c r="M31" s="6"/>
      <c r="N31" s="6" t="s">
        <v>709</v>
      </c>
      <c r="O31" s="7"/>
      <c r="P31" s="17"/>
    </row>
    <row r="32" spans="1:16" ht="15" x14ac:dyDescent="0.3">
      <c r="A32" s="26">
        <v>31</v>
      </c>
      <c r="B32" s="26">
        <v>21605</v>
      </c>
      <c r="C32" s="26">
        <v>16</v>
      </c>
      <c r="D32" s="27" t="s">
        <v>16</v>
      </c>
      <c r="E32" s="17"/>
      <c r="F32" s="17"/>
      <c r="G32" s="17"/>
      <c r="H32" s="17"/>
      <c r="I32" s="17"/>
      <c r="J32" s="17"/>
      <c r="K32" s="44"/>
      <c r="L32" s="25" t="s">
        <v>1352</v>
      </c>
      <c r="M32" s="6"/>
      <c r="N32" s="6" t="s">
        <v>709</v>
      </c>
      <c r="O32" s="7"/>
      <c r="P32" s="17"/>
    </row>
    <row r="33" spans="1:16" ht="15" x14ac:dyDescent="0.3">
      <c r="A33" s="26">
        <v>32</v>
      </c>
      <c r="B33" s="26">
        <v>21605</v>
      </c>
      <c r="C33" s="26">
        <v>21</v>
      </c>
      <c r="D33" s="27" t="s">
        <v>16</v>
      </c>
      <c r="E33" s="17"/>
      <c r="F33" s="17"/>
      <c r="G33" s="17"/>
      <c r="H33" s="17"/>
      <c r="I33" s="17"/>
      <c r="J33" s="17"/>
      <c r="K33" s="44"/>
      <c r="L33" s="25" t="s">
        <v>1353</v>
      </c>
      <c r="M33" s="6"/>
      <c r="N33" s="6" t="s">
        <v>709</v>
      </c>
      <c r="O33" s="76"/>
      <c r="P33" s="21"/>
    </row>
    <row r="34" spans="1:16" ht="15" x14ac:dyDescent="0.3">
      <c r="A34" s="26">
        <v>33</v>
      </c>
      <c r="B34" s="26">
        <v>21605</v>
      </c>
      <c r="C34" s="26">
        <v>26</v>
      </c>
      <c r="D34" s="27" t="s">
        <v>16</v>
      </c>
      <c r="E34" s="17"/>
      <c r="F34" s="17"/>
      <c r="G34" s="17"/>
      <c r="H34" s="17"/>
      <c r="I34" s="17"/>
      <c r="J34" s="17"/>
      <c r="K34" s="44"/>
      <c r="L34" s="25" t="s">
        <v>1354</v>
      </c>
      <c r="M34" s="6"/>
      <c r="N34" s="6" t="s">
        <v>709</v>
      </c>
      <c r="O34" s="76"/>
      <c r="P34" s="21"/>
    </row>
    <row r="35" spans="1:16" ht="15.6" x14ac:dyDescent="0.3">
      <c r="A35" s="26">
        <v>34</v>
      </c>
      <c r="B35" s="26">
        <v>21605</v>
      </c>
      <c r="C35" s="31">
        <v>31</v>
      </c>
      <c r="D35" s="27" t="s">
        <v>16</v>
      </c>
      <c r="E35" s="17"/>
      <c r="F35" s="17"/>
      <c r="G35" s="17"/>
      <c r="H35" s="17"/>
      <c r="I35" s="17"/>
      <c r="J35" s="17"/>
      <c r="K35" s="44"/>
      <c r="L35" s="25" t="s">
        <v>1355</v>
      </c>
      <c r="M35" s="6"/>
      <c r="N35" s="6" t="s">
        <v>709</v>
      </c>
      <c r="O35" s="7"/>
      <c r="P35" s="17"/>
    </row>
    <row r="36" spans="1:16" ht="15" x14ac:dyDescent="0.3">
      <c r="A36" s="26">
        <v>35</v>
      </c>
      <c r="B36" s="26">
        <v>21605</v>
      </c>
      <c r="C36" s="26">
        <v>36</v>
      </c>
      <c r="D36" s="27" t="s">
        <v>16</v>
      </c>
      <c r="E36" s="17"/>
      <c r="F36" s="17"/>
      <c r="G36" s="17"/>
      <c r="H36" s="17"/>
      <c r="I36" s="17"/>
      <c r="J36" s="17"/>
      <c r="K36" s="44"/>
      <c r="L36" s="25" t="s">
        <v>1356</v>
      </c>
      <c r="M36" s="6"/>
      <c r="N36" s="6" t="s">
        <v>709</v>
      </c>
      <c r="O36" s="7"/>
      <c r="P36" s="17"/>
    </row>
    <row r="37" spans="1:16" ht="15" x14ac:dyDescent="0.3">
      <c r="A37" s="26">
        <v>36</v>
      </c>
      <c r="B37" s="36">
        <v>21606</v>
      </c>
      <c r="C37" s="36">
        <v>6</v>
      </c>
      <c r="D37" s="37" t="s">
        <v>162</v>
      </c>
      <c r="E37" s="17"/>
      <c r="F37" s="17"/>
      <c r="G37" s="17"/>
      <c r="H37" s="17"/>
      <c r="I37" s="17"/>
      <c r="J37" s="17"/>
      <c r="K37" s="44"/>
      <c r="L37" s="25" t="s">
        <v>1357</v>
      </c>
      <c r="M37" s="6"/>
      <c r="N37" s="6" t="s">
        <v>709</v>
      </c>
      <c r="O37" s="7"/>
      <c r="P37" s="17"/>
    </row>
    <row r="38" spans="1:16" ht="15.6" x14ac:dyDescent="0.3">
      <c r="A38" s="26">
        <v>37</v>
      </c>
      <c r="B38" s="36">
        <v>21606</v>
      </c>
      <c r="C38" s="38">
        <v>11</v>
      </c>
      <c r="D38" s="37" t="s">
        <v>162</v>
      </c>
      <c r="E38" s="17"/>
      <c r="F38" s="17"/>
      <c r="G38" s="17"/>
      <c r="H38" s="17"/>
      <c r="I38" s="17"/>
      <c r="J38" s="17"/>
      <c r="K38" s="44"/>
      <c r="L38" s="25" t="s">
        <v>1358</v>
      </c>
      <c r="M38" s="6"/>
      <c r="N38" s="6" t="s">
        <v>709</v>
      </c>
      <c r="O38" s="7"/>
      <c r="P38" s="17"/>
    </row>
    <row r="39" spans="1:16" ht="15" x14ac:dyDescent="0.3">
      <c r="A39" s="26">
        <v>38</v>
      </c>
      <c r="B39" s="26">
        <v>21606</v>
      </c>
      <c r="C39" s="26">
        <v>16</v>
      </c>
      <c r="D39" s="27" t="s">
        <v>16</v>
      </c>
      <c r="E39" s="17"/>
      <c r="F39" s="17"/>
      <c r="G39" s="17"/>
      <c r="H39" s="17"/>
      <c r="I39" s="17"/>
      <c r="J39" s="17"/>
      <c r="K39" s="44"/>
      <c r="L39" s="25" t="s">
        <v>1359</v>
      </c>
      <c r="M39" s="6"/>
      <c r="N39" s="6" t="s">
        <v>709</v>
      </c>
      <c r="O39" s="7"/>
      <c r="P39" s="17"/>
    </row>
    <row r="40" spans="1:16" ht="15" x14ac:dyDescent="0.3">
      <c r="A40" s="26">
        <v>39</v>
      </c>
      <c r="B40" s="32">
        <v>21606</v>
      </c>
      <c r="C40" s="32">
        <v>21</v>
      </c>
      <c r="D40" s="33" t="s">
        <v>57</v>
      </c>
      <c r="E40" s="17"/>
      <c r="F40" s="17"/>
      <c r="G40" s="17"/>
      <c r="H40" s="17"/>
      <c r="I40" s="17"/>
      <c r="J40" s="17"/>
      <c r="K40" s="44"/>
      <c r="L40" s="25" t="s">
        <v>1360</v>
      </c>
      <c r="M40" s="6"/>
      <c r="N40" s="6" t="s">
        <v>709</v>
      </c>
      <c r="O40" s="7"/>
      <c r="P40" s="17"/>
    </row>
    <row r="41" spans="1:16" ht="15" x14ac:dyDescent="0.3">
      <c r="A41" s="26">
        <v>40</v>
      </c>
      <c r="B41" s="26">
        <v>21606</v>
      </c>
      <c r="C41" s="26">
        <v>26</v>
      </c>
      <c r="D41" s="27" t="s">
        <v>16</v>
      </c>
      <c r="E41" s="17"/>
      <c r="F41" s="17"/>
      <c r="G41" s="17"/>
      <c r="H41" s="17"/>
      <c r="I41" s="17"/>
      <c r="J41" s="17"/>
      <c r="K41" s="44"/>
      <c r="L41" s="25" t="s">
        <v>1361</v>
      </c>
      <c r="M41" s="6"/>
      <c r="N41" s="6" t="s">
        <v>709</v>
      </c>
      <c r="O41" s="7"/>
      <c r="P41" s="17"/>
    </row>
    <row r="42" spans="1:16" ht="15.6" x14ac:dyDescent="0.3">
      <c r="A42" s="26">
        <v>41</v>
      </c>
      <c r="B42" s="26">
        <v>21606</v>
      </c>
      <c r="C42" s="31">
        <v>31</v>
      </c>
      <c r="D42" s="27" t="s">
        <v>16</v>
      </c>
      <c r="E42" s="17"/>
      <c r="F42" s="17"/>
      <c r="G42" s="17"/>
      <c r="H42" s="17"/>
      <c r="I42" s="17"/>
      <c r="J42" s="17"/>
      <c r="K42" s="44"/>
      <c r="L42" s="25" t="s">
        <v>1362</v>
      </c>
      <c r="M42" s="19"/>
      <c r="N42" s="6" t="s">
        <v>709</v>
      </c>
      <c r="O42" s="76"/>
      <c r="P42" s="21"/>
    </row>
    <row r="43" spans="1:16" ht="15" x14ac:dyDescent="0.3">
      <c r="A43" s="26">
        <v>42</v>
      </c>
      <c r="B43" s="26">
        <v>21606</v>
      </c>
      <c r="C43" s="26">
        <v>36</v>
      </c>
      <c r="D43" s="27" t="s">
        <v>83</v>
      </c>
      <c r="E43" s="17"/>
      <c r="F43" s="17"/>
      <c r="G43" s="17"/>
      <c r="H43" s="17"/>
      <c r="I43" s="17"/>
      <c r="J43" s="17"/>
      <c r="K43" s="44"/>
      <c r="L43" s="25" t="s">
        <v>1363</v>
      </c>
      <c r="M43" s="6"/>
      <c r="N43" s="6" t="s">
        <v>709</v>
      </c>
      <c r="O43" s="7"/>
      <c r="P43" s="87"/>
    </row>
    <row r="44" spans="1:16" ht="15" x14ac:dyDescent="0.3">
      <c r="A44" s="26">
        <v>43</v>
      </c>
      <c r="B44" s="26">
        <v>21607</v>
      </c>
      <c r="C44" s="26">
        <v>6</v>
      </c>
      <c r="D44" s="27" t="s">
        <v>16</v>
      </c>
      <c r="E44" s="17"/>
      <c r="F44" s="17"/>
      <c r="G44" s="17"/>
      <c r="H44" s="17"/>
      <c r="I44" s="17"/>
      <c r="J44" s="17"/>
      <c r="K44" s="44"/>
      <c r="L44" s="25" t="s">
        <v>1364</v>
      </c>
      <c r="M44" s="19"/>
      <c r="N44" s="6" t="s">
        <v>709</v>
      </c>
      <c r="O44" s="76"/>
      <c r="P44" s="87"/>
    </row>
    <row r="45" spans="1:16" ht="15.6" x14ac:dyDescent="0.3">
      <c r="A45" s="26">
        <v>44</v>
      </c>
      <c r="B45" s="26">
        <v>21607</v>
      </c>
      <c r="C45" s="31">
        <v>11</v>
      </c>
      <c r="D45" s="27" t="s">
        <v>16</v>
      </c>
      <c r="E45" s="17"/>
      <c r="F45" s="17"/>
      <c r="G45" s="17"/>
      <c r="H45" s="17"/>
      <c r="I45" s="17"/>
      <c r="J45" s="17"/>
      <c r="K45" s="44"/>
      <c r="L45" s="25" t="s">
        <v>1365</v>
      </c>
      <c r="M45" s="6"/>
      <c r="N45" s="6" t="s">
        <v>709</v>
      </c>
      <c r="O45" s="7"/>
      <c r="P45" s="87"/>
    </row>
    <row r="46" spans="1:16" ht="15" x14ac:dyDescent="0.3">
      <c r="A46" s="26">
        <v>45</v>
      </c>
      <c r="B46" s="26">
        <v>21607</v>
      </c>
      <c r="C46" s="26">
        <v>16</v>
      </c>
      <c r="D46" s="27" t="s">
        <v>16</v>
      </c>
      <c r="E46" s="17"/>
      <c r="F46" s="17"/>
      <c r="G46" s="17"/>
      <c r="H46" s="17"/>
      <c r="I46" s="17"/>
      <c r="J46" s="17"/>
      <c r="K46" s="44"/>
      <c r="L46" s="25" t="s">
        <v>1366</v>
      </c>
      <c r="M46" s="6"/>
      <c r="N46" s="6" t="s">
        <v>709</v>
      </c>
      <c r="O46" s="7"/>
      <c r="P46" s="87"/>
    </row>
    <row r="47" spans="1:16" ht="15" x14ac:dyDescent="0.3">
      <c r="A47" s="26">
        <v>46</v>
      </c>
      <c r="B47" s="26">
        <v>21607</v>
      </c>
      <c r="C47" s="26">
        <v>21</v>
      </c>
      <c r="D47" s="27" t="s">
        <v>16</v>
      </c>
      <c r="E47" s="17"/>
      <c r="F47" s="17"/>
      <c r="G47" s="17"/>
      <c r="H47" s="17"/>
      <c r="I47" s="17"/>
      <c r="J47" s="17"/>
      <c r="K47" s="44"/>
      <c r="L47" s="25" t="s">
        <v>1367</v>
      </c>
      <c r="M47" s="6"/>
      <c r="N47" s="6" t="s">
        <v>709</v>
      </c>
      <c r="O47" s="7"/>
      <c r="P47" s="87"/>
    </row>
    <row r="48" spans="1:16" ht="15" x14ac:dyDescent="0.3">
      <c r="A48" s="26">
        <v>47</v>
      </c>
      <c r="B48" s="26">
        <v>21607</v>
      </c>
      <c r="C48" s="26">
        <v>26</v>
      </c>
      <c r="D48" s="27" t="s">
        <v>16</v>
      </c>
      <c r="E48" s="17"/>
      <c r="F48" s="17"/>
      <c r="G48" s="17"/>
      <c r="H48" s="17"/>
      <c r="I48" s="17"/>
      <c r="J48" s="17"/>
      <c r="K48" s="44"/>
      <c r="L48" s="25" t="s">
        <v>1368</v>
      </c>
      <c r="M48" s="6"/>
      <c r="N48" s="6" t="s">
        <v>709</v>
      </c>
      <c r="O48" s="7"/>
      <c r="P48" s="87"/>
    </row>
    <row r="49" spans="1:16" ht="15.6" x14ac:dyDescent="0.3">
      <c r="A49" s="26">
        <v>48</v>
      </c>
      <c r="B49" s="26">
        <v>21607</v>
      </c>
      <c r="C49" s="31">
        <v>31</v>
      </c>
      <c r="D49" s="27" t="s">
        <v>13</v>
      </c>
      <c r="E49" s="17"/>
      <c r="F49" s="17"/>
      <c r="G49" s="17"/>
      <c r="H49" s="17"/>
      <c r="I49" s="17"/>
      <c r="J49" s="17"/>
      <c r="K49" s="44"/>
      <c r="L49" s="25" t="s">
        <v>1369</v>
      </c>
      <c r="M49" s="6"/>
      <c r="N49" s="6" t="s">
        <v>709</v>
      </c>
      <c r="O49" s="7"/>
      <c r="P49" s="87"/>
    </row>
    <row r="50" spans="1:16" ht="15" x14ac:dyDescent="0.3">
      <c r="A50" s="26">
        <v>49</v>
      </c>
      <c r="B50" s="26">
        <v>21607</v>
      </c>
      <c r="C50" s="26">
        <v>36</v>
      </c>
      <c r="D50" s="27" t="s">
        <v>83</v>
      </c>
      <c r="E50" s="17"/>
      <c r="F50" s="17"/>
      <c r="G50" s="17"/>
      <c r="H50" s="17"/>
      <c r="I50" s="17"/>
      <c r="J50" s="17"/>
      <c r="K50" s="44"/>
      <c r="L50" s="25" t="s">
        <v>1370</v>
      </c>
      <c r="M50" s="6"/>
      <c r="N50" s="6" t="s">
        <v>709</v>
      </c>
      <c r="O50" s="7"/>
      <c r="P50" s="87"/>
    </row>
    <row r="51" spans="1:16" s="30" customFormat="1" ht="15" x14ac:dyDescent="0.3">
      <c r="A51" s="26">
        <v>50</v>
      </c>
      <c r="B51" s="26">
        <v>21608</v>
      </c>
      <c r="C51" s="26">
        <v>6</v>
      </c>
      <c r="D51" s="27" t="s">
        <v>16</v>
      </c>
      <c r="E51" s="28"/>
      <c r="F51" s="28"/>
      <c r="G51" s="28"/>
      <c r="H51" s="28"/>
      <c r="I51" s="28"/>
      <c r="J51" s="28"/>
      <c r="K51" s="96"/>
      <c r="L51" s="35" t="s">
        <v>1371</v>
      </c>
      <c r="M51" s="32"/>
      <c r="N51" s="6" t="s">
        <v>709</v>
      </c>
      <c r="O51" s="97"/>
      <c r="P51" s="98"/>
    </row>
    <row r="52" spans="1:16" ht="15.6" x14ac:dyDescent="0.3">
      <c r="A52" s="26">
        <v>51</v>
      </c>
      <c r="B52" s="26">
        <v>21608</v>
      </c>
      <c r="C52" s="31">
        <v>11</v>
      </c>
      <c r="D52" s="27" t="s">
        <v>16</v>
      </c>
      <c r="E52" s="17"/>
      <c r="F52" s="17"/>
      <c r="G52" s="17"/>
      <c r="H52" s="17"/>
      <c r="I52" s="17"/>
      <c r="J52" s="17"/>
      <c r="K52" s="44"/>
      <c r="L52" s="25" t="s">
        <v>1372</v>
      </c>
      <c r="M52" s="6"/>
      <c r="N52" s="6" t="s">
        <v>709</v>
      </c>
      <c r="O52" s="7"/>
      <c r="P52" s="87"/>
    </row>
    <row r="53" spans="1:16" ht="15" x14ac:dyDescent="0.3">
      <c r="A53" s="26">
        <v>52</v>
      </c>
      <c r="B53" s="26">
        <v>21608</v>
      </c>
      <c r="C53" s="26">
        <v>16</v>
      </c>
      <c r="D53" s="27" t="s">
        <v>16</v>
      </c>
      <c r="E53" s="17"/>
      <c r="F53" s="17"/>
      <c r="G53" s="17"/>
      <c r="H53" s="17"/>
      <c r="I53" s="17"/>
      <c r="J53" s="17"/>
      <c r="K53" s="44"/>
      <c r="L53" s="25" t="s">
        <v>1373</v>
      </c>
      <c r="M53" s="6"/>
      <c r="N53" s="6" t="s">
        <v>709</v>
      </c>
      <c r="O53" s="7"/>
      <c r="P53" s="87"/>
    </row>
    <row r="54" spans="1:16" ht="15" x14ac:dyDescent="0.3">
      <c r="A54" s="26">
        <v>53</v>
      </c>
      <c r="B54" s="26">
        <v>21608</v>
      </c>
      <c r="C54" s="26">
        <v>21</v>
      </c>
      <c r="D54" s="27" t="s">
        <v>16</v>
      </c>
      <c r="E54" s="17"/>
      <c r="F54" s="17"/>
      <c r="G54" s="17"/>
      <c r="H54" s="17"/>
      <c r="I54" s="17"/>
      <c r="J54" s="17"/>
      <c r="K54" s="44"/>
      <c r="L54" s="25" t="s">
        <v>1374</v>
      </c>
      <c r="M54" s="6"/>
      <c r="N54" s="6" t="s">
        <v>709</v>
      </c>
      <c r="O54" s="7"/>
      <c r="P54" s="87"/>
    </row>
    <row r="55" spans="1:16" ht="15" x14ac:dyDescent="0.3">
      <c r="A55" s="26">
        <v>54</v>
      </c>
      <c r="B55" s="26">
        <v>21608</v>
      </c>
      <c r="C55" s="26">
        <v>26</v>
      </c>
      <c r="D55" s="27" t="s">
        <v>16</v>
      </c>
      <c r="E55" s="17"/>
      <c r="F55" s="17"/>
      <c r="G55" s="17"/>
      <c r="H55" s="17"/>
      <c r="I55" s="17"/>
      <c r="J55" s="17"/>
      <c r="K55" s="44"/>
      <c r="L55" s="25" t="s">
        <v>1375</v>
      </c>
      <c r="M55" s="6"/>
      <c r="N55" s="6" t="s">
        <v>709</v>
      </c>
      <c r="O55" s="7"/>
      <c r="P55" s="87"/>
    </row>
    <row r="56" spans="1:16" ht="15.6" x14ac:dyDescent="0.3">
      <c r="A56" s="26">
        <v>55</v>
      </c>
      <c r="B56" s="26">
        <v>21608</v>
      </c>
      <c r="C56" s="31">
        <v>31</v>
      </c>
      <c r="D56" s="27" t="s">
        <v>16</v>
      </c>
      <c r="E56" s="17"/>
      <c r="F56" s="17"/>
      <c r="G56" s="17"/>
      <c r="H56" s="17"/>
      <c r="I56" s="17"/>
      <c r="J56" s="17"/>
      <c r="K56" s="44"/>
      <c r="L56" s="25" t="s">
        <v>1376</v>
      </c>
      <c r="M56" s="6"/>
      <c r="N56" s="6" t="s">
        <v>709</v>
      </c>
      <c r="O56" s="7"/>
      <c r="P56" s="87"/>
    </row>
    <row r="57" spans="1:16" ht="15" x14ac:dyDescent="0.3">
      <c r="A57" s="26">
        <v>56</v>
      </c>
      <c r="B57" s="26">
        <v>21608</v>
      </c>
      <c r="C57" s="26">
        <v>36</v>
      </c>
      <c r="D57" s="27" t="s">
        <v>16</v>
      </c>
      <c r="E57" s="17"/>
      <c r="F57" s="17"/>
      <c r="G57" s="17"/>
      <c r="H57" s="17"/>
      <c r="I57" s="17"/>
      <c r="J57" s="17"/>
      <c r="K57" s="44"/>
      <c r="L57" s="25" t="s">
        <v>1377</v>
      </c>
      <c r="M57" s="6"/>
      <c r="N57" s="6" t="s">
        <v>709</v>
      </c>
      <c r="O57" s="7"/>
      <c r="P57" s="87"/>
    </row>
    <row r="58" spans="1:16" ht="14.4" x14ac:dyDescent="0.3">
      <c r="A58" s="26">
        <v>57</v>
      </c>
      <c r="B58" s="26">
        <v>21609</v>
      </c>
      <c r="C58" s="17">
        <v>9</v>
      </c>
      <c r="D58" s="17" t="s">
        <v>269</v>
      </c>
      <c r="E58" s="17"/>
      <c r="F58" s="17"/>
      <c r="G58" s="17"/>
      <c r="H58" s="17"/>
      <c r="I58" s="17"/>
      <c r="J58" s="17"/>
      <c r="K58" s="17"/>
      <c r="L58" s="25" t="s">
        <v>1418</v>
      </c>
      <c r="M58" s="6" t="s">
        <v>705</v>
      </c>
      <c r="N58" s="6" t="s">
        <v>709</v>
      </c>
      <c r="O58" s="7"/>
      <c r="P58" s="87"/>
    </row>
    <row r="59" spans="1:16" ht="14.4" x14ac:dyDescent="0.3">
      <c r="A59" s="26">
        <v>58</v>
      </c>
      <c r="B59" s="26">
        <v>21609</v>
      </c>
      <c r="C59" s="17">
        <v>12</v>
      </c>
      <c r="D59" s="17" t="s">
        <v>269</v>
      </c>
      <c r="E59" s="17"/>
      <c r="F59" s="17"/>
      <c r="G59" s="17"/>
      <c r="H59" s="17"/>
      <c r="I59" s="17"/>
      <c r="J59" s="17"/>
      <c r="K59" s="17"/>
      <c r="L59" s="25" t="s">
        <v>1419</v>
      </c>
      <c r="M59" s="6" t="s">
        <v>705</v>
      </c>
      <c r="N59" s="6" t="s">
        <v>709</v>
      </c>
      <c r="O59" s="7"/>
      <c r="P59" s="87"/>
    </row>
    <row r="60" spans="1:16" ht="14.4" x14ac:dyDescent="0.3">
      <c r="A60" s="26">
        <v>59</v>
      </c>
      <c r="B60" s="26">
        <v>21609</v>
      </c>
      <c r="C60" s="17">
        <v>15</v>
      </c>
      <c r="D60" s="17" t="s">
        <v>269</v>
      </c>
      <c r="E60" s="17"/>
      <c r="F60" s="17"/>
      <c r="G60" s="17"/>
      <c r="H60" s="17"/>
      <c r="I60" s="17"/>
      <c r="J60" s="17"/>
      <c r="K60" s="17"/>
      <c r="L60" s="25" t="s">
        <v>1420</v>
      </c>
      <c r="M60" s="6" t="s">
        <v>705</v>
      </c>
      <c r="N60" s="6" t="s">
        <v>709</v>
      </c>
      <c r="O60" s="7"/>
      <c r="P60" s="87"/>
    </row>
    <row r="61" spans="1:16" ht="14.4" x14ac:dyDescent="0.3">
      <c r="A61" s="26">
        <v>60</v>
      </c>
      <c r="B61" s="26">
        <v>21609</v>
      </c>
      <c r="C61" s="17">
        <v>18</v>
      </c>
      <c r="D61" s="17" t="s">
        <v>269</v>
      </c>
      <c r="E61" s="17"/>
      <c r="F61" s="17"/>
      <c r="G61" s="17"/>
      <c r="H61" s="17"/>
      <c r="I61" s="17"/>
      <c r="J61" s="17"/>
      <c r="K61" s="17"/>
      <c r="L61" s="25" t="s">
        <v>1421</v>
      </c>
      <c r="M61" s="6" t="s">
        <v>705</v>
      </c>
      <c r="N61" s="6" t="s">
        <v>709</v>
      </c>
      <c r="O61" s="7"/>
      <c r="P61" s="87"/>
    </row>
    <row r="62" spans="1:16" ht="14.4" x14ac:dyDescent="0.3">
      <c r="A62" s="26">
        <v>61</v>
      </c>
      <c r="B62" s="26">
        <v>21609</v>
      </c>
      <c r="C62" s="17">
        <v>21</v>
      </c>
      <c r="D62" s="17" t="s">
        <v>269</v>
      </c>
      <c r="E62" s="17"/>
      <c r="F62" s="17"/>
      <c r="G62" s="17"/>
      <c r="H62" s="17"/>
      <c r="I62" s="17"/>
      <c r="J62" s="17"/>
      <c r="K62" s="17"/>
      <c r="L62" s="25" t="s">
        <v>1422</v>
      </c>
      <c r="M62" s="6" t="s">
        <v>705</v>
      </c>
      <c r="N62" s="6" t="s">
        <v>709</v>
      </c>
      <c r="O62" s="7"/>
      <c r="P62" s="87"/>
    </row>
    <row r="63" spans="1:16" ht="14.4" x14ac:dyDescent="0.3">
      <c r="A63" s="26">
        <v>62</v>
      </c>
      <c r="B63" s="26">
        <v>21609</v>
      </c>
      <c r="C63" s="17">
        <v>24</v>
      </c>
      <c r="D63" s="17" t="s">
        <v>269</v>
      </c>
      <c r="E63" s="17"/>
      <c r="F63" s="17"/>
      <c r="G63" s="17"/>
      <c r="H63" s="17"/>
      <c r="I63" s="17"/>
      <c r="J63" s="17"/>
      <c r="K63" s="17"/>
      <c r="L63" s="25" t="s">
        <v>1423</v>
      </c>
      <c r="M63" s="6" t="s">
        <v>705</v>
      </c>
      <c r="N63" s="6" t="s">
        <v>709</v>
      </c>
      <c r="O63" s="7"/>
      <c r="P63" s="87"/>
    </row>
    <row r="64" spans="1:16" ht="14.4" x14ac:dyDescent="0.3">
      <c r="A64" s="26">
        <v>63</v>
      </c>
      <c r="B64" s="26">
        <v>21609</v>
      </c>
      <c r="C64" s="17">
        <v>27</v>
      </c>
      <c r="D64" s="17" t="s">
        <v>269</v>
      </c>
      <c r="E64" s="17"/>
      <c r="F64" s="17"/>
      <c r="G64" s="17"/>
      <c r="H64" s="17"/>
      <c r="I64" s="17"/>
      <c r="J64" s="17"/>
      <c r="K64" s="17"/>
      <c r="L64" s="25" t="s">
        <v>1424</v>
      </c>
      <c r="M64" s="6" t="s">
        <v>705</v>
      </c>
      <c r="N64" s="6" t="s">
        <v>709</v>
      </c>
      <c r="O64" s="7"/>
      <c r="P64" s="87"/>
    </row>
    <row r="65" spans="1:16" ht="14.4" x14ac:dyDescent="0.3">
      <c r="A65" s="26">
        <v>64</v>
      </c>
      <c r="B65" s="26">
        <v>21609</v>
      </c>
      <c r="C65" s="17">
        <v>30</v>
      </c>
      <c r="D65" s="17" t="s">
        <v>269</v>
      </c>
      <c r="E65" s="17"/>
      <c r="F65" s="17"/>
      <c r="G65" s="17"/>
      <c r="H65" s="17"/>
      <c r="I65" s="17"/>
      <c r="J65" s="17"/>
      <c r="K65" s="17"/>
      <c r="L65" s="25" t="s">
        <v>1425</v>
      </c>
      <c r="M65" s="6" t="s">
        <v>705</v>
      </c>
      <c r="N65" s="6" t="s">
        <v>709</v>
      </c>
      <c r="O65" s="7"/>
      <c r="P65" s="87"/>
    </row>
    <row r="66" spans="1:16" ht="14.4" x14ac:dyDescent="0.3">
      <c r="A66" s="26">
        <v>65</v>
      </c>
      <c r="B66" s="26">
        <v>21609</v>
      </c>
      <c r="C66" s="17">
        <v>33</v>
      </c>
      <c r="D66" s="17" t="s">
        <v>269</v>
      </c>
      <c r="E66" s="17"/>
      <c r="F66" s="17"/>
      <c r="G66" s="17"/>
      <c r="H66" s="17"/>
      <c r="I66" s="17"/>
      <c r="J66" s="17"/>
      <c r="K66" s="17"/>
      <c r="L66" s="25" t="s">
        <v>1426</v>
      </c>
      <c r="M66" s="6" t="s">
        <v>705</v>
      </c>
      <c r="N66" s="6" t="s">
        <v>709</v>
      </c>
      <c r="O66" s="7"/>
      <c r="P66" s="87"/>
    </row>
    <row r="67" spans="1:16" ht="14.4" x14ac:dyDescent="0.3">
      <c r="A67" s="26">
        <v>66</v>
      </c>
      <c r="B67" s="26">
        <v>21609</v>
      </c>
      <c r="C67" s="17">
        <v>36</v>
      </c>
      <c r="D67" s="17" t="s">
        <v>269</v>
      </c>
      <c r="E67" s="17"/>
      <c r="F67" s="17"/>
      <c r="G67" s="17"/>
      <c r="H67" s="17"/>
      <c r="I67" s="17"/>
      <c r="J67" s="17"/>
      <c r="K67" s="17"/>
      <c r="L67" s="25" t="s">
        <v>1427</v>
      </c>
      <c r="M67" s="6" t="s">
        <v>705</v>
      </c>
      <c r="N67" s="6" t="s">
        <v>709</v>
      </c>
      <c r="O67" s="7"/>
      <c r="P67" s="87"/>
    </row>
    <row r="68" spans="1:16" ht="14.4" x14ac:dyDescent="0.3">
      <c r="A68" s="26">
        <v>67</v>
      </c>
      <c r="B68" s="26">
        <v>21610</v>
      </c>
      <c r="C68" s="17">
        <v>9</v>
      </c>
      <c r="D68" s="17" t="s">
        <v>269</v>
      </c>
      <c r="E68" s="17"/>
      <c r="F68" s="17"/>
      <c r="G68" s="17"/>
      <c r="H68" s="17"/>
      <c r="I68" s="17"/>
      <c r="J68" s="17"/>
      <c r="K68" s="17"/>
      <c r="L68" s="25" t="s">
        <v>1428</v>
      </c>
      <c r="M68" s="6" t="s">
        <v>705</v>
      </c>
      <c r="N68" s="6" t="s">
        <v>709</v>
      </c>
      <c r="O68" s="7"/>
      <c r="P68" s="87"/>
    </row>
    <row r="69" spans="1:16" ht="14.4" x14ac:dyDescent="0.3">
      <c r="A69" s="26">
        <v>68</v>
      </c>
      <c r="B69" s="26">
        <v>21610</v>
      </c>
      <c r="C69" s="17">
        <v>12</v>
      </c>
      <c r="D69" s="17" t="s">
        <v>269</v>
      </c>
      <c r="E69" s="17"/>
      <c r="F69" s="17"/>
      <c r="G69" s="17"/>
      <c r="H69" s="17"/>
      <c r="I69" s="17"/>
      <c r="J69" s="17"/>
      <c r="K69" s="17"/>
      <c r="L69" s="25" t="s">
        <v>1429</v>
      </c>
      <c r="M69" s="6" t="s">
        <v>705</v>
      </c>
      <c r="N69" s="6" t="s">
        <v>709</v>
      </c>
      <c r="O69" s="7"/>
      <c r="P69" s="87"/>
    </row>
    <row r="70" spans="1:16" ht="14.4" x14ac:dyDescent="0.3">
      <c r="A70" s="26">
        <v>69</v>
      </c>
      <c r="B70" s="26">
        <v>21610</v>
      </c>
      <c r="C70" s="17">
        <v>15</v>
      </c>
      <c r="D70" s="17" t="s">
        <v>269</v>
      </c>
      <c r="E70" s="17"/>
      <c r="F70" s="17"/>
      <c r="G70" s="17"/>
      <c r="H70" s="17"/>
      <c r="I70" s="17"/>
      <c r="J70" s="17"/>
      <c r="K70" s="17"/>
      <c r="L70" s="25" t="s">
        <v>1430</v>
      </c>
      <c r="M70" s="6" t="s">
        <v>705</v>
      </c>
      <c r="N70" s="6" t="s">
        <v>709</v>
      </c>
      <c r="O70" s="7"/>
      <c r="P70" s="87"/>
    </row>
    <row r="71" spans="1:16" ht="15" x14ac:dyDescent="0.3">
      <c r="A71" s="26">
        <v>70</v>
      </c>
      <c r="B71" s="26">
        <v>21610</v>
      </c>
      <c r="C71" s="17">
        <v>18</v>
      </c>
      <c r="D71" s="17" t="s">
        <v>269</v>
      </c>
      <c r="E71" s="17"/>
      <c r="F71" s="17"/>
      <c r="G71" s="17"/>
      <c r="H71" s="17"/>
      <c r="I71" s="17"/>
      <c r="J71" s="17"/>
      <c r="K71" s="17"/>
      <c r="L71" s="25" t="s">
        <v>1431</v>
      </c>
      <c r="M71" s="6" t="s">
        <v>706</v>
      </c>
      <c r="N71" s="6" t="s">
        <v>709</v>
      </c>
      <c r="O71" s="61" t="s">
        <v>3404</v>
      </c>
      <c r="P71" s="87"/>
    </row>
    <row r="72" spans="1:16" ht="14.4" x14ac:dyDescent="0.3">
      <c r="A72" s="26">
        <v>71</v>
      </c>
      <c r="B72" s="26">
        <v>21610</v>
      </c>
      <c r="C72" s="17">
        <v>21</v>
      </c>
      <c r="D72" s="17" t="s">
        <v>269</v>
      </c>
      <c r="E72" s="17"/>
      <c r="F72" s="17"/>
      <c r="G72" s="17"/>
      <c r="H72" s="17"/>
      <c r="I72" s="17"/>
      <c r="J72" s="17"/>
      <c r="K72" s="17"/>
      <c r="L72" s="25" t="s">
        <v>1432</v>
      </c>
      <c r="M72" s="6" t="s">
        <v>705</v>
      </c>
      <c r="N72" s="6" t="s">
        <v>709</v>
      </c>
      <c r="O72" s="7"/>
      <c r="P72" s="87"/>
    </row>
    <row r="73" spans="1:16" ht="14.4" x14ac:dyDescent="0.3">
      <c r="A73" s="26">
        <v>72</v>
      </c>
      <c r="B73" s="26">
        <v>21610</v>
      </c>
      <c r="C73" s="17">
        <v>24</v>
      </c>
      <c r="D73" s="17" t="s">
        <v>269</v>
      </c>
      <c r="E73" s="17"/>
      <c r="F73" s="17"/>
      <c r="G73" s="17"/>
      <c r="H73" s="17"/>
      <c r="I73" s="17"/>
      <c r="J73" s="17"/>
      <c r="K73" s="17"/>
      <c r="L73" s="25" t="s">
        <v>1433</v>
      </c>
      <c r="M73" s="6" t="s">
        <v>705</v>
      </c>
      <c r="N73" s="6" t="s">
        <v>709</v>
      </c>
      <c r="O73" s="7"/>
      <c r="P73" s="87"/>
    </row>
    <row r="74" spans="1:16" ht="14.4" x14ac:dyDescent="0.3">
      <c r="A74" s="26">
        <v>73</v>
      </c>
      <c r="B74" s="26">
        <v>21610</v>
      </c>
      <c r="C74" s="17">
        <v>27</v>
      </c>
      <c r="D74" s="17" t="s">
        <v>269</v>
      </c>
      <c r="E74" s="17"/>
      <c r="F74" s="17"/>
      <c r="G74" s="17"/>
      <c r="H74" s="17"/>
      <c r="I74" s="17"/>
      <c r="J74" s="17"/>
      <c r="K74" s="17"/>
      <c r="L74" s="25" t="s">
        <v>1434</v>
      </c>
      <c r="M74" s="6" t="s">
        <v>705</v>
      </c>
      <c r="N74" s="6" t="s">
        <v>709</v>
      </c>
      <c r="O74" s="7"/>
      <c r="P74" s="87"/>
    </row>
    <row r="75" spans="1:16" ht="14.4" x14ac:dyDescent="0.3">
      <c r="A75" s="26">
        <v>74</v>
      </c>
      <c r="B75" s="26">
        <v>21610</v>
      </c>
      <c r="C75" s="17">
        <v>30</v>
      </c>
      <c r="D75" s="17" t="s">
        <v>269</v>
      </c>
      <c r="E75" s="17"/>
      <c r="F75" s="17"/>
      <c r="G75" s="17"/>
      <c r="H75" s="17"/>
      <c r="I75" s="17"/>
      <c r="J75" s="17"/>
      <c r="K75" s="17"/>
      <c r="L75" s="25" t="s">
        <v>1435</v>
      </c>
      <c r="M75" s="6" t="s">
        <v>705</v>
      </c>
      <c r="N75" s="6" t="s">
        <v>709</v>
      </c>
      <c r="O75" s="7"/>
      <c r="P75" s="87"/>
    </row>
    <row r="76" spans="1:16" ht="15" x14ac:dyDescent="0.3">
      <c r="A76" s="26">
        <v>75</v>
      </c>
      <c r="B76" s="26">
        <v>21610</v>
      </c>
      <c r="C76" s="17">
        <v>33</v>
      </c>
      <c r="D76" s="17" t="s">
        <v>269</v>
      </c>
      <c r="E76" s="17"/>
      <c r="F76" s="17"/>
      <c r="G76" s="17"/>
      <c r="H76" s="17"/>
      <c r="I76" s="17"/>
      <c r="J76" s="17"/>
      <c r="K76" s="17"/>
      <c r="L76" s="25" t="s">
        <v>1436</v>
      </c>
      <c r="M76" s="6" t="s">
        <v>706</v>
      </c>
      <c r="N76" s="6" t="s">
        <v>709</v>
      </c>
      <c r="O76" s="7" t="s">
        <v>3416</v>
      </c>
      <c r="P76" s="87"/>
    </row>
    <row r="77" spans="1:16" ht="14.4" x14ac:dyDescent="0.3">
      <c r="A77" s="26">
        <v>76</v>
      </c>
      <c r="B77" s="26">
        <v>21610</v>
      </c>
      <c r="C77" s="17">
        <v>36</v>
      </c>
      <c r="D77" s="17" t="s">
        <v>269</v>
      </c>
      <c r="E77" s="17"/>
      <c r="F77" s="17"/>
      <c r="G77" s="17"/>
      <c r="H77" s="17"/>
      <c r="I77" s="17"/>
      <c r="J77" s="17"/>
      <c r="K77" s="17"/>
      <c r="L77" s="25" t="s">
        <v>1437</v>
      </c>
      <c r="M77" s="6" t="s">
        <v>705</v>
      </c>
      <c r="N77" s="6" t="s">
        <v>709</v>
      </c>
      <c r="O77" s="7"/>
      <c r="P77" s="87"/>
    </row>
    <row r="78" spans="1:16" ht="14.4" x14ac:dyDescent="0.3">
      <c r="A78" s="26">
        <v>77</v>
      </c>
      <c r="B78" s="17">
        <v>21611</v>
      </c>
      <c r="C78" s="17">
        <v>9</v>
      </c>
      <c r="D78" s="17" t="s">
        <v>269</v>
      </c>
      <c r="E78" s="17"/>
      <c r="F78" s="17"/>
      <c r="G78" s="17"/>
      <c r="H78" s="17"/>
      <c r="I78" s="17"/>
      <c r="J78" s="17"/>
      <c r="K78" s="17"/>
      <c r="L78" s="25" t="s">
        <v>1398</v>
      </c>
      <c r="M78" s="6" t="s">
        <v>705</v>
      </c>
      <c r="N78" s="6" t="s">
        <v>709</v>
      </c>
      <c r="O78" s="7"/>
      <c r="P78" s="87"/>
    </row>
    <row r="79" spans="1:16" ht="14.4" x14ac:dyDescent="0.3">
      <c r="A79" s="26">
        <v>78</v>
      </c>
      <c r="B79" s="17">
        <v>21611</v>
      </c>
      <c r="C79" s="17">
        <v>12</v>
      </c>
      <c r="D79" s="17" t="s">
        <v>269</v>
      </c>
      <c r="E79" s="17"/>
      <c r="F79" s="17"/>
      <c r="G79" s="17"/>
      <c r="H79" s="17"/>
      <c r="I79" s="17"/>
      <c r="J79" s="17"/>
      <c r="K79" s="17"/>
      <c r="L79" s="25" t="s">
        <v>1399</v>
      </c>
      <c r="M79" s="6" t="s">
        <v>705</v>
      </c>
      <c r="N79" s="6" t="s">
        <v>709</v>
      </c>
      <c r="O79" s="7"/>
      <c r="P79" s="87"/>
    </row>
    <row r="80" spans="1:16" ht="14.4" x14ac:dyDescent="0.3">
      <c r="A80" s="26">
        <v>79</v>
      </c>
      <c r="B80" s="17">
        <v>21611</v>
      </c>
      <c r="C80" s="17">
        <v>15</v>
      </c>
      <c r="D80" s="17" t="s">
        <v>269</v>
      </c>
      <c r="E80" s="17"/>
      <c r="F80" s="17"/>
      <c r="G80" s="17"/>
      <c r="H80" s="17"/>
      <c r="I80" s="17"/>
      <c r="J80" s="17"/>
      <c r="K80" s="17"/>
      <c r="L80" s="25" t="s">
        <v>1400</v>
      </c>
      <c r="M80" s="6" t="s">
        <v>705</v>
      </c>
      <c r="N80" s="6" t="s">
        <v>709</v>
      </c>
      <c r="O80" s="7"/>
      <c r="P80" s="87"/>
    </row>
    <row r="81" spans="1:16" ht="14.4" x14ac:dyDescent="0.3">
      <c r="A81" s="26">
        <v>80</v>
      </c>
      <c r="B81" s="17">
        <v>21611</v>
      </c>
      <c r="C81" s="17">
        <v>18</v>
      </c>
      <c r="D81" s="17" t="s">
        <v>269</v>
      </c>
      <c r="E81" s="17"/>
      <c r="F81" s="17"/>
      <c r="G81" s="17"/>
      <c r="H81" s="17"/>
      <c r="I81" s="17"/>
      <c r="J81" s="17"/>
      <c r="K81" s="17"/>
      <c r="L81" s="25" t="s">
        <v>1401</v>
      </c>
      <c r="M81" s="6" t="s">
        <v>705</v>
      </c>
      <c r="N81" s="6" t="s">
        <v>709</v>
      </c>
      <c r="O81" s="7"/>
      <c r="P81" s="87"/>
    </row>
    <row r="82" spans="1:16" ht="14.4" x14ac:dyDescent="0.3">
      <c r="A82" s="26">
        <v>81</v>
      </c>
      <c r="B82" s="17">
        <v>21611</v>
      </c>
      <c r="C82" s="17">
        <v>21</v>
      </c>
      <c r="D82" s="17" t="s">
        <v>269</v>
      </c>
      <c r="E82" s="17"/>
      <c r="F82" s="17"/>
      <c r="G82" s="17"/>
      <c r="H82" s="17"/>
      <c r="I82" s="17"/>
      <c r="J82" s="17"/>
      <c r="K82" s="17"/>
      <c r="L82" s="25" t="s">
        <v>1402</v>
      </c>
      <c r="M82" s="6" t="s">
        <v>705</v>
      </c>
      <c r="N82" s="6" t="s">
        <v>709</v>
      </c>
      <c r="O82" s="7"/>
      <c r="P82" s="87"/>
    </row>
    <row r="83" spans="1:16" ht="14.4" x14ac:dyDescent="0.3">
      <c r="A83" s="26">
        <v>82</v>
      </c>
      <c r="B83" s="17">
        <v>21611</v>
      </c>
      <c r="C83" s="17">
        <v>24</v>
      </c>
      <c r="D83" s="17" t="s">
        <v>269</v>
      </c>
      <c r="E83" s="17"/>
      <c r="F83" s="17"/>
      <c r="G83" s="17"/>
      <c r="H83" s="17"/>
      <c r="I83" s="17"/>
      <c r="J83" s="17"/>
      <c r="K83" s="17"/>
      <c r="L83" s="25" t="s">
        <v>1403</v>
      </c>
      <c r="M83" s="6" t="s">
        <v>705</v>
      </c>
      <c r="N83" s="6" t="s">
        <v>709</v>
      </c>
      <c r="O83" s="7"/>
      <c r="P83" s="87"/>
    </row>
    <row r="84" spans="1:16" ht="14.4" x14ac:dyDescent="0.3">
      <c r="A84" s="26">
        <v>83</v>
      </c>
      <c r="B84" s="17">
        <v>21611</v>
      </c>
      <c r="C84" s="17">
        <v>27</v>
      </c>
      <c r="D84" s="17" t="s">
        <v>269</v>
      </c>
      <c r="E84" s="17"/>
      <c r="F84" s="17"/>
      <c r="G84" s="17"/>
      <c r="H84" s="17"/>
      <c r="I84" s="17"/>
      <c r="J84" s="17"/>
      <c r="K84" s="17"/>
      <c r="L84" s="25" t="s">
        <v>1404</v>
      </c>
      <c r="M84" s="6" t="s">
        <v>705</v>
      </c>
      <c r="N84" s="6" t="s">
        <v>709</v>
      </c>
      <c r="O84" s="7"/>
      <c r="P84" s="87"/>
    </row>
    <row r="85" spans="1:16" ht="14.4" x14ac:dyDescent="0.3">
      <c r="A85" s="26">
        <v>84</v>
      </c>
      <c r="B85" s="17">
        <v>21611</v>
      </c>
      <c r="C85" s="17">
        <v>30</v>
      </c>
      <c r="D85" s="17" t="s">
        <v>269</v>
      </c>
      <c r="E85" s="17"/>
      <c r="F85" s="17"/>
      <c r="G85" s="17"/>
      <c r="H85" s="17"/>
      <c r="I85" s="17"/>
      <c r="J85" s="17"/>
      <c r="K85" s="17"/>
      <c r="L85" s="25" t="s">
        <v>1405</v>
      </c>
      <c r="M85" s="6" t="s">
        <v>705</v>
      </c>
      <c r="N85" s="6" t="s">
        <v>709</v>
      </c>
      <c r="O85" s="7"/>
      <c r="P85" s="87"/>
    </row>
    <row r="86" spans="1:16" ht="15" x14ac:dyDescent="0.3">
      <c r="A86" s="26">
        <v>85</v>
      </c>
      <c r="B86" s="17">
        <v>21611</v>
      </c>
      <c r="C86" s="17">
        <v>33</v>
      </c>
      <c r="D86" s="17" t="s">
        <v>269</v>
      </c>
      <c r="E86" s="17"/>
      <c r="F86" s="17"/>
      <c r="G86" s="17"/>
      <c r="H86" s="17"/>
      <c r="I86" s="17"/>
      <c r="J86" s="17"/>
      <c r="K86" s="17"/>
      <c r="L86" s="25" t="s">
        <v>1406</v>
      </c>
      <c r="M86" s="6" t="s">
        <v>705</v>
      </c>
      <c r="N86" s="6" t="s">
        <v>709</v>
      </c>
      <c r="O86" s="61"/>
      <c r="P86" s="87"/>
    </row>
    <row r="87" spans="1:16" ht="14.4" x14ac:dyDescent="0.3">
      <c r="A87" s="26">
        <v>86</v>
      </c>
      <c r="B87" s="17">
        <v>21611</v>
      </c>
      <c r="C87" s="17">
        <v>36</v>
      </c>
      <c r="D87" s="17" t="s">
        <v>269</v>
      </c>
      <c r="E87" s="17"/>
      <c r="F87" s="17"/>
      <c r="G87" s="17"/>
      <c r="H87" s="17"/>
      <c r="I87" s="17"/>
      <c r="J87" s="17"/>
      <c r="K87" s="17"/>
      <c r="L87" s="25" t="s">
        <v>1407</v>
      </c>
      <c r="M87" s="6" t="s">
        <v>705</v>
      </c>
      <c r="N87" s="6" t="s">
        <v>709</v>
      </c>
      <c r="O87" s="7"/>
      <c r="P87" s="87"/>
    </row>
    <row r="88" spans="1:16" ht="15" x14ac:dyDescent="0.3">
      <c r="A88" s="26">
        <v>87</v>
      </c>
      <c r="B88" s="17">
        <v>21612</v>
      </c>
      <c r="C88" s="17">
        <v>9</v>
      </c>
      <c r="D88" s="17" t="s">
        <v>269</v>
      </c>
      <c r="E88" s="17"/>
      <c r="F88" s="17"/>
      <c r="G88" s="17"/>
      <c r="H88" s="17"/>
      <c r="I88" s="17"/>
      <c r="J88" s="17"/>
      <c r="K88" s="17"/>
      <c r="L88" s="25" t="s">
        <v>1408</v>
      </c>
      <c r="M88" s="6" t="s">
        <v>706</v>
      </c>
      <c r="N88" s="6" t="s">
        <v>709</v>
      </c>
      <c r="O88" s="7" t="s">
        <v>3415</v>
      </c>
      <c r="P88" s="87"/>
    </row>
    <row r="89" spans="1:16" ht="14.4" x14ac:dyDescent="0.3">
      <c r="A89" s="26">
        <v>88</v>
      </c>
      <c r="B89" s="17">
        <v>21612</v>
      </c>
      <c r="C89" s="17">
        <v>12</v>
      </c>
      <c r="D89" s="17" t="s">
        <v>269</v>
      </c>
      <c r="E89" s="17"/>
      <c r="F89" s="17"/>
      <c r="G89" s="17"/>
      <c r="H89" s="17"/>
      <c r="I89" s="17"/>
      <c r="J89" s="17"/>
      <c r="K89" s="17"/>
      <c r="L89" s="25" t="s">
        <v>1409</v>
      </c>
      <c r="M89" s="6" t="s">
        <v>705</v>
      </c>
      <c r="N89" s="6" t="s">
        <v>709</v>
      </c>
      <c r="O89" s="7"/>
      <c r="P89" s="87"/>
    </row>
    <row r="90" spans="1:16" ht="15" x14ac:dyDescent="0.3">
      <c r="A90" s="26">
        <v>89</v>
      </c>
      <c r="B90" s="17">
        <v>21612</v>
      </c>
      <c r="C90" s="17">
        <v>15</v>
      </c>
      <c r="D90" s="17" t="s">
        <v>269</v>
      </c>
      <c r="E90" s="17"/>
      <c r="F90" s="17"/>
      <c r="G90" s="17"/>
      <c r="H90" s="17"/>
      <c r="I90" s="17"/>
      <c r="J90" s="17"/>
      <c r="K90" s="17"/>
      <c r="L90" s="25" t="s">
        <v>1410</v>
      </c>
      <c r="M90" s="6" t="s">
        <v>706</v>
      </c>
      <c r="N90" s="6" t="s">
        <v>709</v>
      </c>
      <c r="O90" s="7" t="s">
        <v>3418</v>
      </c>
      <c r="P90" s="87"/>
    </row>
    <row r="91" spans="1:16" ht="15" x14ac:dyDescent="0.3">
      <c r="A91" s="26">
        <v>90</v>
      </c>
      <c r="B91" s="17">
        <v>21612</v>
      </c>
      <c r="C91" s="17">
        <v>18</v>
      </c>
      <c r="D91" s="17" t="s">
        <v>269</v>
      </c>
      <c r="E91" s="17"/>
      <c r="F91" s="17"/>
      <c r="G91" s="17"/>
      <c r="H91" s="17"/>
      <c r="I91" s="17"/>
      <c r="J91" s="17"/>
      <c r="K91" s="17"/>
      <c r="L91" s="25" t="s">
        <v>1411</v>
      </c>
      <c r="M91" s="6" t="s">
        <v>706</v>
      </c>
      <c r="N91" s="6" t="s">
        <v>709</v>
      </c>
      <c r="O91" s="61" t="s">
        <v>3404</v>
      </c>
      <c r="P91" s="87"/>
    </row>
    <row r="92" spans="1:16" ht="15" x14ac:dyDescent="0.3">
      <c r="A92" s="26">
        <v>91</v>
      </c>
      <c r="B92" s="17">
        <v>21612</v>
      </c>
      <c r="C92" s="17">
        <v>21</v>
      </c>
      <c r="D92" s="17" t="s">
        <v>269</v>
      </c>
      <c r="E92" s="17"/>
      <c r="F92" s="17"/>
      <c r="G92" s="17"/>
      <c r="H92" s="17"/>
      <c r="I92" s="17"/>
      <c r="J92" s="17"/>
      <c r="K92" s="17"/>
      <c r="L92" s="25" t="s">
        <v>1412</v>
      </c>
      <c r="M92" s="6" t="s">
        <v>706</v>
      </c>
      <c r="N92" s="6" t="s">
        <v>709</v>
      </c>
      <c r="O92" s="61" t="s">
        <v>3404</v>
      </c>
      <c r="P92" s="87"/>
    </row>
    <row r="93" spans="1:16" ht="15" x14ac:dyDescent="0.3">
      <c r="A93" s="26">
        <v>92</v>
      </c>
      <c r="B93" s="17">
        <v>21612</v>
      </c>
      <c r="C93" s="17">
        <v>24</v>
      </c>
      <c r="D93" s="17" t="s">
        <v>269</v>
      </c>
      <c r="E93" s="17"/>
      <c r="F93" s="17"/>
      <c r="G93" s="17"/>
      <c r="H93" s="17"/>
      <c r="I93" s="17"/>
      <c r="J93" s="17"/>
      <c r="K93" s="17"/>
      <c r="L93" s="25" t="s">
        <v>1413</v>
      </c>
      <c r="M93" s="6" t="s">
        <v>706</v>
      </c>
      <c r="N93" s="6" t="s">
        <v>709</v>
      </c>
      <c r="O93" s="7" t="s">
        <v>3417</v>
      </c>
      <c r="P93" s="87"/>
    </row>
    <row r="94" spans="1:16" ht="15" x14ac:dyDescent="0.3">
      <c r="A94" s="26">
        <v>93</v>
      </c>
      <c r="B94" s="17">
        <v>21612</v>
      </c>
      <c r="C94" s="17">
        <v>27</v>
      </c>
      <c r="D94" s="17" t="s">
        <v>269</v>
      </c>
      <c r="E94" s="17"/>
      <c r="F94" s="17"/>
      <c r="G94" s="17"/>
      <c r="H94" s="17"/>
      <c r="I94" s="17"/>
      <c r="J94" s="17"/>
      <c r="K94" s="17"/>
      <c r="L94" s="25" t="s">
        <v>1414</v>
      </c>
      <c r="M94" s="6" t="s">
        <v>705</v>
      </c>
      <c r="N94" s="6" t="s">
        <v>709</v>
      </c>
      <c r="O94" s="61"/>
      <c r="P94" s="87"/>
    </row>
    <row r="95" spans="1:16" ht="14.4" x14ac:dyDescent="0.3">
      <c r="A95" s="26">
        <v>94</v>
      </c>
      <c r="B95" s="17">
        <v>21612</v>
      </c>
      <c r="C95" s="17">
        <v>30</v>
      </c>
      <c r="D95" s="17" t="s">
        <v>269</v>
      </c>
      <c r="E95" s="17"/>
      <c r="F95" s="17"/>
      <c r="G95" s="17"/>
      <c r="H95" s="17"/>
      <c r="I95" s="17"/>
      <c r="J95" s="17"/>
      <c r="K95" s="17"/>
      <c r="L95" s="25" t="s">
        <v>1415</v>
      </c>
      <c r="M95" s="6" t="s">
        <v>705</v>
      </c>
      <c r="N95" s="6" t="s">
        <v>709</v>
      </c>
      <c r="O95" s="7"/>
      <c r="P95" s="87"/>
    </row>
    <row r="96" spans="1:16" ht="14.4" x14ac:dyDescent="0.3">
      <c r="A96" s="26">
        <v>95</v>
      </c>
      <c r="B96" s="17">
        <v>21612</v>
      </c>
      <c r="C96" s="17">
        <v>33</v>
      </c>
      <c r="D96" s="17" t="s">
        <v>269</v>
      </c>
      <c r="E96" s="17"/>
      <c r="F96" s="17"/>
      <c r="G96" s="17"/>
      <c r="H96" s="17"/>
      <c r="I96" s="17"/>
      <c r="J96" s="17"/>
      <c r="K96" s="17"/>
      <c r="L96" s="25" t="s">
        <v>1416</v>
      </c>
      <c r="M96" s="6" t="s">
        <v>705</v>
      </c>
      <c r="N96" s="6" t="s">
        <v>709</v>
      </c>
      <c r="O96" s="7"/>
      <c r="P96" s="87"/>
    </row>
    <row r="97" spans="1:16" ht="14.4" x14ac:dyDescent="0.3">
      <c r="A97" s="26">
        <v>96</v>
      </c>
      <c r="B97" s="17">
        <v>21612</v>
      </c>
      <c r="C97" s="17">
        <v>36</v>
      </c>
      <c r="D97" s="17" t="s">
        <v>269</v>
      </c>
      <c r="E97" s="17"/>
      <c r="F97" s="17"/>
      <c r="G97" s="17"/>
      <c r="H97" s="17"/>
      <c r="I97" s="17"/>
      <c r="J97" s="17"/>
      <c r="K97" s="17"/>
      <c r="L97" s="25" t="s">
        <v>1417</v>
      </c>
      <c r="M97" s="6" t="s">
        <v>705</v>
      </c>
      <c r="N97" s="6" t="s">
        <v>709</v>
      </c>
      <c r="O97" s="7"/>
      <c r="P97" s="87"/>
    </row>
    <row r="98" spans="1:16" ht="14.4" x14ac:dyDescent="0.3">
      <c r="A98" s="26">
        <v>97</v>
      </c>
      <c r="B98" s="17">
        <v>21613</v>
      </c>
      <c r="C98" s="17">
        <v>9</v>
      </c>
      <c r="D98" s="17" t="s">
        <v>269</v>
      </c>
      <c r="E98" s="17"/>
      <c r="F98" s="17"/>
      <c r="G98" s="17"/>
      <c r="H98" s="17"/>
      <c r="I98" s="17"/>
      <c r="J98" s="17"/>
      <c r="K98" s="17"/>
      <c r="L98" s="25" t="s">
        <v>1378</v>
      </c>
      <c r="M98" s="6" t="s">
        <v>705</v>
      </c>
      <c r="N98" s="6" t="s">
        <v>709</v>
      </c>
      <c r="O98" s="7"/>
      <c r="P98" s="87"/>
    </row>
    <row r="99" spans="1:16" ht="14.4" x14ac:dyDescent="0.3">
      <c r="A99" s="26">
        <v>98</v>
      </c>
      <c r="B99" s="17">
        <v>21613</v>
      </c>
      <c r="C99" s="17">
        <v>12</v>
      </c>
      <c r="D99" s="17" t="s">
        <v>269</v>
      </c>
      <c r="E99" s="17"/>
      <c r="F99" s="17"/>
      <c r="G99" s="17"/>
      <c r="H99" s="17"/>
      <c r="I99" s="17"/>
      <c r="J99" s="17"/>
      <c r="K99" s="17"/>
      <c r="L99" s="25" t="s">
        <v>1379</v>
      </c>
      <c r="M99" s="6" t="s">
        <v>705</v>
      </c>
      <c r="N99" s="6" t="s">
        <v>709</v>
      </c>
      <c r="O99" s="7"/>
      <c r="P99" s="87"/>
    </row>
    <row r="100" spans="1:16" ht="14.4" x14ac:dyDescent="0.3">
      <c r="A100" s="26">
        <v>99</v>
      </c>
      <c r="B100" s="17">
        <v>21613</v>
      </c>
      <c r="C100" s="17">
        <v>15</v>
      </c>
      <c r="D100" s="17" t="s">
        <v>269</v>
      </c>
      <c r="E100" s="17"/>
      <c r="F100" s="17"/>
      <c r="G100" s="17"/>
      <c r="H100" s="17"/>
      <c r="I100" s="17"/>
      <c r="J100" s="17"/>
      <c r="K100" s="17"/>
      <c r="L100" s="25" t="s">
        <v>1380</v>
      </c>
      <c r="M100" s="6" t="s">
        <v>705</v>
      </c>
      <c r="N100" s="6" t="s">
        <v>709</v>
      </c>
      <c r="O100" s="7"/>
      <c r="P100" s="87"/>
    </row>
    <row r="101" spans="1:16" ht="14.4" x14ac:dyDescent="0.3">
      <c r="A101" s="26">
        <v>100</v>
      </c>
      <c r="B101" s="17">
        <v>21613</v>
      </c>
      <c r="C101" s="17">
        <v>18</v>
      </c>
      <c r="D101" s="17" t="s">
        <v>269</v>
      </c>
      <c r="E101" s="17"/>
      <c r="F101" s="17"/>
      <c r="G101" s="17"/>
      <c r="H101" s="17"/>
      <c r="I101" s="17"/>
      <c r="J101" s="17"/>
      <c r="K101" s="17"/>
      <c r="L101" s="25" t="s">
        <v>1381</v>
      </c>
      <c r="M101" s="6" t="s">
        <v>705</v>
      </c>
      <c r="N101" s="6" t="s">
        <v>709</v>
      </c>
      <c r="O101" s="7"/>
      <c r="P101" s="87"/>
    </row>
    <row r="102" spans="1:16" ht="14.4" x14ac:dyDescent="0.3">
      <c r="A102" s="26">
        <v>101</v>
      </c>
      <c r="B102" s="17">
        <v>21613</v>
      </c>
      <c r="C102" s="17">
        <v>21</v>
      </c>
      <c r="D102" s="17" t="s">
        <v>269</v>
      </c>
      <c r="E102" s="17"/>
      <c r="F102" s="17"/>
      <c r="G102" s="17"/>
      <c r="H102" s="17"/>
      <c r="I102" s="17"/>
      <c r="J102" s="17"/>
      <c r="K102" s="17"/>
      <c r="L102" s="25" t="s">
        <v>1382</v>
      </c>
      <c r="M102" s="6" t="s">
        <v>705</v>
      </c>
      <c r="N102" s="6" t="s">
        <v>709</v>
      </c>
      <c r="O102" s="7"/>
      <c r="P102" s="87"/>
    </row>
    <row r="103" spans="1:16" ht="15" x14ac:dyDescent="0.3">
      <c r="A103" s="26">
        <v>102</v>
      </c>
      <c r="B103" s="17">
        <v>21613</v>
      </c>
      <c r="C103" s="17">
        <v>24</v>
      </c>
      <c r="D103" s="17" t="s">
        <v>269</v>
      </c>
      <c r="E103" s="17"/>
      <c r="F103" s="17"/>
      <c r="G103" s="17"/>
      <c r="H103" s="17"/>
      <c r="I103" s="17"/>
      <c r="J103" s="17"/>
      <c r="K103" s="17"/>
      <c r="L103" s="25" t="s">
        <v>1383</v>
      </c>
      <c r="M103" s="6" t="s">
        <v>706</v>
      </c>
      <c r="N103" s="6" t="s">
        <v>709</v>
      </c>
      <c r="O103" s="7" t="s">
        <v>3419</v>
      </c>
      <c r="P103" s="87"/>
    </row>
    <row r="104" spans="1:16" ht="14.4" x14ac:dyDescent="0.3">
      <c r="A104" s="26">
        <v>103</v>
      </c>
      <c r="B104" s="17">
        <v>21613</v>
      </c>
      <c r="C104" s="17">
        <v>27</v>
      </c>
      <c r="D104" s="17" t="s">
        <v>269</v>
      </c>
      <c r="E104" s="17"/>
      <c r="F104" s="17"/>
      <c r="G104" s="17"/>
      <c r="H104" s="17"/>
      <c r="I104" s="17"/>
      <c r="J104" s="17"/>
      <c r="K104" s="17"/>
      <c r="L104" s="25" t="s">
        <v>1384</v>
      </c>
      <c r="M104" s="6" t="s">
        <v>705</v>
      </c>
      <c r="N104" s="6" t="s">
        <v>709</v>
      </c>
      <c r="O104" s="7"/>
      <c r="P104" s="87"/>
    </row>
    <row r="105" spans="1:16" ht="15" x14ac:dyDescent="0.3">
      <c r="A105" s="26">
        <v>104</v>
      </c>
      <c r="B105" s="17">
        <v>21613</v>
      </c>
      <c r="C105" s="17">
        <v>30</v>
      </c>
      <c r="D105" s="17" t="s">
        <v>269</v>
      </c>
      <c r="E105" s="17"/>
      <c r="F105" s="17"/>
      <c r="G105" s="17"/>
      <c r="H105" s="17"/>
      <c r="I105" s="17"/>
      <c r="J105" s="17"/>
      <c r="K105" s="17"/>
      <c r="L105" s="25" t="s">
        <v>1385</v>
      </c>
      <c r="M105" s="6" t="s">
        <v>705</v>
      </c>
      <c r="N105" s="6" t="s">
        <v>709</v>
      </c>
      <c r="O105" s="61"/>
      <c r="P105" s="87"/>
    </row>
    <row r="106" spans="1:16" ht="15" x14ac:dyDescent="0.3">
      <c r="A106" s="26">
        <v>105</v>
      </c>
      <c r="B106" s="17">
        <v>21613</v>
      </c>
      <c r="C106" s="17">
        <v>33</v>
      </c>
      <c r="D106" s="17" t="s">
        <v>269</v>
      </c>
      <c r="E106" s="17"/>
      <c r="F106" s="17"/>
      <c r="G106" s="17"/>
      <c r="H106" s="17"/>
      <c r="I106" s="17"/>
      <c r="J106" s="17"/>
      <c r="K106" s="17"/>
      <c r="L106" s="25" t="s">
        <v>1386</v>
      </c>
      <c r="M106" s="6" t="s">
        <v>706</v>
      </c>
      <c r="N106" s="6" t="s">
        <v>709</v>
      </c>
      <c r="O106" s="7" t="s">
        <v>3416</v>
      </c>
      <c r="P106" s="87"/>
    </row>
    <row r="107" spans="1:16" ht="14.4" x14ac:dyDescent="0.3">
      <c r="A107" s="26">
        <v>106</v>
      </c>
      <c r="B107" s="17">
        <v>21613</v>
      </c>
      <c r="C107" s="17">
        <v>36</v>
      </c>
      <c r="D107" s="17" t="s">
        <v>269</v>
      </c>
      <c r="E107" s="17"/>
      <c r="F107" s="17"/>
      <c r="G107" s="17"/>
      <c r="H107" s="17"/>
      <c r="I107" s="17"/>
      <c r="J107" s="17"/>
      <c r="K107" s="17"/>
      <c r="L107" s="25" t="s">
        <v>1387</v>
      </c>
      <c r="M107" s="6" t="s">
        <v>705</v>
      </c>
      <c r="N107" s="6" t="s">
        <v>709</v>
      </c>
      <c r="O107" s="7"/>
      <c r="P107" s="87"/>
    </row>
    <row r="108" spans="1:16" ht="15" x14ac:dyDescent="0.3">
      <c r="A108" s="26">
        <v>107</v>
      </c>
      <c r="B108" s="17">
        <v>21614</v>
      </c>
      <c r="C108" s="17">
        <v>9</v>
      </c>
      <c r="D108" s="17" t="s">
        <v>269</v>
      </c>
      <c r="E108" s="17"/>
      <c r="F108" s="17"/>
      <c r="G108" s="17"/>
      <c r="H108" s="17"/>
      <c r="I108" s="17"/>
      <c r="J108" s="17"/>
      <c r="K108" s="17"/>
      <c r="L108" s="25" t="s">
        <v>1388</v>
      </c>
      <c r="M108" s="6" t="s">
        <v>706</v>
      </c>
      <c r="N108" s="6" t="s">
        <v>709</v>
      </c>
      <c r="O108" s="61" t="s">
        <v>3420</v>
      </c>
      <c r="P108" s="87"/>
    </row>
    <row r="109" spans="1:16" ht="15" x14ac:dyDescent="0.3">
      <c r="A109" s="26">
        <v>108</v>
      </c>
      <c r="B109" s="17">
        <v>21614</v>
      </c>
      <c r="C109" s="17">
        <v>12</v>
      </c>
      <c r="D109" s="17" t="s">
        <v>269</v>
      </c>
      <c r="E109" s="17"/>
      <c r="F109" s="17"/>
      <c r="G109" s="17"/>
      <c r="H109" s="17"/>
      <c r="I109" s="17"/>
      <c r="J109" s="17"/>
      <c r="K109" s="17"/>
      <c r="L109" s="25" t="s">
        <v>1389</v>
      </c>
      <c r="M109" s="6" t="s">
        <v>706</v>
      </c>
      <c r="N109" s="6" t="s">
        <v>709</v>
      </c>
      <c r="O109" s="61" t="s">
        <v>3404</v>
      </c>
      <c r="P109" s="87"/>
    </row>
    <row r="110" spans="1:16" ht="15" x14ac:dyDescent="0.3">
      <c r="A110" s="26">
        <v>109</v>
      </c>
      <c r="B110" s="17">
        <v>21614</v>
      </c>
      <c r="C110" s="17">
        <v>15</v>
      </c>
      <c r="D110" s="17" t="s">
        <v>269</v>
      </c>
      <c r="E110" s="17"/>
      <c r="F110" s="17"/>
      <c r="G110" s="17"/>
      <c r="H110" s="17"/>
      <c r="I110" s="17"/>
      <c r="J110" s="17"/>
      <c r="K110" s="17"/>
      <c r="L110" s="25" t="s">
        <v>1390</v>
      </c>
      <c r="M110" s="6" t="s">
        <v>706</v>
      </c>
      <c r="N110" s="6" t="s">
        <v>709</v>
      </c>
      <c r="O110" s="61" t="s">
        <v>3404</v>
      </c>
      <c r="P110" s="87"/>
    </row>
    <row r="111" spans="1:16" ht="14.4" x14ac:dyDescent="0.3">
      <c r="A111" s="26">
        <v>110</v>
      </c>
      <c r="B111" s="17">
        <v>21614</v>
      </c>
      <c r="C111" s="17">
        <v>18</v>
      </c>
      <c r="D111" s="17" t="s">
        <v>269</v>
      </c>
      <c r="E111" s="17"/>
      <c r="F111" s="17"/>
      <c r="G111" s="17"/>
      <c r="H111" s="17"/>
      <c r="I111" s="17"/>
      <c r="J111" s="17"/>
      <c r="K111" s="17"/>
      <c r="L111" s="25" t="s">
        <v>1391</v>
      </c>
      <c r="M111" s="6" t="s">
        <v>705</v>
      </c>
      <c r="N111" s="6" t="s">
        <v>709</v>
      </c>
      <c r="O111" s="7"/>
      <c r="P111" s="87"/>
    </row>
    <row r="112" spans="1:16" ht="15" x14ac:dyDescent="0.3">
      <c r="A112" s="26">
        <v>111</v>
      </c>
      <c r="B112" s="17">
        <v>21614</v>
      </c>
      <c r="C112" s="17">
        <v>21</v>
      </c>
      <c r="D112" s="17" t="s">
        <v>269</v>
      </c>
      <c r="E112" s="17"/>
      <c r="F112" s="17"/>
      <c r="G112" s="17"/>
      <c r="H112" s="17"/>
      <c r="I112" s="17"/>
      <c r="J112" s="17"/>
      <c r="K112" s="17"/>
      <c r="L112" s="25" t="s">
        <v>1392</v>
      </c>
      <c r="M112" s="6" t="s">
        <v>706</v>
      </c>
      <c r="N112" s="6" t="s">
        <v>709</v>
      </c>
      <c r="O112" s="7" t="s">
        <v>3419</v>
      </c>
      <c r="P112" s="87"/>
    </row>
    <row r="113" spans="1:16" ht="15" x14ac:dyDescent="0.3">
      <c r="A113" s="26">
        <v>112</v>
      </c>
      <c r="B113" s="17">
        <v>21614</v>
      </c>
      <c r="C113" s="17">
        <v>24</v>
      </c>
      <c r="D113" s="17" t="s">
        <v>269</v>
      </c>
      <c r="E113" s="17"/>
      <c r="F113" s="17"/>
      <c r="G113" s="17"/>
      <c r="H113" s="17"/>
      <c r="I113" s="17"/>
      <c r="J113" s="17"/>
      <c r="K113" s="17"/>
      <c r="L113" s="25" t="s">
        <v>1393</v>
      </c>
      <c r="M113" s="6" t="s">
        <v>706</v>
      </c>
      <c r="N113" s="6" t="s">
        <v>709</v>
      </c>
      <c r="O113" s="7" t="s">
        <v>3419</v>
      </c>
      <c r="P113" s="87"/>
    </row>
    <row r="114" spans="1:16" ht="14.4" x14ac:dyDescent="0.3">
      <c r="A114" s="26">
        <v>113</v>
      </c>
      <c r="B114" s="17">
        <v>21614</v>
      </c>
      <c r="C114" s="17">
        <v>27</v>
      </c>
      <c r="D114" s="17" t="s">
        <v>269</v>
      </c>
      <c r="E114" s="17"/>
      <c r="F114" s="17"/>
      <c r="G114" s="17"/>
      <c r="H114" s="17"/>
      <c r="I114" s="17"/>
      <c r="J114" s="17"/>
      <c r="K114" s="17"/>
      <c r="L114" s="25" t="s">
        <v>1394</v>
      </c>
      <c r="M114" s="6" t="s">
        <v>705</v>
      </c>
      <c r="N114" s="6" t="s">
        <v>709</v>
      </c>
      <c r="O114" s="7"/>
      <c r="P114" s="87"/>
    </row>
    <row r="115" spans="1:16" ht="15" x14ac:dyDescent="0.3">
      <c r="A115" s="26">
        <v>114</v>
      </c>
      <c r="B115" s="17">
        <v>21614</v>
      </c>
      <c r="C115" s="17">
        <v>30</v>
      </c>
      <c r="D115" s="17" t="s">
        <v>269</v>
      </c>
      <c r="E115" s="17"/>
      <c r="F115" s="17"/>
      <c r="G115" s="17"/>
      <c r="H115" s="17"/>
      <c r="I115" s="17"/>
      <c r="J115" s="17"/>
      <c r="K115" s="17"/>
      <c r="L115" s="25" t="s">
        <v>1395</v>
      </c>
      <c r="M115" s="6" t="s">
        <v>706</v>
      </c>
      <c r="N115" s="6" t="s">
        <v>709</v>
      </c>
      <c r="O115" s="61" t="s">
        <v>3404</v>
      </c>
      <c r="P115" s="87"/>
    </row>
    <row r="116" spans="1:16" ht="14.4" x14ac:dyDescent="0.3">
      <c r="A116" s="26">
        <v>115</v>
      </c>
      <c r="B116" s="17">
        <v>21614</v>
      </c>
      <c r="C116" s="17">
        <v>33</v>
      </c>
      <c r="D116" s="17" t="s">
        <v>269</v>
      </c>
      <c r="E116" s="17"/>
      <c r="F116" s="17"/>
      <c r="G116" s="17"/>
      <c r="H116" s="17"/>
      <c r="I116" s="17"/>
      <c r="J116" s="17"/>
      <c r="K116" s="17"/>
      <c r="L116" s="25" t="s">
        <v>1396</v>
      </c>
      <c r="M116" s="6" t="s">
        <v>705</v>
      </c>
      <c r="N116" s="6" t="s">
        <v>709</v>
      </c>
      <c r="O116" s="7"/>
      <c r="P116" s="87"/>
    </row>
    <row r="117" spans="1:16" ht="14.4" x14ac:dyDescent="0.3">
      <c r="A117" s="26">
        <v>116</v>
      </c>
      <c r="B117" s="17">
        <v>21614</v>
      </c>
      <c r="C117" s="17">
        <v>36</v>
      </c>
      <c r="D117" s="17" t="s">
        <v>269</v>
      </c>
      <c r="E117" s="17"/>
      <c r="F117" s="17"/>
      <c r="G117" s="17"/>
      <c r="H117" s="17"/>
      <c r="I117" s="17"/>
      <c r="J117" s="17"/>
      <c r="K117" s="17"/>
      <c r="L117" s="25" t="s">
        <v>1397</v>
      </c>
      <c r="M117" s="6" t="s">
        <v>705</v>
      </c>
      <c r="N117" s="6" t="s">
        <v>709</v>
      </c>
      <c r="O117" s="7"/>
      <c r="P117" s="87"/>
    </row>
    <row r="118" spans="1:16" ht="14.4" x14ac:dyDescent="0.3">
      <c r="A118" s="26">
        <v>118</v>
      </c>
      <c r="B118" s="17">
        <v>21601</v>
      </c>
      <c r="C118" s="17">
        <v>1</v>
      </c>
      <c r="D118" s="5" t="s">
        <v>3344</v>
      </c>
      <c r="E118" s="17"/>
      <c r="F118" s="17"/>
      <c r="G118" s="17"/>
      <c r="H118" s="17"/>
      <c r="I118" s="17"/>
      <c r="J118" s="17"/>
      <c r="K118" s="17" t="s">
        <v>3286</v>
      </c>
      <c r="L118" s="25" t="s">
        <v>1316</v>
      </c>
      <c r="M118" s="6" t="s">
        <v>705</v>
      </c>
      <c r="N118" s="6" t="s">
        <v>708</v>
      </c>
      <c r="O118" s="7"/>
      <c r="P118" s="87"/>
    </row>
    <row r="119" spans="1:16" ht="14.4" x14ac:dyDescent="0.3">
      <c r="A119" s="26">
        <v>119</v>
      </c>
      <c r="B119" s="17">
        <v>21602</v>
      </c>
      <c r="C119" s="17">
        <v>1</v>
      </c>
      <c r="D119" s="5" t="s">
        <v>3344</v>
      </c>
      <c r="E119" s="17"/>
      <c r="F119" s="17"/>
      <c r="G119" s="17"/>
      <c r="H119" s="17"/>
      <c r="I119" s="17"/>
      <c r="J119" s="17"/>
      <c r="K119" s="17" t="s">
        <v>3287</v>
      </c>
      <c r="L119" s="25" t="s">
        <v>1317</v>
      </c>
      <c r="M119" s="6" t="s">
        <v>705</v>
      </c>
      <c r="N119" s="6" t="s">
        <v>708</v>
      </c>
      <c r="O119" s="7"/>
      <c r="P119" s="87"/>
    </row>
    <row r="120" spans="1:16" ht="14.4" x14ac:dyDescent="0.3">
      <c r="A120" s="26">
        <v>120</v>
      </c>
      <c r="B120" s="17">
        <v>21603</v>
      </c>
      <c r="C120" s="17">
        <v>1</v>
      </c>
      <c r="D120" s="5" t="s">
        <v>3344</v>
      </c>
      <c r="E120" s="17"/>
      <c r="F120" s="17"/>
      <c r="G120" s="17"/>
      <c r="H120" s="17"/>
      <c r="I120" s="17"/>
      <c r="J120" s="17"/>
      <c r="K120" s="17" t="s">
        <v>3288</v>
      </c>
      <c r="L120" s="25" t="s">
        <v>1318</v>
      </c>
      <c r="M120" s="6" t="s">
        <v>705</v>
      </c>
      <c r="N120" s="6" t="s">
        <v>708</v>
      </c>
      <c r="O120" s="7"/>
      <c r="P120" s="87"/>
    </row>
    <row r="121" spans="1:16" ht="14.4" x14ac:dyDescent="0.3">
      <c r="A121" s="26">
        <v>121</v>
      </c>
      <c r="B121" s="17">
        <v>21604</v>
      </c>
      <c r="C121" s="17">
        <v>1</v>
      </c>
      <c r="D121" s="5" t="s">
        <v>3344</v>
      </c>
      <c r="E121" s="17"/>
      <c r="F121" s="17"/>
      <c r="G121" s="17"/>
      <c r="H121" s="17"/>
      <c r="I121" s="17"/>
      <c r="J121" s="17"/>
      <c r="K121" s="17" t="s">
        <v>3289</v>
      </c>
      <c r="L121" s="25" t="s">
        <v>1319</v>
      </c>
      <c r="M121" s="6" t="s">
        <v>705</v>
      </c>
      <c r="N121" s="6" t="s">
        <v>708</v>
      </c>
      <c r="O121" s="7"/>
      <c r="P121" s="87"/>
    </row>
    <row r="122" spans="1:16" ht="14.4" x14ac:dyDescent="0.3">
      <c r="A122" s="26">
        <v>122</v>
      </c>
      <c r="B122" s="17">
        <v>21605</v>
      </c>
      <c r="C122" s="17">
        <v>1</v>
      </c>
      <c r="D122" s="5" t="s">
        <v>3344</v>
      </c>
      <c r="E122" s="17"/>
      <c r="F122" s="17"/>
      <c r="G122" s="17"/>
      <c r="H122" s="17"/>
      <c r="I122" s="17"/>
      <c r="J122" s="17"/>
      <c r="K122" s="17" t="s">
        <v>3290</v>
      </c>
      <c r="L122" s="25" t="s">
        <v>1320</v>
      </c>
      <c r="M122" s="6" t="s">
        <v>705</v>
      </c>
      <c r="N122" s="6" t="s">
        <v>708</v>
      </c>
      <c r="O122" s="7"/>
      <c r="P122" s="87"/>
    </row>
    <row r="123" spans="1:16" ht="14.4" x14ac:dyDescent="0.3">
      <c r="A123" s="26">
        <v>123</v>
      </c>
      <c r="B123" s="17">
        <v>21606</v>
      </c>
      <c r="C123" s="17">
        <v>1</v>
      </c>
      <c r="D123" s="5" t="s">
        <v>3344</v>
      </c>
      <c r="E123" s="17"/>
      <c r="F123" s="17"/>
      <c r="G123" s="17"/>
      <c r="H123" s="17"/>
      <c r="I123" s="17"/>
      <c r="J123" s="17"/>
      <c r="K123" s="17" t="s">
        <v>3291</v>
      </c>
      <c r="L123" s="25" t="s">
        <v>1321</v>
      </c>
      <c r="M123" s="6" t="s">
        <v>705</v>
      </c>
      <c r="N123" s="6" t="s">
        <v>708</v>
      </c>
      <c r="O123" s="7"/>
      <c r="P123" s="87"/>
    </row>
    <row r="124" spans="1:16" ht="14.4" x14ac:dyDescent="0.3">
      <c r="A124" s="26">
        <v>124</v>
      </c>
      <c r="B124" s="17">
        <v>21607</v>
      </c>
      <c r="C124" s="17">
        <v>1</v>
      </c>
      <c r="D124" s="17" t="s">
        <v>2825</v>
      </c>
      <c r="E124" s="17"/>
      <c r="F124" s="17"/>
      <c r="G124" s="17"/>
      <c r="H124" s="17"/>
      <c r="I124" s="17"/>
      <c r="J124" s="17"/>
      <c r="K124" s="17"/>
      <c r="L124" s="25" t="s">
        <v>2985</v>
      </c>
      <c r="M124" s="6" t="s">
        <v>3298</v>
      </c>
      <c r="N124" s="6"/>
      <c r="O124" s="17"/>
      <c r="P124" s="17"/>
    </row>
    <row r="125" spans="1:16" ht="14.4" x14ac:dyDescent="0.3">
      <c r="A125" s="26">
        <v>125</v>
      </c>
      <c r="B125" s="17">
        <v>21608</v>
      </c>
      <c r="C125" s="17">
        <v>1</v>
      </c>
      <c r="D125" s="17" t="s">
        <v>2825</v>
      </c>
      <c r="E125" s="17"/>
      <c r="F125" s="17"/>
      <c r="G125" s="17"/>
      <c r="H125" s="17"/>
      <c r="I125" s="17"/>
      <c r="J125" s="17"/>
      <c r="K125" s="17"/>
      <c r="L125" s="25" t="s">
        <v>2986</v>
      </c>
      <c r="M125" s="6" t="s">
        <v>3298</v>
      </c>
      <c r="N125" s="6"/>
      <c r="O125" s="17"/>
      <c r="P125" s="17"/>
    </row>
    <row r="126" spans="1:16" ht="14.4" x14ac:dyDescent="0.3">
      <c r="A126" s="26">
        <v>126</v>
      </c>
      <c r="B126" s="17">
        <v>21609</v>
      </c>
      <c r="C126" s="17">
        <v>1</v>
      </c>
      <c r="D126" s="17" t="s">
        <v>2825</v>
      </c>
      <c r="E126" s="17"/>
      <c r="F126" s="17"/>
      <c r="G126" s="17"/>
      <c r="H126" s="17"/>
      <c r="I126" s="17"/>
      <c r="J126" s="17"/>
      <c r="K126" s="17"/>
      <c r="L126" s="25" t="s">
        <v>2987</v>
      </c>
      <c r="M126" s="6" t="s">
        <v>3298</v>
      </c>
      <c r="N126" s="6"/>
      <c r="O126" s="17"/>
      <c r="P126" s="17"/>
    </row>
    <row r="127" spans="1:16" ht="14.4" x14ac:dyDescent="0.3">
      <c r="A127" s="26">
        <v>127</v>
      </c>
      <c r="B127" s="17">
        <v>21609</v>
      </c>
      <c r="C127" s="17">
        <v>4</v>
      </c>
      <c r="D127" s="17" t="s">
        <v>2825</v>
      </c>
      <c r="E127" s="17"/>
      <c r="F127" s="17"/>
      <c r="G127" s="17"/>
      <c r="H127" s="17"/>
      <c r="I127" s="17"/>
      <c r="J127" s="17"/>
      <c r="K127" s="17"/>
      <c r="L127" s="25" t="s">
        <v>2988</v>
      </c>
      <c r="M127" s="6" t="s">
        <v>3298</v>
      </c>
      <c r="N127" s="6"/>
      <c r="O127" s="17"/>
      <c r="P127" s="17"/>
    </row>
    <row r="128" spans="1:16" ht="14.4" x14ac:dyDescent="0.3">
      <c r="A128" s="26">
        <v>128</v>
      </c>
      <c r="B128" s="17">
        <v>21609</v>
      </c>
      <c r="C128" s="17">
        <v>39</v>
      </c>
      <c r="D128" s="17" t="s">
        <v>2825</v>
      </c>
      <c r="E128" s="17"/>
      <c r="F128" s="17"/>
      <c r="G128" s="17"/>
      <c r="H128" s="17"/>
      <c r="I128" s="17"/>
      <c r="J128" s="17"/>
      <c r="K128" s="17"/>
      <c r="L128" s="25" t="s">
        <v>2989</v>
      </c>
      <c r="M128" s="6" t="s">
        <v>3298</v>
      </c>
      <c r="N128" s="6"/>
      <c r="O128" s="17"/>
      <c r="P128" s="17"/>
    </row>
    <row r="129" spans="1:16" ht="14.4" x14ac:dyDescent="0.3">
      <c r="A129" s="26">
        <v>129</v>
      </c>
      <c r="B129" s="17">
        <v>21610</v>
      </c>
      <c r="C129" s="17">
        <v>1</v>
      </c>
      <c r="D129" s="17" t="s">
        <v>2825</v>
      </c>
      <c r="E129" s="17"/>
      <c r="F129" s="17"/>
      <c r="G129" s="17"/>
      <c r="H129" s="17"/>
      <c r="I129" s="17"/>
      <c r="J129" s="17"/>
      <c r="K129" s="17"/>
      <c r="L129" s="25" t="s">
        <v>3055</v>
      </c>
      <c r="M129" s="6" t="s">
        <v>3298</v>
      </c>
      <c r="N129" s="6"/>
      <c r="O129" s="17"/>
      <c r="P129" s="17"/>
    </row>
    <row r="130" spans="1:16" ht="14.4" x14ac:dyDescent="0.3">
      <c r="A130" s="26">
        <v>130</v>
      </c>
      <c r="B130" s="17">
        <v>21610</v>
      </c>
      <c r="C130" s="17">
        <v>4</v>
      </c>
      <c r="D130" s="17" t="s">
        <v>2825</v>
      </c>
      <c r="E130" s="17"/>
      <c r="F130" s="17"/>
      <c r="G130" s="17"/>
      <c r="H130" s="17"/>
      <c r="I130" s="17"/>
      <c r="J130" s="17"/>
      <c r="K130" s="17"/>
      <c r="L130" s="25" t="s">
        <v>2990</v>
      </c>
      <c r="M130" s="6" t="s">
        <v>3298</v>
      </c>
      <c r="N130" s="6"/>
      <c r="O130" s="17"/>
      <c r="P130" s="17"/>
    </row>
    <row r="131" spans="1:16" ht="14.4" x14ac:dyDescent="0.3">
      <c r="A131" s="26">
        <v>131</v>
      </c>
      <c r="B131" s="17">
        <v>21610</v>
      </c>
      <c r="C131" s="17">
        <v>39</v>
      </c>
      <c r="D131" s="17" t="s">
        <v>2825</v>
      </c>
      <c r="E131" s="17"/>
      <c r="F131" s="17"/>
      <c r="G131" s="17"/>
      <c r="H131" s="17"/>
      <c r="I131" s="17"/>
      <c r="J131" s="17"/>
      <c r="K131" s="17"/>
      <c r="L131" s="25" t="s">
        <v>2991</v>
      </c>
      <c r="M131" s="6" t="s">
        <v>3298</v>
      </c>
      <c r="N131" s="6"/>
      <c r="O131" s="17"/>
      <c r="P131" s="17"/>
    </row>
    <row r="132" spans="1:16" ht="14.4" x14ac:dyDescent="0.3">
      <c r="A132" s="26">
        <v>132</v>
      </c>
      <c r="B132" s="17">
        <v>21611</v>
      </c>
      <c r="C132" s="17">
        <v>1</v>
      </c>
      <c r="D132" s="17" t="s">
        <v>2825</v>
      </c>
      <c r="E132" s="17"/>
      <c r="F132" s="17"/>
      <c r="G132" s="17"/>
      <c r="H132" s="17"/>
      <c r="I132" s="17"/>
      <c r="J132" s="17"/>
      <c r="K132" s="17"/>
      <c r="L132" s="25" t="s">
        <v>2992</v>
      </c>
      <c r="M132" s="6" t="s">
        <v>3298</v>
      </c>
      <c r="N132" s="6"/>
      <c r="O132" s="17"/>
      <c r="P132" s="17"/>
    </row>
    <row r="133" spans="1:16" ht="14.4" x14ac:dyDescent="0.3">
      <c r="A133" s="26">
        <v>133</v>
      </c>
      <c r="B133" s="17">
        <v>21611</v>
      </c>
      <c r="C133" s="17">
        <v>4</v>
      </c>
      <c r="D133" s="17" t="s">
        <v>2825</v>
      </c>
      <c r="E133" s="17"/>
      <c r="F133" s="17"/>
      <c r="G133" s="17"/>
      <c r="H133" s="17"/>
      <c r="I133" s="17"/>
      <c r="J133" s="17"/>
      <c r="K133" s="17"/>
      <c r="L133" s="25" t="s">
        <v>2993</v>
      </c>
      <c r="M133" s="6" t="s">
        <v>3298</v>
      </c>
      <c r="N133" s="6"/>
      <c r="O133" s="17"/>
      <c r="P133" s="17"/>
    </row>
    <row r="134" spans="1:16" ht="14.4" x14ac:dyDescent="0.3">
      <c r="A134" s="26">
        <v>134</v>
      </c>
      <c r="B134" s="17">
        <v>21611</v>
      </c>
      <c r="C134" s="17">
        <v>39</v>
      </c>
      <c r="D134" s="17" t="s">
        <v>2825</v>
      </c>
      <c r="E134" s="17"/>
      <c r="F134" s="17"/>
      <c r="G134" s="17"/>
      <c r="H134" s="17"/>
      <c r="I134" s="17"/>
      <c r="J134" s="17"/>
      <c r="K134" s="17"/>
      <c r="L134" s="25" t="s">
        <v>2994</v>
      </c>
      <c r="M134" s="6" t="s">
        <v>3298</v>
      </c>
      <c r="N134" s="6"/>
      <c r="O134" s="17"/>
      <c r="P134" s="17"/>
    </row>
    <row r="135" spans="1:16" ht="14.4" x14ac:dyDescent="0.3">
      <c r="A135" s="26">
        <v>135</v>
      </c>
      <c r="B135" s="17">
        <v>21612</v>
      </c>
      <c r="C135" s="17">
        <v>1</v>
      </c>
      <c r="D135" s="17" t="s">
        <v>2825</v>
      </c>
      <c r="E135" s="17"/>
      <c r="F135" s="17"/>
      <c r="G135" s="17"/>
      <c r="H135" s="17"/>
      <c r="I135" s="17"/>
      <c r="J135" s="17"/>
      <c r="K135" s="17"/>
      <c r="L135" s="25" t="s">
        <v>2995</v>
      </c>
      <c r="M135" s="6" t="s">
        <v>3298</v>
      </c>
      <c r="N135" s="6"/>
      <c r="O135" s="17"/>
      <c r="P135" s="17"/>
    </row>
    <row r="136" spans="1:16" ht="14.4" x14ac:dyDescent="0.3">
      <c r="A136" s="26">
        <v>136</v>
      </c>
      <c r="B136" s="17">
        <v>21612</v>
      </c>
      <c r="C136" s="17">
        <v>4</v>
      </c>
      <c r="D136" s="17" t="s">
        <v>2825</v>
      </c>
      <c r="E136" s="17"/>
      <c r="F136" s="17"/>
      <c r="G136" s="17"/>
      <c r="H136" s="17"/>
      <c r="I136" s="17"/>
      <c r="J136" s="17"/>
      <c r="K136" s="17"/>
      <c r="L136" s="25" t="s">
        <v>2996</v>
      </c>
      <c r="M136" s="6" t="s">
        <v>3298</v>
      </c>
      <c r="N136" s="6"/>
      <c r="O136" s="17"/>
      <c r="P136" s="17"/>
    </row>
    <row r="137" spans="1:16" ht="14.4" x14ac:dyDescent="0.3">
      <c r="A137" s="26">
        <v>137</v>
      </c>
      <c r="B137" s="17">
        <v>21612</v>
      </c>
      <c r="C137" s="17">
        <v>39</v>
      </c>
      <c r="D137" s="17" t="s">
        <v>2825</v>
      </c>
      <c r="E137" s="17"/>
      <c r="F137" s="17"/>
      <c r="G137" s="17"/>
      <c r="H137" s="17"/>
      <c r="I137" s="17"/>
      <c r="J137" s="17"/>
      <c r="K137" s="17"/>
      <c r="L137" s="25" t="s">
        <v>2997</v>
      </c>
      <c r="M137" s="6" t="s">
        <v>3298</v>
      </c>
      <c r="N137" s="6"/>
      <c r="O137" s="17"/>
      <c r="P137" s="17"/>
    </row>
    <row r="138" spans="1:16" ht="14.4" x14ac:dyDescent="0.3">
      <c r="A138" s="26">
        <v>138</v>
      </c>
      <c r="B138" s="17">
        <v>21613</v>
      </c>
      <c r="C138" s="17">
        <v>1</v>
      </c>
      <c r="D138" s="17" t="s">
        <v>2825</v>
      </c>
      <c r="E138" s="17"/>
      <c r="F138" s="17"/>
      <c r="G138" s="17"/>
      <c r="H138" s="17"/>
      <c r="I138" s="17"/>
      <c r="J138" s="17"/>
      <c r="K138" s="17"/>
      <c r="L138" s="25" t="s">
        <v>2998</v>
      </c>
      <c r="M138" s="6" t="s">
        <v>3298</v>
      </c>
      <c r="N138" s="6"/>
      <c r="O138" s="17"/>
      <c r="P138" s="17"/>
    </row>
    <row r="139" spans="1:16" ht="14.4" x14ac:dyDescent="0.3">
      <c r="A139" s="26">
        <v>139</v>
      </c>
      <c r="B139" s="17">
        <v>21613</v>
      </c>
      <c r="C139" s="17">
        <v>4</v>
      </c>
      <c r="D139" s="17" t="s">
        <v>2825</v>
      </c>
      <c r="E139" s="17"/>
      <c r="F139" s="17"/>
      <c r="G139" s="17"/>
      <c r="H139" s="17"/>
      <c r="I139" s="17"/>
      <c r="J139" s="17"/>
      <c r="K139" s="17"/>
      <c r="L139" s="25" t="s">
        <v>2999</v>
      </c>
      <c r="M139" s="6" t="s">
        <v>3298</v>
      </c>
      <c r="N139" s="6"/>
      <c r="O139" s="17"/>
      <c r="P139" s="17"/>
    </row>
    <row r="140" spans="1:16" ht="14.4" x14ac:dyDescent="0.3">
      <c r="A140" s="26">
        <v>140</v>
      </c>
      <c r="B140" s="17">
        <v>21613</v>
      </c>
      <c r="C140" s="17">
        <v>39</v>
      </c>
      <c r="D140" s="17" t="s">
        <v>2825</v>
      </c>
      <c r="E140" s="17"/>
      <c r="F140" s="17"/>
      <c r="G140" s="17"/>
      <c r="H140" s="17"/>
      <c r="I140" s="17"/>
      <c r="J140" s="17"/>
      <c r="K140" s="17"/>
      <c r="L140" s="25" t="s">
        <v>3000</v>
      </c>
      <c r="M140" s="6" t="s">
        <v>3298</v>
      </c>
      <c r="N140" s="6"/>
      <c r="O140" s="17"/>
      <c r="P140" s="17"/>
    </row>
    <row r="141" spans="1:16" ht="14.4" x14ac:dyDescent="0.3">
      <c r="A141" s="26">
        <v>141</v>
      </c>
      <c r="B141" s="17">
        <v>21614</v>
      </c>
      <c r="C141" s="17">
        <v>1</v>
      </c>
      <c r="D141" s="17" t="s">
        <v>2825</v>
      </c>
      <c r="E141" s="17"/>
      <c r="F141" s="17"/>
      <c r="G141" s="17"/>
      <c r="H141" s="17"/>
      <c r="I141" s="17"/>
      <c r="J141" s="17"/>
      <c r="K141" s="17"/>
      <c r="L141" s="25" t="s">
        <v>3001</v>
      </c>
      <c r="M141" s="6" t="s">
        <v>3298</v>
      </c>
      <c r="N141" s="6"/>
      <c r="O141" s="17"/>
      <c r="P141" s="17"/>
    </row>
    <row r="142" spans="1:16" ht="14.4" x14ac:dyDescent="0.3">
      <c r="A142" s="26">
        <v>142</v>
      </c>
      <c r="B142" s="17">
        <v>21614</v>
      </c>
      <c r="C142" s="17">
        <v>4</v>
      </c>
      <c r="D142" s="17" t="s">
        <v>2825</v>
      </c>
      <c r="E142" s="17"/>
      <c r="F142" s="17"/>
      <c r="G142" s="17"/>
      <c r="H142" s="17"/>
      <c r="I142" s="17"/>
      <c r="J142" s="17"/>
      <c r="K142" s="17"/>
      <c r="L142" s="25" t="s">
        <v>3002</v>
      </c>
      <c r="M142" s="6" t="s">
        <v>3298</v>
      </c>
      <c r="N142" s="6"/>
      <c r="O142" s="17"/>
      <c r="P142" s="17"/>
    </row>
    <row r="143" spans="1:16" ht="14.4" x14ac:dyDescent="0.3">
      <c r="A143" s="26">
        <v>143</v>
      </c>
      <c r="B143" s="17">
        <v>21614</v>
      </c>
      <c r="C143" s="17">
        <v>39</v>
      </c>
      <c r="D143" s="17" t="s">
        <v>2825</v>
      </c>
      <c r="E143" s="17"/>
      <c r="F143" s="17"/>
      <c r="G143" s="17"/>
      <c r="H143" s="17"/>
      <c r="I143" s="17"/>
      <c r="J143" s="17"/>
      <c r="K143" s="17"/>
      <c r="L143" s="25" t="s">
        <v>3003</v>
      </c>
      <c r="M143" s="6" t="s">
        <v>3298</v>
      </c>
      <c r="N143" s="6"/>
      <c r="O143" s="17"/>
      <c r="P143" s="17"/>
    </row>
    <row r="145" spans="4:12" x14ac:dyDescent="0.15">
      <c r="D145" s="17" t="s">
        <v>3324</v>
      </c>
      <c r="E145" s="17" t="s">
        <v>3326</v>
      </c>
      <c r="F145" s="17" t="s">
        <v>3327</v>
      </c>
      <c r="G145" s="17" t="s">
        <v>3325</v>
      </c>
      <c r="H145" s="17" t="s">
        <v>3328</v>
      </c>
      <c r="I145" s="17" t="s">
        <v>3329</v>
      </c>
      <c r="J145" s="17" t="s">
        <v>3299</v>
      </c>
      <c r="K145" s="17" t="s">
        <v>3330</v>
      </c>
      <c r="L145" s="25" t="s">
        <v>3341</v>
      </c>
    </row>
    <row r="146" spans="4:12" x14ac:dyDescent="0.15">
      <c r="D146" s="17" t="s">
        <v>269</v>
      </c>
      <c r="E146" s="17">
        <f>COUNTIFS(D2:D143,"storage")</f>
        <v>60</v>
      </c>
      <c r="F146" s="17">
        <f>E146-G146</f>
        <v>60</v>
      </c>
      <c r="G146" s="17">
        <f>SUMPRODUCT((D2:D143="storage")*(M2:M143="未上架"))</f>
        <v>0</v>
      </c>
      <c r="H146" s="17">
        <f>SUMPRODUCT((D2:D143="storage")*(M2:M143="正常"))</f>
        <v>45</v>
      </c>
      <c r="I146" s="17">
        <f>SUMPRODUCT((D2:D143="storage")*(M2:M143="故障"))</f>
        <v>15</v>
      </c>
      <c r="J146" s="17">
        <f>SUMPRODUCT((D2:D143="storage")*(N2:N143="已交付"))</f>
        <v>0</v>
      </c>
      <c r="K146" s="17">
        <f>SUMPRODUCT((D2:D143="storage")*(N2:N143="待交付"))</f>
        <v>60</v>
      </c>
      <c r="L146" s="17">
        <f>H146-J146</f>
        <v>45</v>
      </c>
    </row>
    <row r="147" spans="4:12" x14ac:dyDescent="0.15">
      <c r="D147" s="17" t="s">
        <v>2825</v>
      </c>
      <c r="E147" s="17">
        <f>COUNTIFS(A2:N143,{"seal服务器"})</f>
        <v>76</v>
      </c>
      <c r="F147" s="17">
        <f>E147-G147</f>
        <v>46</v>
      </c>
      <c r="G147" s="17">
        <f>SUMPRODUCT((D2:D143="seal服务器")*(M2:M143="未上架"))</f>
        <v>30</v>
      </c>
      <c r="H147" s="17">
        <f>SUMPRODUCT((D2:D143="seal服务器")*(M2:M143="正常"))</f>
        <v>0</v>
      </c>
      <c r="I147" s="17">
        <f>SUMPRODUCT((D2:D143="seal服务器")*(M2:M143="故障"))</f>
        <v>0</v>
      </c>
      <c r="J147" s="17">
        <f>SUMPRODUCT((D2:D143="seal服务器")*(N2:N143="已交付"))</f>
        <v>0</v>
      </c>
      <c r="K147" s="17">
        <f>SUMPRODUCT((D2:D143="seal服务器")*(N2:N143="待交付"))</f>
        <v>56</v>
      </c>
      <c r="L147" s="17">
        <f>H147-J147</f>
        <v>0</v>
      </c>
    </row>
    <row r="148" spans="4:12" x14ac:dyDescent="0.15">
      <c r="D148" s="17" t="s">
        <v>3344</v>
      </c>
      <c r="E148" s="17">
        <f>COUNTIFS(D2:D143,{"intel-snark"})</f>
        <v>6</v>
      </c>
      <c r="F148" s="17">
        <f>E148-G148</f>
        <v>6</v>
      </c>
      <c r="G148" s="17">
        <f>SUMPRODUCT((D2:D143="intel-snark")*(M2:M143="未上架"))</f>
        <v>0</v>
      </c>
      <c r="H148" s="17">
        <f>SUMPRODUCT((D2:D143="intel-snark")*(M2:M143="正常"))</f>
        <v>6</v>
      </c>
      <c r="I148" s="17">
        <f>SUMPRODUCT((D2:D143="intel-snark")*(M2:M143="故障"))</f>
        <v>0</v>
      </c>
      <c r="J148" s="17">
        <f>SUMPRODUCT((D2:D143="intel-snark")*(N2:N143="已交付"))</f>
        <v>6</v>
      </c>
      <c r="K148" s="17">
        <f>SUMPRODUCT((D2:D143="intel-snark")*(N2:N143="待交付"))</f>
        <v>0</v>
      </c>
      <c r="L148" s="17">
        <f>H148-J148</f>
        <v>0</v>
      </c>
    </row>
  </sheetData>
  <autoFilter ref="B1:O1"/>
  <phoneticPr fontId="2" type="noConversion"/>
  <dataValidations count="3">
    <dataValidation type="list" allowBlank="1" showInputMessage="1" showErrorMessage="1" sqref="M36:M123">
      <formula1>"正常,告警,故障"</formula1>
    </dataValidation>
    <dataValidation type="list" allowBlank="1" showInputMessage="1" showErrorMessage="1" sqref="N2:N143">
      <formula1>"已交付,待交付,退回"</formula1>
    </dataValidation>
    <dataValidation type="list" allowBlank="1" showInputMessage="1" showErrorMessage="1" sqref="M124:M143 M2:M35">
      <formula1>"正常,告警,故障,未上架"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8"/>
  <sheetViews>
    <sheetView zoomScale="70" zoomScaleNormal="70" workbookViewId="0">
      <pane ySplit="1" topLeftCell="A2" activePane="bottomLeft" state="frozen"/>
      <selection pane="bottomLeft" activeCell="M2" sqref="M1:P1048576"/>
    </sheetView>
  </sheetViews>
  <sheetFormatPr defaultColWidth="10" defaultRowHeight="12" x14ac:dyDescent="0.15"/>
  <cols>
    <col min="1" max="1" width="6.5546875" style="5" customWidth="1"/>
    <col min="2" max="3" width="10" style="5"/>
    <col min="4" max="4" width="11.21875" style="5" customWidth="1"/>
    <col min="5" max="5" width="6.44140625" style="5" customWidth="1"/>
    <col min="6" max="6" width="8" style="5" customWidth="1"/>
    <col min="7" max="7" width="7.5546875" style="5" customWidth="1"/>
    <col min="8" max="8" width="7.44140625" style="5" customWidth="1"/>
    <col min="9" max="9" width="7" style="5" customWidth="1"/>
    <col min="10" max="10" width="5.6640625" style="5" customWidth="1"/>
    <col min="11" max="11" width="6.5546875" style="5" customWidth="1"/>
    <col min="12" max="12" width="14.77734375" style="40" customWidth="1"/>
    <col min="13" max="13" width="13.21875" style="5" customWidth="1"/>
    <col min="14" max="14" width="9.5546875" style="5" customWidth="1"/>
    <col min="15" max="15" width="26.33203125" style="5" customWidth="1"/>
    <col min="16" max="16" width="11.6640625" style="5" customWidth="1"/>
    <col min="17" max="16384" width="10" style="5"/>
  </cols>
  <sheetData>
    <row r="1" spans="1:21" ht="14.4" customHeight="1" x14ac:dyDescent="0.3">
      <c r="A1" s="1" t="s">
        <v>0</v>
      </c>
      <c r="B1" s="1" t="s">
        <v>1</v>
      </c>
      <c r="C1" s="1" t="s">
        <v>2</v>
      </c>
      <c r="D1" s="88" t="s">
        <v>3</v>
      </c>
      <c r="E1" s="88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3" t="s">
        <v>11</v>
      </c>
      <c r="M1" s="88" t="s">
        <v>703</v>
      </c>
      <c r="N1" s="88" t="s">
        <v>704</v>
      </c>
      <c r="O1" s="88" t="s">
        <v>711</v>
      </c>
      <c r="P1" s="61" t="s">
        <v>748</v>
      </c>
      <c r="Q1" s="4"/>
      <c r="R1" s="4"/>
      <c r="S1" s="4"/>
      <c r="T1" s="4"/>
      <c r="U1" s="4"/>
    </row>
    <row r="2" spans="1:21" s="30" customFormat="1" ht="15" x14ac:dyDescent="0.3">
      <c r="A2" s="26">
        <v>1</v>
      </c>
      <c r="B2" s="6">
        <v>21701</v>
      </c>
      <c r="C2" s="6">
        <v>6</v>
      </c>
      <c r="D2" s="7" t="s">
        <v>16</v>
      </c>
      <c r="E2" s="28"/>
      <c r="F2" s="28"/>
      <c r="G2" s="28"/>
      <c r="H2" s="28"/>
      <c r="I2" s="28"/>
      <c r="J2" s="28" t="s">
        <v>3393</v>
      </c>
      <c r="K2" s="28"/>
      <c r="L2" s="35" t="s">
        <v>1438</v>
      </c>
      <c r="M2" s="6" t="s">
        <v>706</v>
      </c>
      <c r="N2" s="6" t="s">
        <v>709</v>
      </c>
      <c r="O2" s="61" t="s">
        <v>3376</v>
      </c>
      <c r="P2" s="7"/>
    </row>
    <row r="3" spans="1:21" ht="15.6" x14ac:dyDescent="0.3">
      <c r="A3" s="26">
        <v>2</v>
      </c>
      <c r="B3" s="6">
        <v>21701</v>
      </c>
      <c r="C3" s="11">
        <v>11</v>
      </c>
      <c r="D3" s="7" t="s">
        <v>83</v>
      </c>
      <c r="E3" s="17"/>
      <c r="F3" s="17"/>
      <c r="G3" s="17"/>
      <c r="H3" s="17"/>
      <c r="I3" s="17"/>
      <c r="J3" s="17"/>
      <c r="K3" s="17"/>
      <c r="L3" s="35" t="s">
        <v>1439</v>
      </c>
      <c r="M3" s="6"/>
      <c r="N3" s="6" t="s">
        <v>709</v>
      </c>
      <c r="O3" s="7"/>
      <c r="P3" s="7"/>
    </row>
    <row r="4" spans="1:21" ht="15.6" x14ac:dyDescent="0.3">
      <c r="A4" s="26">
        <v>3</v>
      </c>
      <c r="B4" s="6">
        <v>21701</v>
      </c>
      <c r="C4" s="6">
        <v>16</v>
      </c>
      <c r="D4" s="7" t="s">
        <v>16</v>
      </c>
      <c r="E4" s="17"/>
      <c r="F4" s="17"/>
      <c r="G4" s="17"/>
      <c r="H4" s="17"/>
      <c r="I4" s="17"/>
      <c r="J4" s="17"/>
      <c r="K4" s="17"/>
      <c r="L4" s="35" t="s">
        <v>1440</v>
      </c>
      <c r="M4" s="6"/>
      <c r="N4" s="6" t="s">
        <v>709</v>
      </c>
      <c r="O4" s="7"/>
      <c r="P4" s="90"/>
    </row>
    <row r="5" spans="1:21" ht="15.6" x14ac:dyDescent="0.3">
      <c r="A5" s="26">
        <v>4</v>
      </c>
      <c r="B5" s="6">
        <v>21701</v>
      </c>
      <c r="C5" s="6">
        <v>21</v>
      </c>
      <c r="D5" s="7" t="s">
        <v>16</v>
      </c>
      <c r="E5" s="17"/>
      <c r="F5" s="17"/>
      <c r="G5" s="17"/>
      <c r="H5" s="17"/>
      <c r="I5" s="17"/>
      <c r="J5" s="17"/>
      <c r="K5" s="17"/>
      <c r="L5" s="35" t="s">
        <v>1441</v>
      </c>
      <c r="M5" s="6"/>
      <c r="N5" s="6" t="s">
        <v>709</v>
      </c>
      <c r="O5" s="7"/>
      <c r="P5" s="63"/>
    </row>
    <row r="6" spans="1:21" ht="15.6" x14ac:dyDescent="0.3">
      <c r="A6" s="26">
        <v>5</v>
      </c>
      <c r="B6" s="6">
        <v>21701</v>
      </c>
      <c r="C6" s="6">
        <v>26</v>
      </c>
      <c r="D6" s="7" t="s">
        <v>16</v>
      </c>
      <c r="E6" s="17"/>
      <c r="F6" s="17"/>
      <c r="G6" s="17"/>
      <c r="H6" s="17"/>
      <c r="I6" s="17"/>
      <c r="J6" s="17"/>
      <c r="K6" s="17"/>
      <c r="L6" s="35" t="s">
        <v>1442</v>
      </c>
      <c r="M6" s="6"/>
      <c r="N6" s="6" t="s">
        <v>709</v>
      </c>
      <c r="O6" s="7"/>
      <c r="P6" s="63"/>
    </row>
    <row r="7" spans="1:21" ht="15.6" x14ac:dyDescent="0.3">
      <c r="A7" s="26">
        <v>6</v>
      </c>
      <c r="B7" s="6">
        <v>21701</v>
      </c>
      <c r="C7" s="11">
        <v>31</v>
      </c>
      <c r="D7" s="7" t="s">
        <v>16</v>
      </c>
      <c r="E7" s="17"/>
      <c r="F7" s="17"/>
      <c r="G7" s="17"/>
      <c r="H7" s="17"/>
      <c r="I7" s="17"/>
      <c r="J7" s="17"/>
      <c r="K7" s="17"/>
      <c r="L7" s="35" t="s">
        <v>1443</v>
      </c>
      <c r="M7" s="6"/>
      <c r="N7" s="6" t="s">
        <v>709</v>
      </c>
      <c r="O7" s="7"/>
      <c r="P7" s="63"/>
    </row>
    <row r="8" spans="1:21" ht="15.6" x14ac:dyDescent="0.3">
      <c r="A8" s="26">
        <v>7</v>
      </c>
      <c r="B8" s="6">
        <v>21701</v>
      </c>
      <c r="C8" s="6">
        <v>36</v>
      </c>
      <c r="D8" s="7" t="s">
        <v>16</v>
      </c>
      <c r="E8" s="17"/>
      <c r="F8" s="17"/>
      <c r="G8" s="17"/>
      <c r="H8" s="17"/>
      <c r="I8" s="17"/>
      <c r="J8" s="17"/>
      <c r="K8" s="17"/>
      <c r="L8" s="35" t="s">
        <v>1444</v>
      </c>
      <c r="M8" s="6"/>
      <c r="N8" s="6" t="s">
        <v>709</v>
      </c>
      <c r="O8" s="7"/>
      <c r="P8" s="63"/>
    </row>
    <row r="9" spans="1:21" ht="15.6" x14ac:dyDescent="0.3">
      <c r="A9" s="26">
        <v>8</v>
      </c>
      <c r="B9" s="6">
        <v>21702</v>
      </c>
      <c r="C9" s="6">
        <v>6</v>
      </c>
      <c r="D9" s="7" t="s">
        <v>16</v>
      </c>
      <c r="E9" s="17"/>
      <c r="F9" s="17"/>
      <c r="G9" s="17"/>
      <c r="H9" s="17"/>
      <c r="I9" s="17"/>
      <c r="J9" s="17"/>
      <c r="K9" s="17"/>
      <c r="L9" s="35" t="s">
        <v>1445</v>
      </c>
      <c r="M9" s="6"/>
      <c r="N9" s="6" t="s">
        <v>709</v>
      </c>
      <c r="O9" s="7"/>
      <c r="P9" s="63"/>
    </row>
    <row r="10" spans="1:21" ht="15.6" x14ac:dyDescent="0.3">
      <c r="A10" s="26">
        <v>9</v>
      </c>
      <c r="B10" s="6">
        <v>21702</v>
      </c>
      <c r="C10" s="11">
        <v>11</v>
      </c>
      <c r="D10" s="7" t="s">
        <v>16</v>
      </c>
      <c r="E10" s="17"/>
      <c r="F10" s="17"/>
      <c r="G10" s="17"/>
      <c r="H10" s="17"/>
      <c r="I10" s="17"/>
      <c r="J10" s="17"/>
      <c r="K10" s="17"/>
      <c r="L10" s="35" t="s">
        <v>1446</v>
      </c>
      <c r="M10" s="6"/>
      <c r="N10" s="6" t="s">
        <v>709</v>
      </c>
      <c r="O10" s="7"/>
      <c r="P10" s="63"/>
    </row>
    <row r="11" spans="1:21" ht="15.6" x14ac:dyDescent="0.3">
      <c r="A11" s="26">
        <v>10</v>
      </c>
      <c r="B11" s="6">
        <v>21702</v>
      </c>
      <c r="C11" s="6">
        <v>16</v>
      </c>
      <c r="D11" s="7" t="s">
        <v>16</v>
      </c>
      <c r="E11" s="17"/>
      <c r="F11" s="17"/>
      <c r="G11" s="17"/>
      <c r="H11" s="17"/>
      <c r="I11" s="17"/>
      <c r="J11" s="17"/>
      <c r="K11" s="17"/>
      <c r="L11" s="35" t="s">
        <v>1447</v>
      </c>
      <c r="M11" s="6"/>
      <c r="N11" s="6" t="s">
        <v>709</v>
      </c>
      <c r="O11" s="76"/>
      <c r="P11" s="84"/>
    </row>
    <row r="12" spans="1:21" ht="15.6" x14ac:dyDescent="0.3">
      <c r="A12" s="26">
        <v>11</v>
      </c>
      <c r="B12" s="6">
        <v>21702</v>
      </c>
      <c r="C12" s="6">
        <v>21</v>
      </c>
      <c r="D12" s="7" t="s">
        <v>16</v>
      </c>
      <c r="E12" s="17"/>
      <c r="F12" s="17"/>
      <c r="G12" s="17"/>
      <c r="H12" s="17"/>
      <c r="I12" s="17"/>
      <c r="J12" s="17"/>
      <c r="K12" s="17"/>
      <c r="L12" s="35" t="s">
        <v>1448</v>
      </c>
      <c r="M12" s="6"/>
      <c r="N12" s="6" t="s">
        <v>709</v>
      </c>
      <c r="O12" s="7"/>
      <c r="P12" s="63"/>
    </row>
    <row r="13" spans="1:21" ht="15.6" x14ac:dyDescent="0.3">
      <c r="A13" s="26">
        <v>12</v>
      </c>
      <c r="B13" s="6">
        <v>21702</v>
      </c>
      <c r="C13" s="6">
        <v>26</v>
      </c>
      <c r="D13" s="7" t="s">
        <v>16</v>
      </c>
      <c r="E13" s="17"/>
      <c r="F13" s="17"/>
      <c r="G13" s="17"/>
      <c r="H13" s="17"/>
      <c r="I13" s="17"/>
      <c r="J13" s="17"/>
      <c r="K13" s="17"/>
      <c r="L13" s="35" t="s">
        <v>1449</v>
      </c>
      <c r="M13" s="6"/>
      <c r="N13" s="6" t="s">
        <v>709</v>
      </c>
      <c r="O13" s="61"/>
      <c r="P13" s="63"/>
    </row>
    <row r="14" spans="1:21" ht="15.6" x14ac:dyDescent="0.3">
      <c r="A14" s="26">
        <v>13</v>
      </c>
      <c r="B14" s="6">
        <v>21702</v>
      </c>
      <c r="C14" s="11">
        <v>31</v>
      </c>
      <c r="D14" s="7" t="s">
        <v>16</v>
      </c>
      <c r="E14" s="17"/>
      <c r="F14" s="17"/>
      <c r="G14" s="17"/>
      <c r="H14" s="17"/>
      <c r="I14" s="17"/>
      <c r="J14" s="17"/>
      <c r="K14" s="17"/>
      <c r="L14" s="35" t="s">
        <v>1450</v>
      </c>
      <c r="M14" s="6"/>
      <c r="N14" s="6" t="s">
        <v>709</v>
      </c>
      <c r="O14" s="7"/>
      <c r="P14" s="63"/>
    </row>
    <row r="15" spans="1:21" ht="15.6" x14ac:dyDescent="0.3">
      <c r="A15" s="26">
        <v>14</v>
      </c>
      <c r="B15" s="6">
        <v>21702</v>
      </c>
      <c r="C15" s="6">
        <v>36</v>
      </c>
      <c r="D15" s="7" t="s">
        <v>13</v>
      </c>
      <c r="E15" s="17"/>
      <c r="F15" s="17"/>
      <c r="G15" s="17"/>
      <c r="H15" s="17"/>
      <c r="I15" s="17"/>
      <c r="J15" s="17"/>
      <c r="K15" s="17"/>
      <c r="L15" s="35" t="s">
        <v>1451</v>
      </c>
      <c r="M15" s="6"/>
      <c r="N15" s="6" t="s">
        <v>709</v>
      </c>
      <c r="O15" s="7"/>
      <c r="P15" s="63"/>
    </row>
    <row r="16" spans="1:21" ht="15.6" x14ac:dyDescent="0.3">
      <c r="A16" s="26">
        <v>15</v>
      </c>
      <c r="B16" s="6">
        <v>21703</v>
      </c>
      <c r="C16" s="6">
        <v>6</v>
      </c>
      <c r="D16" s="7" t="s">
        <v>16</v>
      </c>
      <c r="E16" s="17"/>
      <c r="F16" s="17"/>
      <c r="G16" s="17"/>
      <c r="H16" s="17"/>
      <c r="I16" s="17"/>
      <c r="J16" s="17"/>
      <c r="K16" s="17"/>
      <c r="L16" s="35" t="s">
        <v>1452</v>
      </c>
      <c r="M16" s="6" t="s">
        <v>706</v>
      </c>
      <c r="N16" s="6" t="s">
        <v>709</v>
      </c>
      <c r="O16" s="61" t="s">
        <v>3380</v>
      </c>
      <c r="P16" s="63"/>
    </row>
    <row r="17" spans="1:16" ht="15.6" x14ac:dyDescent="0.3">
      <c r="A17" s="26">
        <v>16</v>
      </c>
      <c r="B17" s="6">
        <v>21703</v>
      </c>
      <c r="C17" s="11">
        <v>11</v>
      </c>
      <c r="D17" s="7" t="s">
        <v>16</v>
      </c>
      <c r="E17" s="17"/>
      <c r="F17" s="17"/>
      <c r="G17" s="17"/>
      <c r="H17" s="17"/>
      <c r="I17" s="17"/>
      <c r="J17" s="17"/>
      <c r="K17" s="17"/>
      <c r="L17" s="35" t="s">
        <v>1453</v>
      </c>
      <c r="M17" s="6"/>
      <c r="N17" s="6" t="s">
        <v>709</v>
      </c>
      <c r="O17" s="7"/>
      <c r="P17" s="85"/>
    </row>
    <row r="18" spans="1:16" ht="15" x14ac:dyDescent="0.3">
      <c r="A18" s="26">
        <v>17</v>
      </c>
      <c r="B18" s="6">
        <v>21703</v>
      </c>
      <c r="C18" s="6">
        <v>16</v>
      </c>
      <c r="D18" s="7" t="s">
        <v>13</v>
      </c>
      <c r="E18" s="17"/>
      <c r="F18" s="17"/>
      <c r="G18" s="17"/>
      <c r="H18" s="17"/>
      <c r="I18" s="17"/>
      <c r="J18" s="17"/>
      <c r="K18" s="17"/>
      <c r="L18" s="35" t="s">
        <v>1454</v>
      </c>
      <c r="M18" s="6"/>
      <c r="N18" s="6" t="s">
        <v>709</v>
      </c>
      <c r="O18" s="7"/>
      <c r="P18" s="86"/>
    </row>
    <row r="19" spans="1:16" ht="15" x14ac:dyDescent="0.3">
      <c r="A19" s="26">
        <v>18</v>
      </c>
      <c r="B19" s="6">
        <v>21703</v>
      </c>
      <c r="C19" s="6">
        <v>21</v>
      </c>
      <c r="D19" s="7" t="s">
        <v>16</v>
      </c>
      <c r="E19" s="17"/>
      <c r="F19" s="17"/>
      <c r="G19" s="17"/>
      <c r="H19" s="17"/>
      <c r="I19" s="17"/>
      <c r="J19" s="17"/>
      <c r="K19" s="17"/>
      <c r="L19" s="35" t="s">
        <v>1455</v>
      </c>
      <c r="M19" s="6"/>
      <c r="N19" s="6" t="s">
        <v>709</v>
      </c>
      <c r="O19" s="7"/>
      <c r="P19" s="7"/>
    </row>
    <row r="20" spans="1:16" ht="15" x14ac:dyDescent="0.3">
      <c r="A20" s="26">
        <v>19</v>
      </c>
      <c r="B20" s="6">
        <v>21703</v>
      </c>
      <c r="C20" s="6">
        <v>26</v>
      </c>
      <c r="D20" s="7" t="s">
        <v>16</v>
      </c>
      <c r="E20" s="17"/>
      <c r="F20" s="17"/>
      <c r="G20" s="17"/>
      <c r="H20" s="17"/>
      <c r="I20" s="17"/>
      <c r="J20" s="17"/>
      <c r="K20" s="17"/>
      <c r="L20" s="35" t="s">
        <v>1456</v>
      </c>
      <c r="M20" s="6"/>
      <c r="N20" s="6" t="s">
        <v>709</v>
      </c>
      <c r="O20" s="7"/>
      <c r="P20" s="7"/>
    </row>
    <row r="21" spans="1:16" ht="15.6" x14ac:dyDescent="0.3">
      <c r="A21" s="26">
        <v>20</v>
      </c>
      <c r="B21" s="6">
        <v>21703</v>
      </c>
      <c r="C21" s="11">
        <v>31</v>
      </c>
      <c r="D21" s="7" t="s">
        <v>16</v>
      </c>
      <c r="E21" s="17"/>
      <c r="F21" s="17"/>
      <c r="G21" s="17"/>
      <c r="H21" s="17"/>
      <c r="I21" s="17"/>
      <c r="J21" s="17"/>
      <c r="K21" s="17"/>
      <c r="L21" s="35" t="s">
        <v>1457</v>
      </c>
      <c r="M21" s="6"/>
      <c r="N21" s="6" t="s">
        <v>709</v>
      </c>
      <c r="O21" s="7"/>
      <c r="P21" s="7"/>
    </row>
    <row r="22" spans="1:16" ht="15" x14ac:dyDescent="0.3">
      <c r="A22" s="26">
        <v>21</v>
      </c>
      <c r="B22" s="6">
        <v>21703</v>
      </c>
      <c r="C22" s="6">
        <v>36</v>
      </c>
      <c r="D22" s="7" t="s">
        <v>16</v>
      </c>
      <c r="E22" s="17"/>
      <c r="F22" s="17"/>
      <c r="G22" s="17"/>
      <c r="H22" s="17"/>
      <c r="I22" s="17"/>
      <c r="J22" s="17"/>
      <c r="K22" s="17"/>
      <c r="L22" s="35" t="s">
        <v>1458</v>
      </c>
      <c r="M22" s="6"/>
      <c r="N22" s="6" t="s">
        <v>709</v>
      </c>
      <c r="O22" s="7"/>
      <c r="P22" s="17"/>
    </row>
    <row r="23" spans="1:16" ht="15" x14ac:dyDescent="0.3">
      <c r="A23" s="26">
        <v>22</v>
      </c>
      <c r="B23" s="26">
        <v>21704</v>
      </c>
      <c r="C23" s="26">
        <v>6</v>
      </c>
      <c r="D23" s="27" t="s">
        <v>16</v>
      </c>
      <c r="E23" s="17"/>
      <c r="F23" s="17"/>
      <c r="G23" s="17"/>
      <c r="H23" s="17"/>
      <c r="I23" s="17"/>
      <c r="J23" s="17"/>
      <c r="K23" s="17"/>
      <c r="L23" s="35" t="s">
        <v>1459</v>
      </c>
      <c r="M23" s="6"/>
      <c r="N23" s="6" t="s">
        <v>709</v>
      </c>
      <c r="O23" s="7"/>
      <c r="P23" s="21"/>
    </row>
    <row r="24" spans="1:16" ht="15.6" x14ac:dyDescent="0.3">
      <c r="A24" s="26">
        <v>23</v>
      </c>
      <c r="B24" s="26">
        <v>21704</v>
      </c>
      <c r="C24" s="31">
        <v>11</v>
      </c>
      <c r="D24" s="27" t="s">
        <v>16</v>
      </c>
      <c r="E24" s="17"/>
      <c r="F24" s="17"/>
      <c r="G24" s="17"/>
      <c r="H24" s="17"/>
      <c r="I24" s="17"/>
      <c r="J24" s="17"/>
      <c r="K24" s="44"/>
      <c r="L24" s="35" t="s">
        <v>1460</v>
      </c>
      <c r="M24" s="6"/>
      <c r="N24" s="6" t="s">
        <v>709</v>
      </c>
      <c r="O24" s="7"/>
      <c r="P24" s="17"/>
    </row>
    <row r="25" spans="1:16" ht="15" x14ac:dyDescent="0.3">
      <c r="A25" s="26">
        <v>24</v>
      </c>
      <c r="B25" s="26">
        <v>21704</v>
      </c>
      <c r="C25" s="26">
        <v>16</v>
      </c>
      <c r="D25" s="27" t="s">
        <v>13</v>
      </c>
      <c r="E25" s="17"/>
      <c r="F25" s="17"/>
      <c r="G25" s="17"/>
      <c r="H25" s="17"/>
      <c r="I25" s="17"/>
      <c r="J25" s="17"/>
      <c r="K25" s="17"/>
      <c r="L25" s="35" t="s">
        <v>1461</v>
      </c>
      <c r="M25" s="6"/>
      <c r="N25" s="6" t="s">
        <v>709</v>
      </c>
      <c r="O25" s="7"/>
      <c r="P25" s="17"/>
    </row>
    <row r="26" spans="1:16" ht="15" x14ac:dyDescent="0.3">
      <c r="A26" s="26">
        <v>25</v>
      </c>
      <c r="B26" s="26">
        <v>21704</v>
      </c>
      <c r="C26" s="26">
        <v>21</v>
      </c>
      <c r="D26" s="27" t="s">
        <v>16</v>
      </c>
      <c r="E26" s="17"/>
      <c r="F26" s="17"/>
      <c r="G26" s="17"/>
      <c r="H26" s="17"/>
      <c r="I26" s="17"/>
      <c r="J26" s="17"/>
      <c r="K26" s="17"/>
      <c r="L26" s="35" t="s">
        <v>1462</v>
      </c>
      <c r="M26" s="6"/>
      <c r="N26" s="6" t="s">
        <v>709</v>
      </c>
      <c r="O26" s="76"/>
      <c r="P26" s="21"/>
    </row>
    <row r="27" spans="1:16" ht="15" x14ac:dyDescent="0.3">
      <c r="A27" s="26">
        <v>26</v>
      </c>
      <c r="B27" s="32">
        <v>21704</v>
      </c>
      <c r="C27" s="32">
        <v>26</v>
      </c>
      <c r="D27" s="33" t="s">
        <v>57</v>
      </c>
      <c r="E27" s="17"/>
      <c r="F27" s="17"/>
      <c r="G27" s="17"/>
      <c r="H27" s="17"/>
      <c r="I27" s="17"/>
      <c r="J27" s="17"/>
      <c r="K27" s="17"/>
      <c r="L27" s="35" t="s">
        <v>1463</v>
      </c>
      <c r="M27" s="6"/>
      <c r="N27" s="6" t="s">
        <v>709</v>
      </c>
      <c r="O27" s="7"/>
      <c r="P27" s="21"/>
    </row>
    <row r="28" spans="1:16" ht="15.6" x14ac:dyDescent="0.3">
      <c r="A28" s="26">
        <v>27</v>
      </c>
      <c r="B28" s="26">
        <v>21704</v>
      </c>
      <c r="C28" s="31">
        <v>31</v>
      </c>
      <c r="D28" s="27" t="s">
        <v>16</v>
      </c>
      <c r="E28" s="17"/>
      <c r="F28" s="17"/>
      <c r="G28" s="17"/>
      <c r="H28" s="17"/>
      <c r="I28" s="17"/>
      <c r="J28" s="17"/>
      <c r="K28" s="17"/>
      <c r="L28" s="35" t="s">
        <v>1464</v>
      </c>
      <c r="M28" s="6"/>
      <c r="N28" s="6" t="s">
        <v>709</v>
      </c>
      <c r="O28" s="76"/>
      <c r="P28" s="21"/>
    </row>
    <row r="29" spans="1:16" ht="15" x14ac:dyDescent="0.3">
      <c r="A29" s="26">
        <v>28</v>
      </c>
      <c r="B29" s="26">
        <v>21704</v>
      </c>
      <c r="C29" s="26">
        <v>36</v>
      </c>
      <c r="D29" s="27" t="s">
        <v>16</v>
      </c>
      <c r="E29" s="17"/>
      <c r="F29" s="17"/>
      <c r="G29" s="17"/>
      <c r="H29" s="17"/>
      <c r="I29" s="17"/>
      <c r="J29" s="17"/>
      <c r="K29" s="17"/>
      <c r="L29" s="35" t="s">
        <v>1465</v>
      </c>
      <c r="M29" s="6"/>
      <c r="N29" s="6" t="s">
        <v>709</v>
      </c>
      <c r="O29" s="7"/>
      <c r="P29" s="21"/>
    </row>
    <row r="30" spans="1:16" ht="15" x14ac:dyDescent="0.3">
      <c r="A30" s="26">
        <v>29</v>
      </c>
      <c r="B30" s="26">
        <v>21705</v>
      </c>
      <c r="C30" s="26">
        <v>6</v>
      </c>
      <c r="D30" s="27" t="s">
        <v>13</v>
      </c>
      <c r="E30" s="17"/>
      <c r="F30" s="17"/>
      <c r="G30" s="17"/>
      <c r="H30" s="17"/>
      <c r="I30" s="17"/>
      <c r="J30" s="17"/>
      <c r="K30" s="44"/>
      <c r="L30" s="25" t="s">
        <v>1466</v>
      </c>
      <c r="M30" s="6"/>
      <c r="N30" s="6" t="s">
        <v>709</v>
      </c>
      <c r="O30" s="7"/>
      <c r="P30" s="21"/>
    </row>
    <row r="31" spans="1:16" ht="15.6" x14ac:dyDescent="0.3">
      <c r="A31" s="26">
        <v>30</v>
      </c>
      <c r="B31" s="26">
        <v>21705</v>
      </c>
      <c r="C31" s="31">
        <v>11</v>
      </c>
      <c r="D31" s="27" t="s">
        <v>13</v>
      </c>
      <c r="E31" s="17"/>
      <c r="F31" s="17"/>
      <c r="G31" s="17"/>
      <c r="H31" s="17"/>
      <c r="I31" s="17"/>
      <c r="J31" s="17"/>
      <c r="K31" s="44"/>
      <c r="L31" s="25" t="s">
        <v>1467</v>
      </c>
      <c r="M31" s="6" t="s">
        <v>706</v>
      </c>
      <c r="N31" s="6" t="s">
        <v>709</v>
      </c>
      <c r="O31" s="7" t="s">
        <v>3381</v>
      </c>
      <c r="P31" s="17"/>
    </row>
    <row r="32" spans="1:16" ht="15" x14ac:dyDescent="0.3">
      <c r="A32" s="26">
        <v>31</v>
      </c>
      <c r="B32" s="26">
        <v>21705</v>
      </c>
      <c r="C32" s="26">
        <v>16</v>
      </c>
      <c r="D32" s="27" t="s">
        <v>16</v>
      </c>
      <c r="E32" s="17"/>
      <c r="F32" s="17"/>
      <c r="G32" s="17"/>
      <c r="H32" s="17"/>
      <c r="I32" s="17"/>
      <c r="J32" s="17"/>
      <c r="K32" s="44"/>
      <c r="L32" s="25" t="s">
        <v>1468</v>
      </c>
      <c r="M32" s="6"/>
      <c r="N32" s="6" t="s">
        <v>709</v>
      </c>
      <c r="O32" s="7"/>
      <c r="P32" s="17"/>
    </row>
    <row r="33" spans="1:16" ht="15" x14ac:dyDescent="0.3">
      <c r="A33" s="26">
        <v>32</v>
      </c>
      <c r="B33" s="26">
        <v>21705</v>
      </c>
      <c r="C33" s="26">
        <v>21</v>
      </c>
      <c r="D33" s="27" t="s">
        <v>16</v>
      </c>
      <c r="E33" s="17"/>
      <c r="F33" s="17"/>
      <c r="G33" s="17"/>
      <c r="H33" s="17"/>
      <c r="I33" s="17"/>
      <c r="J33" s="17"/>
      <c r="K33" s="44"/>
      <c r="L33" s="25" t="s">
        <v>1469</v>
      </c>
      <c r="M33" s="6"/>
      <c r="N33" s="6" t="s">
        <v>709</v>
      </c>
      <c r="O33" s="76"/>
      <c r="P33" s="21"/>
    </row>
    <row r="34" spans="1:16" ht="15" x14ac:dyDescent="0.3">
      <c r="A34" s="26">
        <v>33</v>
      </c>
      <c r="B34" s="26">
        <v>21705</v>
      </c>
      <c r="C34" s="26">
        <v>26</v>
      </c>
      <c r="D34" s="27" t="s">
        <v>16</v>
      </c>
      <c r="E34" s="17"/>
      <c r="F34" s="17"/>
      <c r="G34" s="17"/>
      <c r="H34" s="17"/>
      <c r="I34" s="17"/>
      <c r="J34" s="17"/>
      <c r="K34" s="44"/>
      <c r="L34" s="25" t="s">
        <v>1470</v>
      </c>
      <c r="M34" s="6"/>
      <c r="N34" s="6" t="s">
        <v>709</v>
      </c>
      <c r="O34" s="76"/>
      <c r="P34" s="21"/>
    </row>
    <row r="35" spans="1:16" ht="15.6" x14ac:dyDescent="0.3">
      <c r="A35" s="26">
        <v>34</v>
      </c>
      <c r="B35" s="26">
        <v>21705</v>
      </c>
      <c r="C35" s="31">
        <v>31</v>
      </c>
      <c r="D35" s="27" t="s">
        <v>16</v>
      </c>
      <c r="E35" s="17"/>
      <c r="F35" s="17"/>
      <c r="G35" s="17"/>
      <c r="H35" s="17"/>
      <c r="I35" s="17"/>
      <c r="J35" s="17"/>
      <c r="K35" s="44"/>
      <c r="L35" s="25" t="s">
        <v>1471</v>
      </c>
      <c r="M35" s="6"/>
      <c r="N35" s="6" t="s">
        <v>709</v>
      </c>
      <c r="O35" s="7"/>
      <c r="P35" s="17"/>
    </row>
    <row r="36" spans="1:16" ht="15" x14ac:dyDescent="0.3">
      <c r="A36" s="26">
        <v>35</v>
      </c>
      <c r="B36" s="26">
        <v>21705</v>
      </c>
      <c r="C36" s="26">
        <v>36</v>
      </c>
      <c r="D36" s="27" t="s">
        <v>16</v>
      </c>
      <c r="E36" s="17"/>
      <c r="F36" s="17"/>
      <c r="G36" s="17"/>
      <c r="H36" s="17"/>
      <c r="I36" s="17"/>
      <c r="J36" s="17"/>
      <c r="K36" s="44"/>
      <c r="L36" s="25" t="s">
        <v>1472</v>
      </c>
      <c r="M36" s="6"/>
      <c r="N36" s="6" t="s">
        <v>709</v>
      </c>
      <c r="O36" s="7"/>
      <c r="P36" s="17"/>
    </row>
    <row r="37" spans="1:16" ht="15" x14ac:dyDescent="0.3">
      <c r="A37" s="26">
        <v>36</v>
      </c>
      <c r="B37" s="36">
        <v>21706</v>
      </c>
      <c r="C37" s="36">
        <v>6</v>
      </c>
      <c r="D37" s="37" t="s">
        <v>162</v>
      </c>
      <c r="E37" s="17"/>
      <c r="F37" s="17"/>
      <c r="G37" s="17"/>
      <c r="H37" s="17"/>
      <c r="I37" s="17"/>
      <c r="J37" s="17"/>
      <c r="K37" s="44"/>
      <c r="L37" s="25" t="s">
        <v>1473</v>
      </c>
      <c r="M37" s="6"/>
      <c r="N37" s="6" t="s">
        <v>709</v>
      </c>
      <c r="O37" s="7"/>
      <c r="P37" s="17"/>
    </row>
    <row r="38" spans="1:16" ht="15.6" x14ac:dyDescent="0.3">
      <c r="A38" s="26">
        <v>37</v>
      </c>
      <c r="B38" s="36">
        <v>21706</v>
      </c>
      <c r="C38" s="38">
        <v>11</v>
      </c>
      <c r="D38" s="37" t="s">
        <v>162</v>
      </c>
      <c r="E38" s="17"/>
      <c r="F38" s="17"/>
      <c r="G38" s="17"/>
      <c r="H38" s="17"/>
      <c r="I38" s="17"/>
      <c r="J38" s="17"/>
      <c r="K38" s="44"/>
      <c r="L38" s="25" t="s">
        <v>1474</v>
      </c>
      <c r="M38" s="6"/>
      <c r="N38" s="6" t="s">
        <v>709</v>
      </c>
      <c r="O38" s="7"/>
      <c r="P38" s="17"/>
    </row>
    <row r="39" spans="1:16" ht="15" x14ac:dyDescent="0.3">
      <c r="A39" s="26">
        <v>38</v>
      </c>
      <c r="B39" s="26">
        <v>21706</v>
      </c>
      <c r="C39" s="26">
        <v>16</v>
      </c>
      <c r="D39" s="27" t="s">
        <v>16</v>
      </c>
      <c r="E39" s="17"/>
      <c r="F39" s="17"/>
      <c r="G39" s="17"/>
      <c r="H39" s="17"/>
      <c r="I39" s="17"/>
      <c r="J39" s="17"/>
      <c r="K39" s="44"/>
      <c r="L39" s="25" t="s">
        <v>1475</v>
      </c>
      <c r="M39" s="6"/>
      <c r="N39" s="6" t="s">
        <v>709</v>
      </c>
      <c r="O39" s="7"/>
      <c r="P39" s="17"/>
    </row>
    <row r="40" spans="1:16" ht="15" x14ac:dyDescent="0.3">
      <c r="A40" s="26">
        <v>39</v>
      </c>
      <c r="B40" s="32">
        <v>21706</v>
      </c>
      <c r="C40" s="32">
        <v>21</v>
      </c>
      <c r="D40" s="33" t="s">
        <v>57</v>
      </c>
      <c r="E40" s="17"/>
      <c r="F40" s="17"/>
      <c r="G40" s="17"/>
      <c r="H40" s="17"/>
      <c r="I40" s="17"/>
      <c r="J40" s="17"/>
      <c r="K40" s="44"/>
      <c r="L40" s="25" t="s">
        <v>1476</v>
      </c>
      <c r="M40" s="6"/>
      <c r="N40" s="6" t="s">
        <v>709</v>
      </c>
      <c r="O40" s="7"/>
      <c r="P40" s="17"/>
    </row>
    <row r="41" spans="1:16" ht="15" x14ac:dyDescent="0.3">
      <c r="A41" s="26">
        <v>40</v>
      </c>
      <c r="B41" s="26">
        <v>21706</v>
      </c>
      <c r="C41" s="26">
        <v>26</v>
      </c>
      <c r="D41" s="27" t="s">
        <v>16</v>
      </c>
      <c r="E41" s="17"/>
      <c r="F41" s="17"/>
      <c r="G41" s="17"/>
      <c r="H41" s="17"/>
      <c r="I41" s="17"/>
      <c r="J41" s="17"/>
      <c r="K41" s="44"/>
      <c r="L41" s="25" t="s">
        <v>1477</v>
      </c>
      <c r="M41" s="6"/>
      <c r="N41" s="6" t="s">
        <v>709</v>
      </c>
      <c r="O41" s="7"/>
      <c r="P41" s="17"/>
    </row>
    <row r="42" spans="1:16" ht="15.6" x14ac:dyDescent="0.3">
      <c r="A42" s="26">
        <v>41</v>
      </c>
      <c r="B42" s="26">
        <v>21706</v>
      </c>
      <c r="C42" s="31">
        <v>31</v>
      </c>
      <c r="D42" s="27" t="s">
        <v>16</v>
      </c>
      <c r="E42" s="17"/>
      <c r="F42" s="17"/>
      <c r="G42" s="17"/>
      <c r="H42" s="17"/>
      <c r="I42" s="17"/>
      <c r="J42" s="17"/>
      <c r="K42" s="44"/>
      <c r="L42" s="25" t="s">
        <v>1478</v>
      </c>
      <c r="M42" s="6"/>
      <c r="N42" s="6" t="s">
        <v>709</v>
      </c>
      <c r="O42" s="76"/>
      <c r="P42" s="21"/>
    </row>
    <row r="43" spans="1:16" ht="15" x14ac:dyDescent="0.3">
      <c r="A43" s="26">
        <v>42</v>
      </c>
      <c r="B43" s="26">
        <v>21706</v>
      </c>
      <c r="C43" s="26">
        <v>36</v>
      </c>
      <c r="D43" s="27" t="s">
        <v>83</v>
      </c>
      <c r="E43" s="17"/>
      <c r="F43" s="17"/>
      <c r="G43" s="17"/>
      <c r="H43" s="17"/>
      <c r="I43" s="17"/>
      <c r="J43" s="17"/>
      <c r="K43" s="44"/>
      <c r="L43" s="25" t="s">
        <v>1479</v>
      </c>
      <c r="M43" s="6"/>
      <c r="N43" s="6" t="s">
        <v>709</v>
      </c>
      <c r="O43" s="7"/>
      <c r="P43" s="87"/>
    </row>
    <row r="44" spans="1:16" ht="15" x14ac:dyDescent="0.3">
      <c r="A44" s="26">
        <v>43</v>
      </c>
      <c r="B44" s="26">
        <v>21707</v>
      </c>
      <c r="C44" s="26">
        <v>6</v>
      </c>
      <c r="D44" s="27" t="s">
        <v>16</v>
      </c>
      <c r="E44" s="17"/>
      <c r="F44" s="17"/>
      <c r="G44" s="17"/>
      <c r="H44" s="17"/>
      <c r="I44" s="17"/>
      <c r="J44" s="17"/>
      <c r="K44" s="44"/>
      <c r="L44" s="25" t="s">
        <v>1480</v>
      </c>
      <c r="M44" s="6"/>
      <c r="N44" s="6" t="s">
        <v>709</v>
      </c>
      <c r="O44" s="76"/>
      <c r="P44" s="87"/>
    </row>
    <row r="45" spans="1:16" ht="15.6" x14ac:dyDescent="0.3">
      <c r="A45" s="26">
        <v>44</v>
      </c>
      <c r="B45" s="26">
        <v>21707</v>
      </c>
      <c r="C45" s="31">
        <v>11</v>
      </c>
      <c r="D45" s="27" t="s">
        <v>16</v>
      </c>
      <c r="E45" s="17"/>
      <c r="F45" s="17"/>
      <c r="G45" s="17"/>
      <c r="H45" s="17"/>
      <c r="I45" s="17"/>
      <c r="J45" s="17"/>
      <c r="K45" s="44"/>
      <c r="L45" s="25" t="s">
        <v>1481</v>
      </c>
      <c r="M45" s="6"/>
      <c r="N45" s="6" t="s">
        <v>709</v>
      </c>
      <c r="O45" s="7"/>
      <c r="P45" s="87"/>
    </row>
    <row r="46" spans="1:16" ht="15" x14ac:dyDescent="0.3">
      <c r="A46" s="26">
        <v>45</v>
      </c>
      <c r="B46" s="26">
        <v>21707</v>
      </c>
      <c r="C46" s="26">
        <v>16</v>
      </c>
      <c r="D46" s="27" t="s">
        <v>16</v>
      </c>
      <c r="E46" s="17"/>
      <c r="F46" s="17"/>
      <c r="G46" s="17"/>
      <c r="H46" s="17"/>
      <c r="I46" s="17"/>
      <c r="J46" s="17"/>
      <c r="K46" s="44"/>
      <c r="L46" s="25" t="s">
        <v>1482</v>
      </c>
      <c r="M46" s="6"/>
      <c r="N46" s="6" t="s">
        <v>709</v>
      </c>
      <c r="O46" s="7"/>
      <c r="P46" s="87"/>
    </row>
    <row r="47" spans="1:16" ht="15" x14ac:dyDescent="0.3">
      <c r="A47" s="26">
        <v>46</v>
      </c>
      <c r="B47" s="26">
        <v>21707</v>
      </c>
      <c r="C47" s="26">
        <v>21</v>
      </c>
      <c r="D47" s="27" t="s">
        <v>16</v>
      </c>
      <c r="E47" s="17"/>
      <c r="F47" s="17"/>
      <c r="G47" s="17"/>
      <c r="H47" s="17"/>
      <c r="I47" s="17"/>
      <c r="J47" s="17"/>
      <c r="K47" s="44"/>
      <c r="L47" s="25" t="s">
        <v>1483</v>
      </c>
      <c r="M47" s="6"/>
      <c r="N47" s="6" t="s">
        <v>709</v>
      </c>
      <c r="O47" s="7"/>
      <c r="P47" s="87"/>
    </row>
    <row r="48" spans="1:16" ht="15" x14ac:dyDescent="0.3">
      <c r="A48" s="26">
        <v>47</v>
      </c>
      <c r="B48" s="26">
        <v>21707</v>
      </c>
      <c r="C48" s="26">
        <v>26</v>
      </c>
      <c r="D48" s="27" t="s">
        <v>16</v>
      </c>
      <c r="E48" s="17"/>
      <c r="F48" s="17"/>
      <c r="G48" s="17"/>
      <c r="H48" s="17"/>
      <c r="I48" s="17"/>
      <c r="J48" s="17"/>
      <c r="K48" s="44"/>
      <c r="L48" s="25" t="s">
        <v>1484</v>
      </c>
      <c r="M48" s="6"/>
      <c r="N48" s="6" t="s">
        <v>709</v>
      </c>
      <c r="O48" s="7"/>
      <c r="P48" s="87"/>
    </row>
    <row r="49" spans="1:16" ht="15.6" x14ac:dyDescent="0.3">
      <c r="A49" s="26">
        <v>48</v>
      </c>
      <c r="B49" s="26">
        <v>21707</v>
      </c>
      <c r="C49" s="31">
        <v>31</v>
      </c>
      <c r="D49" s="27" t="s">
        <v>13</v>
      </c>
      <c r="E49" s="17"/>
      <c r="F49" s="17"/>
      <c r="G49" s="17"/>
      <c r="H49" s="17"/>
      <c r="I49" s="17"/>
      <c r="J49" s="17"/>
      <c r="K49" s="44"/>
      <c r="L49" s="25" t="s">
        <v>1485</v>
      </c>
      <c r="M49" s="6"/>
      <c r="N49" s="6" t="s">
        <v>709</v>
      </c>
      <c r="O49" s="7"/>
      <c r="P49" s="87"/>
    </row>
    <row r="50" spans="1:16" ht="15" x14ac:dyDescent="0.3">
      <c r="A50" s="26">
        <v>49</v>
      </c>
      <c r="B50" s="26">
        <v>21707</v>
      </c>
      <c r="C50" s="26">
        <v>36</v>
      </c>
      <c r="D50" s="27" t="s">
        <v>83</v>
      </c>
      <c r="E50" s="17"/>
      <c r="F50" s="17"/>
      <c r="G50" s="17"/>
      <c r="H50" s="17"/>
      <c r="I50" s="17"/>
      <c r="J50" s="17"/>
      <c r="K50" s="44"/>
      <c r="L50" s="25" t="s">
        <v>1486</v>
      </c>
      <c r="M50" s="6"/>
      <c r="N50" s="6" t="s">
        <v>709</v>
      </c>
      <c r="O50" s="7"/>
      <c r="P50" s="87"/>
    </row>
    <row r="51" spans="1:16" s="30" customFormat="1" ht="15" x14ac:dyDescent="0.3">
      <c r="A51" s="26">
        <v>50</v>
      </c>
      <c r="B51" s="26">
        <v>21708</v>
      </c>
      <c r="C51" s="26">
        <v>6</v>
      </c>
      <c r="D51" s="27" t="s">
        <v>16</v>
      </c>
      <c r="E51" s="28"/>
      <c r="F51" s="28"/>
      <c r="G51" s="28"/>
      <c r="H51" s="28"/>
      <c r="I51" s="28"/>
      <c r="J51" s="28"/>
      <c r="K51" s="96"/>
      <c r="L51" s="35" t="s">
        <v>1487</v>
      </c>
      <c r="M51" s="6"/>
      <c r="N51" s="6" t="s">
        <v>709</v>
      </c>
      <c r="O51" s="97"/>
      <c r="P51" s="98"/>
    </row>
    <row r="52" spans="1:16" ht="15.6" x14ac:dyDescent="0.3">
      <c r="A52" s="26">
        <v>51</v>
      </c>
      <c r="B52" s="26">
        <v>21708</v>
      </c>
      <c r="C52" s="31">
        <v>11</v>
      </c>
      <c r="D52" s="27" t="s">
        <v>16</v>
      </c>
      <c r="E52" s="17"/>
      <c r="F52" s="17"/>
      <c r="G52" s="17"/>
      <c r="H52" s="17"/>
      <c r="I52" s="17"/>
      <c r="J52" s="17"/>
      <c r="K52" s="44"/>
      <c r="L52" s="25" t="s">
        <v>1488</v>
      </c>
      <c r="M52" s="6"/>
      <c r="N52" s="6" t="s">
        <v>709</v>
      </c>
      <c r="O52" s="7"/>
      <c r="P52" s="87"/>
    </row>
    <row r="53" spans="1:16" ht="15" x14ac:dyDescent="0.3">
      <c r="A53" s="26">
        <v>52</v>
      </c>
      <c r="B53" s="26">
        <v>21708</v>
      </c>
      <c r="C53" s="26">
        <v>16</v>
      </c>
      <c r="D53" s="27" t="s">
        <v>16</v>
      </c>
      <c r="E53" s="17"/>
      <c r="F53" s="17"/>
      <c r="G53" s="17"/>
      <c r="H53" s="17"/>
      <c r="I53" s="17"/>
      <c r="J53" s="17"/>
      <c r="K53" s="44"/>
      <c r="L53" s="25" t="s">
        <v>1489</v>
      </c>
      <c r="M53" s="6"/>
      <c r="N53" s="6" t="s">
        <v>709</v>
      </c>
      <c r="O53" s="7"/>
      <c r="P53" s="87"/>
    </row>
    <row r="54" spans="1:16" ht="15" x14ac:dyDescent="0.3">
      <c r="A54" s="26">
        <v>53</v>
      </c>
      <c r="B54" s="26">
        <v>21708</v>
      </c>
      <c r="C54" s="26">
        <v>21</v>
      </c>
      <c r="D54" s="27" t="s">
        <v>16</v>
      </c>
      <c r="E54" s="17"/>
      <c r="F54" s="17"/>
      <c r="G54" s="17"/>
      <c r="H54" s="17"/>
      <c r="I54" s="17"/>
      <c r="J54" s="17"/>
      <c r="K54" s="44"/>
      <c r="L54" s="25" t="s">
        <v>1490</v>
      </c>
      <c r="M54" s="6"/>
      <c r="N54" s="6" t="s">
        <v>709</v>
      </c>
      <c r="O54" s="7"/>
      <c r="P54" s="87"/>
    </row>
    <row r="55" spans="1:16" ht="15" x14ac:dyDescent="0.3">
      <c r="A55" s="26">
        <v>54</v>
      </c>
      <c r="B55" s="26">
        <v>21708</v>
      </c>
      <c r="C55" s="26">
        <v>26</v>
      </c>
      <c r="D55" s="27" t="s">
        <v>16</v>
      </c>
      <c r="E55" s="17"/>
      <c r="F55" s="17"/>
      <c r="G55" s="17"/>
      <c r="H55" s="17"/>
      <c r="I55" s="17"/>
      <c r="J55" s="17"/>
      <c r="K55" s="44"/>
      <c r="L55" s="25" t="s">
        <v>1491</v>
      </c>
      <c r="M55" s="6"/>
      <c r="N55" s="6" t="s">
        <v>709</v>
      </c>
      <c r="O55" s="7"/>
      <c r="P55" s="87"/>
    </row>
    <row r="56" spans="1:16" ht="15.6" x14ac:dyDescent="0.3">
      <c r="A56" s="26">
        <v>55</v>
      </c>
      <c r="B56" s="26">
        <v>21708</v>
      </c>
      <c r="C56" s="31">
        <v>31</v>
      </c>
      <c r="D56" s="27" t="s">
        <v>16</v>
      </c>
      <c r="E56" s="17"/>
      <c r="F56" s="17"/>
      <c r="G56" s="17"/>
      <c r="H56" s="17"/>
      <c r="I56" s="17"/>
      <c r="J56" s="17"/>
      <c r="K56" s="44"/>
      <c r="L56" s="25" t="s">
        <v>1492</v>
      </c>
      <c r="M56" s="6" t="s">
        <v>706</v>
      </c>
      <c r="N56" s="6" t="s">
        <v>709</v>
      </c>
      <c r="O56" s="61" t="s">
        <v>3378</v>
      </c>
      <c r="P56" s="87"/>
    </row>
    <row r="57" spans="1:16" ht="15" x14ac:dyDescent="0.3">
      <c r="A57" s="26">
        <v>56</v>
      </c>
      <c r="B57" s="26">
        <v>21708</v>
      </c>
      <c r="C57" s="26">
        <v>36</v>
      </c>
      <c r="D57" s="27" t="s">
        <v>16</v>
      </c>
      <c r="E57" s="17"/>
      <c r="F57" s="17"/>
      <c r="G57" s="17"/>
      <c r="H57" s="17"/>
      <c r="I57" s="17"/>
      <c r="J57" s="17"/>
      <c r="K57" s="44"/>
      <c r="L57" s="25" t="s">
        <v>1493</v>
      </c>
      <c r="M57" s="6"/>
      <c r="N57" s="6" t="s">
        <v>709</v>
      </c>
      <c r="O57" s="7"/>
      <c r="P57" s="87"/>
    </row>
    <row r="58" spans="1:16" ht="14.4" x14ac:dyDescent="0.3">
      <c r="A58" s="26">
        <v>57</v>
      </c>
      <c r="B58" s="26">
        <v>21709</v>
      </c>
      <c r="C58" s="17">
        <v>9</v>
      </c>
      <c r="D58" s="17" t="s">
        <v>269</v>
      </c>
      <c r="E58" s="17"/>
      <c r="F58" s="17"/>
      <c r="G58" s="17"/>
      <c r="H58" s="17"/>
      <c r="I58" s="17"/>
      <c r="J58" s="17"/>
      <c r="K58" s="17"/>
      <c r="L58" s="25" t="s">
        <v>1534</v>
      </c>
      <c r="M58" s="6" t="s">
        <v>705</v>
      </c>
      <c r="N58" s="6" t="s">
        <v>709</v>
      </c>
      <c r="O58" s="7"/>
      <c r="P58" s="87"/>
    </row>
    <row r="59" spans="1:16" ht="14.4" x14ac:dyDescent="0.3">
      <c r="A59" s="26">
        <v>58</v>
      </c>
      <c r="B59" s="26">
        <v>21709</v>
      </c>
      <c r="C59" s="17">
        <v>12</v>
      </c>
      <c r="D59" s="17" t="s">
        <v>269</v>
      </c>
      <c r="E59" s="17"/>
      <c r="F59" s="17"/>
      <c r="G59" s="17"/>
      <c r="H59" s="17"/>
      <c r="I59" s="17"/>
      <c r="J59" s="17"/>
      <c r="K59" s="17"/>
      <c r="L59" s="25" t="s">
        <v>1535</v>
      </c>
      <c r="M59" s="6" t="s">
        <v>705</v>
      </c>
      <c r="N59" s="6" t="s">
        <v>709</v>
      </c>
      <c r="O59" s="7"/>
      <c r="P59" s="87"/>
    </row>
    <row r="60" spans="1:16" ht="14.4" x14ac:dyDescent="0.3">
      <c r="A60" s="26">
        <v>59</v>
      </c>
      <c r="B60" s="26">
        <v>21709</v>
      </c>
      <c r="C60" s="17">
        <v>15</v>
      </c>
      <c r="D60" s="17" t="s">
        <v>269</v>
      </c>
      <c r="E60" s="17"/>
      <c r="F60" s="17"/>
      <c r="G60" s="17"/>
      <c r="H60" s="17"/>
      <c r="I60" s="17"/>
      <c r="J60" s="17"/>
      <c r="K60" s="17"/>
      <c r="L60" s="25" t="s">
        <v>1536</v>
      </c>
      <c r="M60" s="6" t="s">
        <v>705</v>
      </c>
      <c r="N60" s="6" t="s">
        <v>709</v>
      </c>
      <c r="O60" s="7"/>
      <c r="P60" s="87"/>
    </row>
    <row r="61" spans="1:16" ht="15" x14ac:dyDescent="0.3">
      <c r="A61" s="26">
        <v>60</v>
      </c>
      <c r="B61" s="26">
        <v>21709</v>
      </c>
      <c r="C61" s="17">
        <v>18</v>
      </c>
      <c r="D61" s="17" t="s">
        <v>269</v>
      </c>
      <c r="E61" s="17"/>
      <c r="F61" s="17"/>
      <c r="G61" s="17"/>
      <c r="H61" s="17"/>
      <c r="I61" s="17"/>
      <c r="J61" s="17"/>
      <c r="K61" s="17"/>
      <c r="L61" s="25" t="s">
        <v>1537</v>
      </c>
      <c r="M61" s="19" t="s">
        <v>706</v>
      </c>
      <c r="N61" s="6" t="s">
        <v>709</v>
      </c>
      <c r="O61" s="76" t="s">
        <v>3414</v>
      </c>
      <c r="P61" s="87"/>
    </row>
    <row r="62" spans="1:16" ht="14.4" x14ac:dyDescent="0.3">
      <c r="A62" s="26">
        <v>61</v>
      </c>
      <c r="B62" s="26">
        <v>21709</v>
      </c>
      <c r="C62" s="17">
        <v>21</v>
      </c>
      <c r="D62" s="17" t="s">
        <v>269</v>
      </c>
      <c r="E62" s="17"/>
      <c r="F62" s="17"/>
      <c r="G62" s="17"/>
      <c r="H62" s="17"/>
      <c r="I62" s="17"/>
      <c r="J62" s="17"/>
      <c r="K62" s="17"/>
      <c r="L62" s="25" t="s">
        <v>1538</v>
      </c>
      <c r="M62" s="6" t="s">
        <v>705</v>
      </c>
      <c r="N62" s="6" t="s">
        <v>709</v>
      </c>
      <c r="O62" s="7"/>
      <c r="P62" s="87"/>
    </row>
    <row r="63" spans="1:16" ht="15" x14ac:dyDescent="0.3">
      <c r="A63" s="26">
        <v>62</v>
      </c>
      <c r="B63" s="26">
        <v>21709</v>
      </c>
      <c r="C63" s="17">
        <v>24</v>
      </c>
      <c r="D63" s="17" t="s">
        <v>269</v>
      </c>
      <c r="E63" s="17"/>
      <c r="F63" s="17"/>
      <c r="G63" s="17"/>
      <c r="H63" s="17"/>
      <c r="I63" s="17"/>
      <c r="J63" s="17"/>
      <c r="K63" s="17"/>
      <c r="L63" s="25" t="s">
        <v>1539</v>
      </c>
      <c r="M63" s="19" t="s">
        <v>706</v>
      </c>
      <c r="N63" s="6" t="s">
        <v>709</v>
      </c>
      <c r="O63" s="76" t="s">
        <v>3414</v>
      </c>
      <c r="P63" s="87"/>
    </row>
    <row r="64" spans="1:16" ht="14.4" x14ac:dyDescent="0.3">
      <c r="A64" s="26">
        <v>63</v>
      </c>
      <c r="B64" s="26">
        <v>21709</v>
      </c>
      <c r="C64" s="17">
        <v>27</v>
      </c>
      <c r="D64" s="17" t="s">
        <v>269</v>
      </c>
      <c r="E64" s="17"/>
      <c r="F64" s="17"/>
      <c r="G64" s="17"/>
      <c r="H64" s="17"/>
      <c r="I64" s="17"/>
      <c r="J64" s="17"/>
      <c r="K64" s="17"/>
      <c r="L64" s="25" t="s">
        <v>1540</v>
      </c>
      <c r="M64" s="6" t="s">
        <v>705</v>
      </c>
      <c r="N64" s="6" t="s">
        <v>709</v>
      </c>
      <c r="O64" s="7"/>
      <c r="P64" s="87"/>
    </row>
    <row r="65" spans="1:16" ht="14.4" x14ac:dyDescent="0.3">
      <c r="A65" s="26">
        <v>64</v>
      </c>
      <c r="B65" s="26">
        <v>21709</v>
      </c>
      <c r="C65" s="17">
        <v>30</v>
      </c>
      <c r="D65" s="17" t="s">
        <v>269</v>
      </c>
      <c r="E65" s="17"/>
      <c r="F65" s="17"/>
      <c r="G65" s="17"/>
      <c r="H65" s="17"/>
      <c r="I65" s="17"/>
      <c r="J65" s="17"/>
      <c r="K65" s="17"/>
      <c r="L65" s="25" t="s">
        <v>1541</v>
      </c>
      <c r="M65" s="6" t="s">
        <v>705</v>
      </c>
      <c r="N65" s="6" t="s">
        <v>709</v>
      </c>
      <c r="O65" s="7"/>
      <c r="P65" s="87"/>
    </row>
    <row r="66" spans="1:16" ht="14.4" x14ac:dyDescent="0.3">
      <c r="A66" s="26">
        <v>65</v>
      </c>
      <c r="B66" s="26">
        <v>21709</v>
      </c>
      <c r="C66" s="17">
        <v>33</v>
      </c>
      <c r="D66" s="17" t="s">
        <v>269</v>
      </c>
      <c r="E66" s="17"/>
      <c r="F66" s="17"/>
      <c r="G66" s="17"/>
      <c r="H66" s="17"/>
      <c r="I66" s="17"/>
      <c r="J66" s="17"/>
      <c r="K66" s="17"/>
      <c r="L66" s="25" t="s">
        <v>1542</v>
      </c>
      <c r="M66" s="6" t="s">
        <v>705</v>
      </c>
      <c r="N66" s="6" t="s">
        <v>709</v>
      </c>
      <c r="O66" s="7"/>
      <c r="P66" s="87"/>
    </row>
    <row r="67" spans="1:16" ht="15" x14ac:dyDescent="0.3">
      <c r="A67" s="26">
        <v>66</v>
      </c>
      <c r="B67" s="26">
        <v>21709</v>
      </c>
      <c r="C67" s="17">
        <v>36</v>
      </c>
      <c r="D67" s="17" t="s">
        <v>269</v>
      </c>
      <c r="E67" s="17"/>
      <c r="F67" s="17"/>
      <c r="G67" s="17"/>
      <c r="H67" s="17"/>
      <c r="I67" s="17"/>
      <c r="J67" s="17"/>
      <c r="K67" s="17"/>
      <c r="L67" s="25" t="s">
        <v>1543</v>
      </c>
      <c r="M67" s="6" t="s">
        <v>705</v>
      </c>
      <c r="N67" s="6" t="s">
        <v>709</v>
      </c>
      <c r="O67" s="61"/>
      <c r="P67" s="87"/>
    </row>
    <row r="68" spans="1:16" ht="14.4" x14ac:dyDescent="0.3">
      <c r="A68" s="26">
        <v>67</v>
      </c>
      <c r="B68" s="26">
        <v>21710</v>
      </c>
      <c r="C68" s="17">
        <v>9</v>
      </c>
      <c r="D68" s="17" t="s">
        <v>269</v>
      </c>
      <c r="E68" s="17"/>
      <c r="F68" s="17"/>
      <c r="G68" s="17"/>
      <c r="H68" s="17"/>
      <c r="I68" s="17"/>
      <c r="J68" s="17"/>
      <c r="K68" s="17"/>
      <c r="L68" s="25" t="s">
        <v>1544</v>
      </c>
      <c r="M68" s="6" t="s">
        <v>705</v>
      </c>
      <c r="N68" s="6" t="s">
        <v>709</v>
      </c>
      <c r="O68" s="7"/>
      <c r="P68" s="87"/>
    </row>
    <row r="69" spans="1:16" ht="14.4" x14ac:dyDescent="0.3">
      <c r="A69" s="26">
        <v>68</v>
      </c>
      <c r="B69" s="26">
        <v>21710</v>
      </c>
      <c r="C69" s="17">
        <v>12</v>
      </c>
      <c r="D69" s="17" t="s">
        <v>269</v>
      </c>
      <c r="E69" s="17"/>
      <c r="F69" s="17"/>
      <c r="G69" s="17"/>
      <c r="H69" s="17"/>
      <c r="I69" s="17"/>
      <c r="J69" s="17"/>
      <c r="K69" s="17"/>
      <c r="L69" s="25" t="s">
        <v>1545</v>
      </c>
      <c r="M69" s="6" t="s">
        <v>705</v>
      </c>
      <c r="N69" s="6" t="s">
        <v>709</v>
      </c>
      <c r="O69" s="7"/>
      <c r="P69" s="87"/>
    </row>
    <row r="70" spans="1:16" ht="15" x14ac:dyDescent="0.3">
      <c r="A70" s="26">
        <v>69</v>
      </c>
      <c r="B70" s="26">
        <v>21710</v>
      </c>
      <c r="C70" s="17">
        <v>15</v>
      </c>
      <c r="D70" s="17" t="s">
        <v>269</v>
      </c>
      <c r="E70" s="17"/>
      <c r="F70" s="17"/>
      <c r="G70" s="17"/>
      <c r="H70" s="17"/>
      <c r="I70" s="17"/>
      <c r="J70" s="17"/>
      <c r="K70" s="17"/>
      <c r="L70" s="25" t="s">
        <v>1546</v>
      </c>
      <c r="M70" s="19" t="s">
        <v>706</v>
      </c>
      <c r="N70" s="6" t="s">
        <v>709</v>
      </c>
      <c r="O70" s="76" t="s">
        <v>3414</v>
      </c>
      <c r="P70" s="87"/>
    </row>
    <row r="71" spans="1:16" ht="14.4" x14ac:dyDescent="0.3">
      <c r="A71" s="26">
        <v>70</v>
      </c>
      <c r="B71" s="26">
        <v>21710</v>
      </c>
      <c r="C71" s="17">
        <v>18</v>
      </c>
      <c r="D71" s="17" t="s">
        <v>269</v>
      </c>
      <c r="E71" s="17"/>
      <c r="F71" s="17"/>
      <c r="G71" s="17"/>
      <c r="H71" s="17"/>
      <c r="I71" s="17"/>
      <c r="J71" s="17"/>
      <c r="K71" s="17"/>
      <c r="L71" s="25" t="s">
        <v>1547</v>
      </c>
      <c r="M71" s="6" t="s">
        <v>705</v>
      </c>
      <c r="N71" s="6" t="s">
        <v>709</v>
      </c>
      <c r="O71" s="7"/>
      <c r="P71" s="87"/>
    </row>
    <row r="72" spans="1:16" ht="15" x14ac:dyDescent="0.3">
      <c r="A72" s="26">
        <v>71</v>
      </c>
      <c r="B72" s="26">
        <v>21710</v>
      </c>
      <c r="C72" s="17">
        <v>21</v>
      </c>
      <c r="D72" s="17" t="s">
        <v>269</v>
      </c>
      <c r="E72" s="17"/>
      <c r="F72" s="17"/>
      <c r="G72" s="17"/>
      <c r="H72" s="17"/>
      <c r="I72" s="17"/>
      <c r="J72" s="17"/>
      <c r="K72" s="17"/>
      <c r="L72" s="25" t="s">
        <v>1548</v>
      </c>
      <c r="M72" s="19" t="s">
        <v>706</v>
      </c>
      <c r="N72" s="6" t="s">
        <v>709</v>
      </c>
      <c r="O72" s="76" t="s">
        <v>3414</v>
      </c>
      <c r="P72" s="87"/>
    </row>
    <row r="73" spans="1:16" ht="14.4" x14ac:dyDescent="0.3">
      <c r="A73" s="26">
        <v>72</v>
      </c>
      <c r="B73" s="26">
        <v>21710</v>
      </c>
      <c r="C73" s="17">
        <v>24</v>
      </c>
      <c r="D73" s="17" t="s">
        <v>269</v>
      </c>
      <c r="E73" s="17"/>
      <c r="F73" s="17"/>
      <c r="G73" s="17"/>
      <c r="H73" s="17"/>
      <c r="I73" s="17"/>
      <c r="J73" s="17"/>
      <c r="K73" s="17"/>
      <c r="L73" s="25" t="s">
        <v>1549</v>
      </c>
      <c r="M73" s="6" t="s">
        <v>705</v>
      </c>
      <c r="N73" s="6" t="s">
        <v>709</v>
      </c>
      <c r="O73" s="7"/>
      <c r="P73" s="87"/>
    </row>
    <row r="74" spans="1:16" ht="14.4" x14ac:dyDescent="0.3">
      <c r="A74" s="26">
        <v>73</v>
      </c>
      <c r="B74" s="26">
        <v>21710</v>
      </c>
      <c r="C74" s="17">
        <v>27</v>
      </c>
      <c r="D74" s="17" t="s">
        <v>269</v>
      </c>
      <c r="E74" s="17"/>
      <c r="F74" s="17"/>
      <c r="G74" s="17"/>
      <c r="H74" s="17"/>
      <c r="I74" s="17"/>
      <c r="J74" s="17"/>
      <c r="K74" s="17"/>
      <c r="L74" s="25" t="s">
        <v>1550</v>
      </c>
      <c r="M74" s="6" t="s">
        <v>705</v>
      </c>
      <c r="N74" s="6" t="s">
        <v>709</v>
      </c>
      <c r="O74" s="7"/>
      <c r="P74" s="87"/>
    </row>
    <row r="75" spans="1:16" ht="14.4" x14ac:dyDescent="0.3">
      <c r="A75" s="26">
        <v>74</v>
      </c>
      <c r="B75" s="26">
        <v>21710</v>
      </c>
      <c r="C75" s="17">
        <v>30</v>
      </c>
      <c r="D75" s="17" t="s">
        <v>269</v>
      </c>
      <c r="E75" s="17"/>
      <c r="F75" s="17"/>
      <c r="G75" s="17"/>
      <c r="H75" s="17"/>
      <c r="I75" s="17"/>
      <c r="J75" s="17"/>
      <c r="K75" s="17"/>
      <c r="L75" s="25" t="s">
        <v>1551</v>
      </c>
      <c r="M75" s="6" t="s">
        <v>705</v>
      </c>
      <c r="N75" s="6" t="s">
        <v>709</v>
      </c>
      <c r="O75" s="7"/>
      <c r="P75" s="87"/>
    </row>
    <row r="76" spans="1:16" ht="14.4" x14ac:dyDescent="0.3">
      <c r="A76" s="26">
        <v>75</v>
      </c>
      <c r="B76" s="26">
        <v>21710</v>
      </c>
      <c r="C76" s="17">
        <v>33</v>
      </c>
      <c r="D76" s="17" t="s">
        <v>269</v>
      </c>
      <c r="E76" s="17"/>
      <c r="F76" s="17"/>
      <c r="G76" s="17"/>
      <c r="H76" s="17"/>
      <c r="I76" s="17"/>
      <c r="J76" s="17"/>
      <c r="K76" s="17"/>
      <c r="L76" s="25" t="s">
        <v>1552</v>
      </c>
      <c r="M76" s="6" t="s">
        <v>705</v>
      </c>
      <c r="N76" s="6" t="s">
        <v>709</v>
      </c>
      <c r="O76" s="7"/>
      <c r="P76" s="87"/>
    </row>
    <row r="77" spans="1:16" ht="14.4" x14ac:dyDescent="0.3">
      <c r="A77" s="26">
        <v>76</v>
      </c>
      <c r="B77" s="26">
        <v>21710</v>
      </c>
      <c r="C77" s="17">
        <v>36</v>
      </c>
      <c r="D77" s="17" t="s">
        <v>269</v>
      </c>
      <c r="E77" s="17"/>
      <c r="F77" s="17"/>
      <c r="G77" s="17"/>
      <c r="H77" s="17"/>
      <c r="I77" s="17"/>
      <c r="J77" s="17"/>
      <c r="K77" s="17"/>
      <c r="L77" s="25" t="s">
        <v>1553</v>
      </c>
      <c r="M77" s="6" t="s">
        <v>705</v>
      </c>
      <c r="N77" s="6" t="s">
        <v>709</v>
      </c>
      <c r="O77" s="7"/>
      <c r="P77" s="87"/>
    </row>
    <row r="78" spans="1:16" ht="14.4" x14ac:dyDescent="0.3">
      <c r="A78" s="26">
        <v>77</v>
      </c>
      <c r="B78" s="17">
        <v>21711</v>
      </c>
      <c r="C78" s="17">
        <v>9</v>
      </c>
      <c r="D78" s="17" t="s">
        <v>269</v>
      </c>
      <c r="E78" s="17"/>
      <c r="F78" s="17"/>
      <c r="G78" s="17"/>
      <c r="H78" s="17"/>
      <c r="I78" s="17"/>
      <c r="J78" s="17"/>
      <c r="K78" s="17"/>
      <c r="L78" s="25" t="s">
        <v>1514</v>
      </c>
      <c r="M78" s="6" t="s">
        <v>705</v>
      </c>
      <c r="N78" s="6" t="s">
        <v>709</v>
      </c>
      <c r="O78" s="7"/>
      <c r="P78" s="87"/>
    </row>
    <row r="79" spans="1:16" ht="14.4" x14ac:dyDescent="0.3">
      <c r="A79" s="26">
        <v>78</v>
      </c>
      <c r="B79" s="17">
        <v>21711</v>
      </c>
      <c r="C79" s="17">
        <v>12</v>
      </c>
      <c r="D79" s="17" t="s">
        <v>269</v>
      </c>
      <c r="E79" s="17"/>
      <c r="F79" s="17"/>
      <c r="G79" s="17"/>
      <c r="H79" s="17"/>
      <c r="I79" s="17"/>
      <c r="J79" s="17"/>
      <c r="K79" s="17"/>
      <c r="L79" s="25" t="s">
        <v>1515</v>
      </c>
      <c r="M79" s="6" t="s">
        <v>705</v>
      </c>
      <c r="N79" s="6" t="s">
        <v>709</v>
      </c>
      <c r="O79" s="7"/>
      <c r="P79" s="87"/>
    </row>
    <row r="80" spans="1:16" ht="14.4" x14ac:dyDescent="0.3">
      <c r="A80" s="26">
        <v>79</v>
      </c>
      <c r="B80" s="17">
        <v>21711</v>
      </c>
      <c r="C80" s="17">
        <v>15</v>
      </c>
      <c r="D80" s="17" t="s">
        <v>269</v>
      </c>
      <c r="E80" s="17"/>
      <c r="F80" s="17"/>
      <c r="G80" s="17"/>
      <c r="H80" s="17"/>
      <c r="I80" s="17"/>
      <c r="J80" s="17"/>
      <c r="K80" s="17"/>
      <c r="L80" s="25" t="s">
        <v>1516</v>
      </c>
      <c r="M80" s="6" t="s">
        <v>705</v>
      </c>
      <c r="N80" s="6" t="s">
        <v>709</v>
      </c>
      <c r="O80" s="7"/>
      <c r="P80" s="87"/>
    </row>
    <row r="81" spans="1:16" ht="14.4" x14ac:dyDescent="0.3">
      <c r="A81" s="26">
        <v>80</v>
      </c>
      <c r="B81" s="17">
        <v>21711</v>
      </c>
      <c r="C81" s="17">
        <v>18</v>
      </c>
      <c r="D81" s="17" t="s">
        <v>269</v>
      </c>
      <c r="E81" s="17"/>
      <c r="F81" s="17"/>
      <c r="G81" s="17"/>
      <c r="H81" s="17"/>
      <c r="I81" s="17"/>
      <c r="J81" s="17"/>
      <c r="K81" s="17"/>
      <c r="L81" s="25" t="s">
        <v>1517</v>
      </c>
      <c r="M81" s="6" t="s">
        <v>705</v>
      </c>
      <c r="N81" s="6" t="s">
        <v>709</v>
      </c>
      <c r="O81" s="7"/>
      <c r="P81" s="87"/>
    </row>
    <row r="82" spans="1:16" ht="14.4" x14ac:dyDescent="0.3">
      <c r="A82" s="26">
        <v>81</v>
      </c>
      <c r="B82" s="17">
        <v>21711</v>
      </c>
      <c r="C82" s="17">
        <v>21</v>
      </c>
      <c r="D82" s="17" t="s">
        <v>269</v>
      </c>
      <c r="E82" s="17"/>
      <c r="F82" s="17"/>
      <c r="G82" s="17"/>
      <c r="H82" s="17"/>
      <c r="I82" s="17"/>
      <c r="J82" s="17"/>
      <c r="K82" s="17"/>
      <c r="L82" s="25" t="s">
        <v>1518</v>
      </c>
      <c r="M82" s="6" t="s">
        <v>705</v>
      </c>
      <c r="N82" s="6" t="s">
        <v>709</v>
      </c>
      <c r="O82" s="7"/>
      <c r="P82" s="87"/>
    </row>
    <row r="83" spans="1:16" ht="14.4" x14ac:dyDescent="0.3">
      <c r="A83" s="26">
        <v>82</v>
      </c>
      <c r="B83" s="17">
        <v>21711</v>
      </c>
      <c r="C83" s="17">
        <v>24</v>
      </c>
      <c r="D83" s="17" t="s">
        <v>269</v>
      </c>
      <c r="E83" s="17"/>
      <c r="F83" s="17"/>
      <c r="G83" s="17"/>
      <c r="H83" s="17"/>
      <c r="I83" s="17"/>
      <c r="J83" s="17"/>
      <c r="K83" s="17"/>
      <c r="L83" s="25" t="s">
        <v>1519</v>
      </c>
      <c r="M83" s="6" t="s">
        <v>705</v>
      </c>
      <c r="N83" s="6" t="s">
        <v>709</v>
      </c>
      <c r="O83" s="7"/>
      <c r="P83" s="87"/>
    </row>
    <row r="84" spans="1:16" ht="14.4" x14ac:dyDescent="0.3">
      <c r="A84" s="26">
        <v>83</v>
      </c>
      <c r="B84" s="17">
        <v>21711</v>
      </c>
      <c r="C84" s="17">
        <v>27</v>
      </c>
      <c r="D84" s="17" t="s">
        <v>269</v>
      </c>
      <c r="E84" s="17"/>
      <c r="F84" s="17"/>
      <c r="G84" s="17"/>
      <c r="H84" s="17"/>
      <c r="I84" s="17"/>
      <c r="J84" s="17"/>
      <c r="K84" s="17"/>
      <c r="L84" s="25" t="s">
        <v>1520</v>
      </c>
      <c r="M84" s="6" t="s">
        <v>705</v>
      </c>
      <c r="N84" s="6" t="s">
        <v>709</v>
      </c>
      <c r="O84" s="7"/>
      <c r="P84" s="87"/>
    </row>
    <row r="85" spans="1:16" ht="15" x14ac:dyDescent="0.3">
      <c r="A85" s="26">
        <v>84</v>
      </c>
      <c r="B85" s="17">
        <v>21711</v>
      </c>
      <c r="C85" s="17">
        <v>30</v>
      </c>
      <c r="D85" s="17" t="s">
        <v>269</v>
      </c>
      <c r="E85" s="17"/>
      <c r="F85" s="17"/>
      <c r="G85" s="17"/>
      <c r="H85" s="17"/>
      <c r="I85" s="17"/>
      <c r="J85" s="17"/>
      <c r="K85" s="17"/>
      <c r="L85" s="25" t="s">
        <v>1521</v>
      </c>
      <c r="M85" s="19" t="s">
        <v>706</v>
      </c>
      <c r="N85" s="6" t="s">
        <v>709</v>
      </c>
      <c r="O85" s="76" t="s">
        <v>3414</v>
      </c>
      <c r="P85" s="87"/>
    </row>
    <row r="86" spans="1:16" ht="15" x14ac:dyDescent="0.3">
      <c r="A86" s="26">
        <v>85</v>
      </c>
      <c r="B86" s="17">
        <v>21711</v>
      </c>
      <c r="C86" s="17">
        <v>33</v>
      </c>
      <c r="D86" s="17" t="s">
        <v>269</v>
      </c>
      <c r="E86" s="17"/>
      <c r="F86" s="17"/>
      <c r="G86" s="17"/>
      <c r="H86" s="17"/>
      <c r="I86" s="17"/>
      <c r="J86" s="17"/>
      <c r="K86" s="17"/>
      <c r="L86" s="25" t="s">
        <v>1522</v>
      </c>
      <c r="M86" s="6" t="s">
        <v>705</v>
      </c>
      <c r="N86" s="6" t="s">
        <v>709</v>
      </c>
      <c r="O86" s="61"/>
      <c r="P86" s="87"/>
    </row>
    <row r="87" spans="1:16" ht="14.4" x14ac:dyDescent="0.3">
      <c r="A87" s="26">
        <v>86</v>
      </c>
      <c r="B87" s="17">
        <v>21711</v>
      </c>
      <c r="C87" s="17">
        <v>36</v>
      </c>
      <c r="D87" s="17" t="s">
        <v>269</v>
      </c>
      <c r="E87" s="17"/>
      <c r="F87" s="17"/>
      <c r="G87" s="17"/>
      <c r="H87" s="17"/>
      <c r="I87" s="17"/>
      <c r="J87" s="17"/>
      <c r="K87" s="17"/>
      <c r="L87" s="25" t="s">
        <v>1523</v>
      </c>
      <c r="M87" s="6" t="s">
        <v>705</v>
      </c>
      <c r="N87" s="6" t="s">
        <v>709</v>
      </c>
      <c r="O87" s="7"/>
      <c r="P87" s="87"/>
    </row>
    <row r="88" spans="1:16" ht="14.4" x14ac:dyDescent="0.3">
      <c r="A88" s="26">
        <v>87</v>
      </c>
      <c r="B88" s="17">
        <v>21712</v>
      </c>
      <c r="C88" s="17">
        <v>9</v>
      </c>
      <c r="D88" s="17" t="s">
        <v>269</v>
      </c>
      <c r="E88" s="17"/>
      <c r="F88" s="17"/>
      <c r="G88" s="17"/>
      <c r="H88" s="17"/>
      <c r="I88" s="17"/>
      <c r="J88" s="17"/>
      <c r="K88" s="17"/>
      <c r="L88" s="25" t="s">
        <v>1524</v>
      </c>
      <c r="M88" s="6" t="s">
        <v>705</v>
      </c>
      <c r="N88" s="6" t="s">
        <v>709</v>
      </c>
      <c r="O88" s="7"/>
      <c r="P88" s="87"/>
    </row>
    <row r="89" spans="1:16" ht="15" x14ac:dyDescent="0.3">
      <c r="A89" s="26">
        <v>88</v>
      </c>
      <c r="B89" s="17">
        <v>21712</v>
      </c>
      <c r="C89" s="17">
        <v>12</v>
      </c>
      <c r="D89" s="17" t="s">
        <v>269</v>
      </c>
      <c r="E89" s="17"/>
      <c r="F89" s="17"/>
      <c r="G89" s="17"/>
      <c r="H89" s="17"/>
      <c r="I89" s="17"/>
      <c r="J89" s="17"/>
      <c r="K89" s="17"/>
      <c r="L89" s="25" t="s">
        <v>1525</v>
      </c>
      <c r="M89" s="19" t="s">
        <v>706</v>
      </c>
      <c r="N89" s="6" t="s">
        <v>709</v>
      </c>
      <c r="O89" s="76" t="s">
        <v>3414</v>
      </c>
      <c r="P89" s="87"/>
    </row>
    <row r="90" spans="1:16" ht="14.4" x14ac:dyDescent="0.3">
      <c r="A90" s="26">
        <v>89</v>
      </c>
      <c r="B90" s="17">
        <v>21712</v>
      </c>
      <c r="C90" s="17">
        <v>15</v>
      </c>
      <c r="D90" s="17" t="s">
        <v>269</v>
      </c>
      <c r="E90" s="17"/>
      <c r="F90" s="17"/>
      <c r="G90" s="17"/>
      <c r="H90" s="17"/>
      <c r="I90" s="17"/>
      <c r="J90" s="17"/>
      <c r="K90" s="17"/>
      <c r="L90" s="25" t="s">
        <v>1526</v>
      </c>
      <c r="M90" s="6" t="s">
        <v>705</v>
      </c>
      <c r="N90" s="6" t="s">
        <v>709</v>
      </c>
      <c r="O90" s="7"/>
      <c r="P90" s="87"/>
    </row>
    <row r="91" spans="1:16" ht="15" x14ac:dyDescent="0.3">
      <c r="A91" s="26">
        <v>90</v>
      </c>
      <c r="B91" s="17">
        <v>21712</v>
      </c>
      <c r="C91" s="17">
        <v>18</v>
      </c>
      <c r="D91" s="17" t="s">
        <v>269</v>
      </c>
      <c r="E91" s="17"/>
      <c r="F91" s="17"/>
      <c r="G91" s="17"/>
      <c r="H91" s="17"/>
      <c r="I91" s="17"/>
      <c r="J91" s="17"/>
      <c r="K91" s="17"/>
      <c r="L91" s="25" t="s">
        <v>1527</v>
      </c>
      <c r="M91" s="6" t="s">
        <v>705</v>
      </c>
      <c r="N91" s="6" t="s">
        <v>709</v>
      </c>
      <c r="O91" s="61"/>
      <c r="P91" s="87"/>
    </row>
    <row r="92" spans="1:16" ht="14.4" x14ac:dyDescent="0.3">
      <c r="A92" s="26">
        <v>91</v>
      </c>
      <c r="B92" s="17">
        <v>21712</v>
      </c>
      <c r="C92" s="17">
        <v>21</v>
      </c>
      <c r="D92" s="17" t="s">
        <v>269</v>
      </c>
      <c r="E92" s="17"/>
      <c r="F92" s="17"/>
      <c r="G92" s="17"/>
      <c r="H92" s="17"/>
      <c r="I92" s="17"/>
      <c r="J92" s="17"/>
      <c r="K92" s="17"/>
      <c r="L92" s="25" t="s">
        <v>1528</v>
      </c>
      <c r="M92" s="6" t="s">
        <v>705</v>
      </c>
      <c r="N92" s="6" t="s">
        <v>709</v>
      </c>
      <c r="O92" s="7"/>
      <c r="P92" s="87"/>
    </row>
    <row r="93" spans="1:16" ht="14.4" x14ac:dyDescent="0.3">
      <c r="A93" s="26">
        <v>92</v>
      </c>
      <c r="B93" s="17">
        <v>21712</v>
      </c>
      <c r="C93" s="17">
        <v>24</v>
      </c>
      <c r="D93" s="17" t="s">
        <v>269</v>
      </c>
      <c r="E93" s="17"/>
      <c r="F93" s="17"/>
      <c r="G93" s="17"/>
      <c r="H93" s="17"/>
      <c r="I93" s="17"/>
      <c r="J93" s="17"/>
      <c r="K93" s="17"/>
      <c r="L93" s="25" t="s">
        <v>1529</v>
      </c>
      <c r="M93" s="6" t="s">
        <v>705</v>
      </c>
      <c r="N93" s="6" t="s">
        <v>709</v>
      </c>
      <c r="O93" s="7"/>
      <c r="P93" s="87"/>
    </row>
    <row r="94" spans="1:16" ht="15" x14ac:dyDescent="0.3">
      <c r="A94" s="26">
        <v>93</v>
      </c>
      <c r="B94" s="17">
        <v>21712</v>
      </c>
      <c r="C94" s="17">
        <v>27</v>
      </c>
      <c r="D94" s="17" t="s">
        <v>269</v>
      </c>
      <c r="E94" s="17"/>
      <c r="F94" s="17"/>
      <c r="G94" s="17"/>
      <c r="H94" s="17"/>
      <c r="I94" s="17"/>
      <c r="J94" s="17"/>
      <c r="K94" s="17"/>
      <c r="L94" s="25" t="s">
        <v>1530</v>
      </c>
      <c r="M94" s="6" t="s">
        <v>705</v>
      </c>
      <c r="N94" s="6" t="s">
        <v>709</v>
      </c>
      <c r="O94" s="61"/>
      <c r="P94" s="87"/>
    </row>
    <row r="95" spans="1:16" ht="15" x14ac:dyDescent="0.3">
      <c r="A95" s="26">
        <v>94</v>
      </c>
      <c r="B95" s="17">
        <v>21712</v>
      </c>
      <c r="C95" s="17">
        <v>30</v>
      </c>
      <c r="D95" s="17" t="s">
        <v>269</v>
      </c>
      <c r="E95" s="17"/>
      <c r="F95" s="17"/>
      <c r="G95" s="17"/>
      <c r="H95" s="17"/>
      <c r="I95" s="17"/>
      <c r="J95" s="17"/>
      <c r="K95" s="17"/>
      <c r="L95" s="25" t="s">
        <v>1531</v>
      </c>
      <c r="M95" s="19" t="s">
        <v>706</v>
      </c>
      <c r="N95" s="6" t="s">
        <v>709</v>
      </c>
      <c r="O95" s="76" t="s">
        <v>3414</v>
      </c>
      <c r="P95" s="87"/>
    </row>
    <row r="96" spans="1:16" ht="14.4" x14ac:dyDescent="0.3">
      <c r="A96" s="26">
        <v>95</v>
      </c>
      <c r="B96" s="17">
        <v>21712</v>
      </c>
      <c r="C96" s="17">
        <v>33</v>
      </c>
      <c r="D96" s="17" t="s">
        <v>269</v>
      </c>
      <c r="E96" s="17"/>
      <c r="F96" s="17"/>
      <c r="G96" s="17"/>
      <c r="H96" s="17"/>
      <c r="I96" s="17"/>
      <c r="J96" s="17"/>
      <c r="K96" s="17"/>
      <c r="L96" s="25" t="s">
        <v>1532</v>
      </c>
      <c r="M96" s="6" t="s">
        <v>705</v>
      </c>
      <c r="N96" s="6" t="s">
        <v>709</v>
      </c>
      <c r="O96" s="7"/>
      <c r="P96" s="87"/>
    </row>
    <row r="97" spans="1:16" ht="14.4" x14ac:dyDescent="0.3">
      <c r="A97" s="26">
        <v>96</v>
      </c>
      <c r="B97" s="17">
        <v>21712</v>
      </c>
      <c r="C97" s="17">
        <v>36</v>
      </c>
      <c r="D97" s="17" t="s">
        <v>269</v>
      </c>
      <c r="E97" s="17"/>
      <c r="F97" s="17"/>
      <c r="G97" s="17"/>
      <c r="H97" s="17"/>
      <c r="I97" s="17"/>
      <c r="J97" s="17"/>
      <c r="K97" s="17"/>
      <c r="L97" s="25" t="s">
        <v>1533</v>
      </c>
      <c r="M97" s="6" t="s">
        <v>705</v>
      </c>
      <c r="N97" s="6" t="s">
        <v>709</v>
      </c>
      <c r="O97" s="7"/>
      <c r="P97" s="87"/>
    </row>
    <row r="98" spans="1:16" ht="14.4" x14ac:dyDescent="0.3">
      <c r="A98" s="26">
        <v>97</v>
      </c>
      <c r="B98" s="17">
        <v>21713</v>
      </c>
      <c r="C98" s="17">
        <v>9</v>
      </c>
      <c r="D98" s="17" t="s">
        <v>269</v>
      </c>
      <c r="E98" s="17"/>
      <c r="F98" s="17"/>
      <c r="G98" s="17"/>
      <c r="H98" s="17"/>
      <c r="I98" s="17"/>
      <c r="J98" s="17"/>
      <c r="K98" s="17"/>
      <c r="L98" s="25" t="s">
        <v>1494</v>
      </c>
      <c r="M98" s="6" t="s">
        <v>705</v>
      </c>
      <c r="N98" s="6" t="s">
        <v>709</v>
      </c>
      <c r="O98" s="7"/>
      <c r="P98" s="87"/>
    </row>
    <row r="99" spans="1:16" ht="14.4" x14ac:dyDescent="0.3">
      <c r="A99" s="26">
        <v>98</v>
      </c>
      <c r="B99" s="17">
        <v>21713</v>
      </c>
      <c r="C99" s="17">
        <v>12</v>
      </c>
      <c r="D99" s="17" t="s">
        <v>269</v>
      </c>
      <c r="E99" s="17"/>
      <c r="F99" s="17"/>
      <c r="G99" s="17"/>
      <c r="H99" s="17"/>
      <c r="I99" s="17"/>
      <c r="J99" s="17"/>
      <c r="K99" s="17"/>
      <c r="L99" s="25" t="s">
        <v>1495</v>
      </c>
      <c r="M99" s="6" t="s">
        <v>705</v>
      </c>
      <c r="N99" s="6" t="s">
        <v>709</v>
      </c>
      <c r="O99" s="7"/>
      <c r="P99" s="87"/>
    </row>
    <row r="100" spans="1:16" ht="14.4" x14ac:dyDescent="0.3">
      <c r="A100" s="26">
        <v>99</v>
      </c>
      <c r="B100" s="17">
        <v>21713</v>
      </c>
      <c r="C100" s="17">
        <v>15</v>
      </c>
      <c r="D100" s="17" t="s">
        <v>269</v>
      </c>
      <c r="E100" s="17"/>
      <c r="F100" s="17"/>
      <c r="G100" s="17"/>
      <c r="H100" s="17"/>
      <c r="I100" s="17"/>
      <c r="J100" s="17"/>
      <c r="K100" s="17"/>
      <c r="L100" s="25" t="s">
        <v>1496</v>
      </c>
      <c r="M100" s="6" t="s">
        <v>705</v>
      </c>
      <c r="N100" s="6" t="s">
        <v>709</v>
      </c>
      <c r="O100" s="7"/>
      <c r="P100" s="87"/>
    </row>
    <row r="101" spans="1:16" ht="15" x14ac:dyDescent="0.3">
      <c r="A101" s="26">
        <v>100</v>
      </c>
      <c r="B101" s="17">
        <v>21713</v>
      </c>
      <c r="C101" s="17">
        <v>18</v>
      </c>
      <c r="D101" s="17" t="s">
        <v>269</v>
      </c>
      <c r="E101" s="17"/>
      <c r="F101" s="17"/>
      <c r="G101" s="17"/>
      <c r="H101" s="17"/>
      <c r="I101" s="17"/>
      <c r="J101" s="17"/>
      <c r="K101" s="17"/>
      <c r="L101" s="25" t="s">
        <v>1497</v>
      </c>
      <c r="M101" s="19" t="s">
        <v>706</v>
      </c>
      <c r="N101" s="6" t="s">
        <v>709</v>
      </c>
      <c r="O101" s="76" t="s">
        <v>3414</v>
      </c>
      <c r="P101" s="87"/>
    </row>
    <row r="102" spans="1:16" ht="14.4" x14ac:dyDescent="0.3">
      <c r="A102" s="26">
        <v>101</v>
      </c>
      <c r="B102" s="17">
        <v>21713</v>
      </c>
      <c r="C102" s="17">
        <v>21</v>
      </c>
      <c r="D102" s="17" t="s">
        <v>269</v>
      </c>
      <c r="E102" s="17"/>
      <c r="F102" s="17"/>
      <c r="G102" s="17"/>
      <c r="H102" s="17"/>
      <c r="I102" s="17"/>
      <c r="J102" s="17"/>
      <c r="K102" s="17"/>
      <c r="L102" s="25" t="s">
        <v>1498</v>
      </c>
      <c r="M102" s="6" t="s">
        <v>705</v>
      </c>
      <c r="N102" s="6" t="s">
        <v>709</v>
      </c>
      <c r="O102" s="7"/>
      <c r="P102" s="87"/>
    </row>
    <row r="103" spans="1:16" ht="14.4" x14ac:dyDescent="0.3">
      <c r="A103" s="26">
        <v>102</v>
      </c>
      <c r="B103" s="17">
        <v>21713</v>
      </c>
      <c r="C103" s="17">
        <v>24</v>
      </c>
      <c r="D103" s="17" t="s">
        <v>269</v>
      </c>
      <c r="E103" s="17"/>
      <c r="F103" s="17"/>
      <c r="G103" s="17"/>
      <c r="H103" s="17"/>
      <c r="I103" s="17"/>
      <c r="J103" s="17"/>
      <c r="K103" s="17"/>
      <c r="L103" s="25" t="s">
        <v>1499</v>
      </c>
      <c r="M103" s="6" t="s">
        <v>705</v>
      </c>
      <c r="N103" s="6" t="s">
        <v>709</v>
      </c>
      <c r="O103" s="7"/>
      <c r="P103" s="87"/>
    </row>
    <row r="104" spans="1:16" ht="14.4" x14ac:dyDescent="0.3">
      <c r="A104" s="26">
        <v>103</v>
      </c>
      <c r="B104" s="17">
        <v>21713</v>
      </c>
      <c r="C104" s="17">
        <v>27</v>
      </c>
      <c r="D104" s="17" t="s">
        <v>269</v>
      </c>
      <c r="E104" s="17"/>
      <c r="F104" s="17"/>
      <c r="G104" s="17"/>
      <c r="H104" s="17"/>
      <c r="I104" s="17"/>
      <c r="J104" s="17"/>
      <c r="K104" s="17"/>
      <c r="L104" s="25" t="s">
        <v>1500</v>
      </c>
      <c r="M104" s="6" t="s">
        <v>705</v>
      </c>
      <c r="N104" s="6" t="s">
        <v>709</v>
      </c>
      <c r="O104" s="7"/>
      <c r="P104" s="87"/>
    </row>
    <row r="105" spans="1:16" ht="15" x14ac:dyDescent="0.3">
      <c r="A105" s="26">
        <v>104</v>
      </c>
      <c r="B105" s="17">
        <v>21713</v>
      </c>
      <c r="C105" s="17">
        <v>30</v>
      </c>
      <c r="D105" s="17" t="s">
        <v>269</v>
      </c>
      <c r="E105" s="17"/>
      <c r="F105" s="17"/>
      <c r="G105" s="17"/>
      <c r="H105" s="17"/>
      <c r="I105" s="17"/>
      <c r="J105" s="17"/>
      <c r="K105" s="17"/>
      <c r="L105" s="25" t="s">
        <v>1501</v>
      </c>
      <c r="M105" s="19" t="s">
        <v>706</v>
      </c>
      <c r="N105" s="6" t="s">
        <v>709</v>
      </c>
      <c r="O105" s="76" t="s">
        <v>3414</v>
      </c>
      <c r="P105" s="87"/>
    </row>
    <row r="106" spans="1:16" ht="14.4" x14ac:dyDescent="0.3">
      <c r="A106" s="26">
        <v>105</v>
      </c>
      <c r="B106" s="17">
        <v>21713</v>
      </c>
      <c r="C106" s="17">
        <v>33</v>
      </c>
      <c r="D106" s="17" t="s">
        <v>269</v>
      </c>
      <c r="E106" s="17"/>
      <c r="F106" s="17"/>
      <c r="G106" s="17"/>
      <c r="H106" s="17"/>
      <c r="I106" s="17"/>
      <c r="J106" s="17"/>
      <c r="K106" s="17"/>
      <c r="L106" s="25" t="s">
        <v>1502</v>
      </c>
      <c r="M106" s="6" t="s">
        <v>705</v>
      </c>
      <c r="N106" s="6" t="s">
        <v>709</v>
      </c>
      <c r="O106" s="7"/>
      <c r="P106" s="87"/>
    </row>
    <row r="107" spans="1:16" ht="14.4" x14ac:dyDescent="0.3">
      <c r="A107" s="26">
        <v>106</v>
      </c>
      <c r="B107" s="17">
        <v>21713</v>
      </c>
      <c r="C107" s="17">
        <v>36</v>
      </c>
      <c r="D107" s="17" t="s">
        <v>269</v>
      </c>
      <c r="E107" s="17"/>
      <c r="F107" s="17"/>
      <c r="G107" s="17"/>
      <c r="H107" s="17"/>
      <c r="I107" s="17"/>
      <c r="J107" s="17"/>
      <c r="K107" s="17"/>
      <c r="L107" s="25" t="s">
        <v>1503</v>
      </c>
      <c r="M107" s="6" t="s">
        <v>705</v>
      </c>
      <c r="N107" s="6" t="s">
        <v>709</v>
      </c>
      <c r="O107" s="7"/>
      <c r="P107" s="87"/>
    </row>
    <row r="108" spans="1:16" ht="14.4" x14ac:dyDescent="0.3">
      <c r="A108" s="26">
        <v>107</v>
      </c>
      <c r="B108" s="17">
        <v>21714</v>
      </c>
      <c r="C108" s="17">
        <v>9</v>
      </c>
      <c r="D108" s="17" t="s">
        <v>269</v>
      </c>
      <c r="E108" s="17"/>
      <c r="F108" s="17"/>
      <c r="G108" s="17"/>
      <c r="H108" s="17"/>
      <c r="I108" s="17"/>
      <c r="J108" s="17"/>
      <c r="K108" s="17"/>
      <c r="L108" s="25" t="s">
        <v>1504</v>
      </c>
      <c r="M108" s="6" t="s">
        <v>705</v>
      </c>
      <c r="N108" s="6" t="s">
        <v>709</v>
      </c>
      <c r="O108" s="7"/>
      <c r="P108" s="87"/>
    </row>
    <row r="109" spans="1:16" ht="14.4" x14ac:dyDescent="0.3">
      <c r="A109" s="26">
        <v>108</v>
      </c>
      <c r="B109" s="17">
        <v>21714</v>
      </c>
      <c r="C109" s="17">
        <v>12</v>
      </c>
      <c r="D109" s="17" t="s">
        <v>269</v>
      </c>
      <c r="E109" s="17"/>
      <c r="F109" s="17"/>
      <c r="G109" s="17"/>
      <c r="H109" s="17"/>
      <c r="I109" s="17"/>
      <c r="J109" s="17"/>
      <c r="K109" s="17"/>
      <c r="L109" s="25" t="s">
        <v>1505</v>
      </c>
      <c r="M109" s="6" t="s">
        <v>705</v>
      </c>
      <c r="N109" s="6" t="s">
        <v>709</v>
      </c>
      <c r="O109" s="7"/>
      <c r="P109" s="87"/>
    </row>
    <row r="110" spans="1:16" ht="14.4" x14ac:dyDescent="0.3">
      <c r="A110" s="26">
        <v>109</v>
      </c>
      <c r="B110" s="17">
        <v>21714</v>
      </c>
      <c r="C110" s="17">
        <v>15</v>
      </c>
      <c r="D110" s="17" t="s">
        <v>269</v>
      </c>
      <c r="E110" s="17"/>
      <c r="F110" s="17"/>
      <c r="G110" s="17"/>
      <c r="H110" s="17"/>
      <c r="I110" s="17"/>
      <c r="J110" s="17"/>
      <c r="K110" s="17"/>
      <c r="L110" s="25" t="s">
        <v>1506</v>
      </c>
      <c r="M110" s="6" t="s">
        <v>705</v>
      </c>
      <c r="N110" s="6" t="s">
        <v>709</v>
      </c>
      <c r="O110" s="7"/>
      <c r="P110" s="87"/>
    </row>
    <row r="111" spans="1:16" ht="14.4" x14ac:dyDescent="0.3">
      <c r="A111" s="26">
        <v>110</v>
      </c>
      <c r="B111" s="17">
        <v>21714</v>
      </c>
      <c r="C111" s="17">
        <v>18</v>
      </c>
      <c r="D111" s="17" t="s">
        <v>269</v>
      </c>
      <c r="E111" s="17"/>
      <c r="F111" s="17"/>
      <c r="G111" s="17"/>
      <c r="H111" s="17"/>
      <c r="I111" s="17"/>
      <c r="J111" s="17"/>
      <c r="K111" s="17"/>
      <c r="L111" s="25" t="s">
        <v>1507</v>
      </c>
      <c r="M111" s="6" t="s">
        <v>705</v>
      </c>
      <c r="N111" s="6" t="s">
        <v>709</v>
      </c>
      <c r="O111" s="7"/>
      <c r="P111" s="87"/>
    </row>
    <row r="112" spans="1:16" ht="14.4" x14ac:dyDescent="0.3">
      <c r="A112" s="26">
        <v>111</v>
      </c>
      <c r="B112" s="17">
        <v>21714</v>
      </c>
      <c r="C112" s="17">
        <v>21</v>
      </c>
      <c r="D112" s="17" t="s">
        <v>269</v>
      </c>
      <c r="E112" s="17"/>
      <c r="F112" s="17"/>
      <c r="G112" s="17"/>
      <c r="H112" s="17"/>
      <c r="I112" s="17"/>
      <c r="J112" s="17"/>
      <c r="K112" s="17"/>
      <c r="L112" s="25" t="s">
        <v>1508</v>
      </c>
      <c r="M112" s="6" t="s">
        <v>705</v>
      </c>
      <c r="N112" s="6" t="s">
        <v>709</v>
      </c>
      <c r="O112" s="7"/>
      <c r="P112" s="87"/>
    </row>
    <row r="113" spans="1:16" ht="14.4" x14ac:dyDescent="0.3">
      <c r="A113" s="26">
        <v>112</v>
      </c>
      <c r="B113" s="17">
        <v>21714</v>
      </c>
      <c r="C113" s="17">
        <v>24</v>
      </c>
      <c r="D113" s="17" t="s">
        <v>269</v>
      </c>
      <c r="E113" s="17"/>
      <c r="F113" s="17"/>
      <c r="G113" s="17"/>
      <c r="H113" s="17"/>
      <c r="I113" s="17"/>
      <c r="J113" s="17"/>
      <c r="K113" s="17"/>
      <c r="L113" s="25" t="s">
        <v>1509</v>
      </c>
      <c r="M113" s="6" t="s">
        <v>705</v>
      </c>
      <c r="N113" s="6" t="s">
        <v>709</v>
      </c>
      <c r="O113" s="7"/>
      <c r="P113" s="87"/>
    </row>
    <row r="114" spans="1:16" ht="15" x14ac:dyDescent="0.3">
      <c r="A114" s="26">
        <v>113</v>
      </c>
      <c r="B114" s="17">
        <v>21714</v>
      </c>
      <c r="C114" s="17">
        <v>27</v>
      </c>
      <c r="D114" s="17" t="s">
        <v>269</v>
      </c>
      <c r="E114" s="17"/>
      <c r="F114" s="17"/>
      <c r="G114" s="17"/>
      <c r="H114" s="17"/>
      <c r="I114" s="17"/>
      <c r="J114" s="17"/>
      <c r="K114" s="17"/>
      <c r="L114" s="25" t="s">
        <v>1510</v>
      </c>
      <c r="M114" s="19" t="s">
        <v>706</v>
      </c>
      <c r="N114" s="6" t="s">
        <v>709</v>
      </c>
      <c r="O114" s="76" t="s">
        <v>3409</v>
      </c>
      <c r="P114" s="87"/>
    </row>
    <row r="115" spans="1:16" ht="14.4" x14ac:dyDescent="0.3">
      <c r="A115" s="26">
        <v>114</v>
      </c>
      <c r="B115" s="17">
        <v>21714</v>
      </c>
      <c r="C115" s="17">
        <v>30</v>
      </c>
      <c r="D115" s="17" t="s">
        <v>269</v>
      </c>
      <c r="E115" s="17"/>
      <c r="F115" s="17"/>
      <c r="G115" s="17"/>
      <c r="H115" s="17"/>
      <c r="I115" s="17"/>
      <c r="J115" s="17"/>
      <c r="K115" s="17"/>
      <c r="L115" s="25" t="s">
        <v>1511</v>
      </c>
      <c r="M115" s="6" t="s">
        <v>705</v>
      </c>
      <c r="N115" s="6" t="s">
        <v>709</v>
      </c>
      <c r="O115" s="7"/>
      <c r="P115" s="87"/>
    </row>
    <row r="116" spans="1:16" ht="14.4" x14ac:dyDescent="0.3">
      <c r="A116" s="26">
        <v>115</v>
      </c>
      <c r="B116" s="17">
        <v>21714</v>
      </c>
      <c r="C116" s="17">
        <v>33</v>
      </c>
      <c r="D116" s="17" t="s">
        <v>269</v>
      </c>
      <c r="E116" s="17"/>
      <c r="F116" s="17"/>
      <c r="G116" s="17"/>
      <c r="H116" s="17"/>
      <c r="I116" s="17"/>
      <c r="J116" s="17"/>
      <c r="K116" s="17"/>
      <c r="L116" s="25" t="s">
        <v>1512</v>
      </c>
      <c r="M116" s="6" t="s">
        <v>705</v>
      </c>
      <c r="N116" s="6" t="s">
        <v>709</v>
      </c>
      <c r="O116" s="7"/>
      <c r="P116" s="87"/>
    </row>
    <row r="117" spans="1:16" ht="14.4" x14ac:dyDescent="0.3">
      <c r="A117" s="26">
        <v>116</v>
      </c>
      <c r="B117" s="17">
        <v>21714</v>
      </c>
      <c r="C117" s="17">
        <v>36</v>
      </c>
      <c r="D117" s="17" t="s">
        <v>269</v>
      </c>
      <c r="E117" s="17"/>
      <c r="F117" s="17"/>
      <c r="G117" s="17"/>
      <c r="H117" s="17"/>
      <c r="I117" s="17"/>
      <c r="J117" s="17"/>
      <c r="K117" s="17"/>
      <c r="L117" s="25" t="s">
        <v>1513</v>
      </c>
      <c r="M117" s="6" t="s">
        <v>705</v>
      </c>
      <c r="N117" s="6" t="s">
        <v>709</v>
      </c>
      <c r="O117" s="7"/>
      <c r="P117" s="87"/>
    </row>
    <row r="118" spans="1:16" ht="14.4" x14ac:dyDescent="0.3">
      <c r="A118" s="26">
        <v>117</v>
      </c>
      <c r="B118" s="17">
        <v>21701</v>
      </c>
      <c r="C118" s="17">
        <v>1</v>
      </c>
      <c r="D118" s="17" t="s">
        <v>3344</v>
      </c>
      <c r="E118" s="17"/>
      <c r="F118" s="17"/>
      <c r="G118" s="17"/>
      <c r="H118" s="17"/>
      <c r="I118" s="17"/>
      <c r="J118" s="17"/>
      <c r="K118" s="115"/>
      <c r="L118" s="25" t="s">
        <v>1554</v>
      </c>
      <c r="M118" s="6" t="s">
        <v>705</v>
      </c>
      <c r="N118" s="6" t="s">
        <v>708</v>
      </c>
      <c r="O118" s="7"/>
      <c r="P118" s="87"/>
    </row>
    <row r="119" spans="1:16" ht="14.4" x14ac:dyDescent="0.3">
      <c r="A119" s="26">
        <v>118</v>
      </c>
      <c r="B119" s="17">
        <v>21702</v>
      </c>
      <c r="C119" s="17">
        <v>1</v>
      </c>
      <c r="D119" s="17" t="s">
        <v>3344</v>
      </c>
      <c r="E119" s="17"/>
      <c r="F119" s="17"/>
      <c r="G119" s="17"/>
      <c r="H119" s="17"/>
      <c r="I119" s="17"/>
      <c r="J119" s="17"/>
      <c r="K119" s="115"/>
      <c r="L119" s="25" t="s">
        <v>1555</v>
      </c>
      <c r="M119" s="6" t="s">
        <v>705</v>
      </c>
      <c r="N119" s="6" t="s">
        <v>708</v>
      </c>
      <c r="O119" s="7"/>
      <c r="P119" s="87"/>
    </row>
    <row r="120" spans="1:16" ht="14.4" x14ac:dyDescent="0.3">
      <c r="A120" s="26">
        <v>119</v>
      </c>
      <c r="B120" s="17">
        <v>21703</v>
      </c>
      <c r="C120" s="17">
        <v>1</v>
      </c>
      <c r="D120" s="17" t="s">
        <v>3344</v>
      </c>
      <c r="E120" s="17"/>
      <c r="F120" s="17"/>
      <c r="G120" s="17"/>
      <c r="H120" s="17"/>
      <c r="I120" s="17"/>
      <c r="J120" s="17"/>
      <c r="K120" s="115"/>
      <c r="L120" s="25" t="s">
        <v>1556</v>
      </c>
      <c r="M120" s="6" t="s">
        <v>705</v>
      </c>
      <c r="N120" s="6" t="s">
        <v>708</v>
      </c>
      <c r="O120" s="7"/>
      <c r="P120" s="87"/>
    </row>
    <row r="121" spans="1:16" ht="14.4" x14ac:dyDescent="0.3">
      <c r="A121" s="26">
        <v>120</v>
      </c>
      <c r="B121" s="17">
        <v>21704</v>
      </c>
      <c r="C121" s="17">
        <v>1</v>
      </c>
      <c r="D121" s="17" t="s">
        <v>3344</v>
      </c>
      <c r="E121" s="17"/>
      <c r="F121" s="17"/>
      <c r="G121" s="17"/>
      <c r="H121" s="17"/>
      <c r="I121" s="17"/>
      <c r="J121" s="17"/>
      <c r="K121" s="115"/>
      <c r="L121" s="25" t="s">
        <v>1557</v>
      </c>
      <c r="M121" s="6" t="s">
        <v>705</v>
      </c>
      <c r="N121" s="6" t="s">
        <v>708</v>
      </c>
      <c r="O121" s="7"/>
      <c r="P121" s="87"/>
    </row>
    <row r="122" spans="1:16" ht="14.4" x14ac:dyDescent="0.3">
      <c r="A122" s="26">
        <v>121</v>
      </c>
      <c r="B122" s="17">
        <v>21705</v>
      </c>
      <c r="C122" s="17">
        <v>1</v>
      </c>
      <c r="D122" s="17" t="s">
        <v>3344</v>
      </c>
      <c r="E122" s="17"/>
      <c r="F122" s="17"/>
      <c r="G122" s="17"/>
      <c r="H122" s="17"/>
      <c r="I122" s="17"/>
      <c r="J122" s="17"/>
      <c r="K122" s="115"/>
      <c r="L122" s="25" t="s">
        <v>1558</v>
      </c>
      <c r="M122" s="6" t="s">
        <v>705</v>
      </c>
      <c r="N122" s="6" t="s">
        <v>708</v>
      </c>
      <c r="O122" s="7"/>
      <c r="P122" s="87"/>
    </row>
    <row r="123" spans="1:16" ht="14.4" x14ac:dyDescent="0.3">
      <c r="A123" s="26">
        <v>122</v>
      </c>
      <c r="B123" s="17">
        <v>21706</v>
      </c>
      <c r="C123" s="17">
        <v>1</v>
      </c>
      <c r="D123" s="17" t="s">
        <v>3344</v>
      </c>
      <c r="E123" s="17"/>
      <c r="F123" s="17"/>
      <c r="G123" s="17"/>
      <c r="H123" s="17"/>
      <c r="I123" s="17"/>
      <c r="J123" s="17"/>
      <c r="K123" s="115"/>
      <c r="L123" s="25" t="s">
        <v>1559</v>
      </c>
      <c r="M123" s="6" t="s">
        <v>705</v>
      </c>
      <c r="N123" s="6" t="s">
        <v>708</v>
      </c>
      <c r="O123" s="7"/>
      <c r="P123" s="87"/>
    </row>
    <row r="124" spans="1:16" ht="14.4" x14ac:dyDescent="0.3">
      <c r="A124" s="26">
        <v>123</v>
      </c>
      <c r="B124" s="17">
        <v>21707</v>
      </c>
      <c r="C124" s="17">
        <v>1</v>
      </c>
      <c r="D124" s="17" t="s">
        <v>2825</v>
      </c>
      <c r="E124" s="17"/>
      <c r="F124" s="17"/>
      <c r="G124" s="17"/>
      <c r="H124" s="17"/>
      <c r="I124" s="17"/>
      <c r="J124" s="17"/>
      <c r="K124" s="17"/>
      <c r="L124" s="25" t="s">
        <v>3004</v>
      </c>
      <c r="M124" s="6"/>
      <c r="N124" s="6" t="s">
        <v>709</v>
      </c>
      <c r="O124" s="17"/>
      <c r="P124" s="17"/>
    </row>
    <row r="125" spans="1:16" ht="14.4" x14ac:dyDescent="0.3">
      <c r="A125" s="26">
        <v>124</v>
      </c>
      <c r="B125" s="17">
        <v>21708</v>
      </c>
      <c r="C125" s="17">
        <v>1</v>
      </c>
      <c r="D125" s="17" t="s">
        <v>2825</v>
      </c>
      <c r="E125" s="17"/>
      <c r="F125" s="17"/>
      <c r="G125" s="17"/>
      <c r="H125" s="17"/>
      <c r="I125" s="17"/>
      <c r="J125" s="17"/>
      <c r="K125" s="17"/>
      <c r="L125" s="25" t="s">
        <v>3005</v>
      </c>
      <c r="M125" s="6"/>
      <c r="N125" s="6" t="s">
        <v>709</v>
      </c>
      <c r="O125" s="17"/>
      <c r="P125" s="17"/>
    </row>
    <row r="126" spans="1:16" ht="14.4" x14ac:dyDescent="0.3">
      <c r="A126" s="26">
        <v>125</v>
      </c>
      <c r="B126" s="17">
        <v>21709</v>
      </c>
      <c r="C126" s="17">
        <v>1</v>
      </c>
      <c r="D126" s="17" t="s">
        <v>2825</v>
      </c>
      <c r="E126" s="17"/>
      <c r="F126" s="17"/>
      <c r="G126" s="17"/>
      <c r="H126" s="17"/>
      <c r="I126" s="17"/>
      <c r="J126" s="17"/>
      <c r="K126" s="17"/>
      <c r="L126" s="25" t="s">
        <v>3006</v>
      </c>
      <c r="M126" s="6"/>
      <c r="N126" s="6" t="s">
        <v>709</v>
      </c>
      <c r="O126" s="17"/>
      <c r="P126" s="17"/>
    </row>
    <row r="127" spans="1:16" ht="14.4" x14ac:dyDescent="0.3">
      <c r="A127" s="26">
        <v>126</v>
      </c>
      <c r="B127" s="17">
        <v>21709</v>
      </c>
      <c r="C127" s="17">
        <v>4</v>
      </c>
      <c r="D127" s="17" t="s">
        <v>2825</v>
      </c>
      <c r="E127" s="17"/>
      <c r="F127" s="17"/>
      <c r="G127" s="17"/>
      <c r="H127" s="17"/>
      <c r="I127" s="17"/>
      <c r="J127" s="17"/>
      <c r="K127" s="17"/>
      <c r="L127" s="25" t="s">
        <v>3007</v>
      </c>
      <c r="M127" s="6"/>
      <c r="N127" s="6" t="s">
        <v>709</v>
      </c>
      <c r="O127" s="17"/>
      <c r="P127" s="17"/>
    </row>
    <row r="128" spans="1:16" ht="14.4" x14ac:dyDescent="0.3">
      <c r="A128" s="26">
        <v>127</v>
      </c>
      <c r="B128" s="17">
        <v>21709</v>
      </c>
      <c r="C128" s="17">
        <v>39</v>
      </c>
      <c r="D128" s="17" t="s">
        <v>2825</v>
      </c>
      <c r="E128" s="17"/>
      <c r="F128" s="17"/>
      <c r="G128" s="17"/>
      <c r="H128" s="17"/>
      <c r="I128" s="17"/>
      <c r="J128" s="17"/>
      <c r="K128" s="17"/>
      <c r="L128" s="25" t="s">
        <v>3008</v>
      </c>
      <c r="M128" s="6" t="s">
        <v>706</v>
      </c>
      <c r="N128" s="6" t="s">
        <v>709</v>
      </c>
      <c r="O128" s="17" t="s">
        <v>3377</v>
      </c>
      <c r="P128" s="17"/>
    </row>
    <row r="129" spans="1:16" ht="14.4" x14ac:dyDescent="0.3">
      <c r="A129" s="26">
        <v>128</v>
      </c>
      <c r="B129" s="17">
        <v>21710</v>
      </c>
      <c r="C129" s="17">
        <v>1</v>
      </c>
      <c r="D129" s="17" t="s">
        <v>2825</v>
      </c>
      <c r="E129" s="17"/>
      <c r="F129" s="17"/>
      <c r="G129" s="17"/>
      <c r="H129" s="17"/>
      <c r="I129" s="17"/>
      <c r="J129" s="17"/>
      <c r="K129" s="17"/>
      <c r="L129" s="25" t="s">
        <v>3056</v>
      </c>
      <c r="M129" s="6"/>
      <c r="N129" s="6" t="s">
        <v>709</v>
      </c>
      <c r="O129" s="17"/>
      <c r="P129" s="17"/>
    </row>
    <row r="130" spans="1:16" ht="14.4" x14ac:dyDescent="0.3">
      <c r="A130" s="26">
        <v>129</v>
      </c>
      <c r="B130" s="17">
        <v>21710</v>
      </c>
      <c r="C130" s="17">
        <v>4</v>
      </c>
      <c r="D130" s="17" t="s">
        <v>2825</v>
      </c>
      <c r="E130" s="17"/>
      <c r="F130" s="17"/>
      <c r="G130" s="17"/>
      <c r="H130" s="17"/>
      <c r="I130" s="17"/>
      <c r="J130" s="17"/>
      <c r="K130" s="17"/>
      <c r="L130" s="25" t="s">
        <v>3057</v>
      </c>
      <c r="M130" s="6"/>
      <c r="N130" s="6" t="s">
        <v>709</v>
      </c>
      <c r="O130" s="17"/>
      <c r="P130" s="17"/>
    </row>
    <row r="131" spans="1:16" ht="14.4" x14ac:dyDescent="0.3">
      <c r="A131" s="26">
        <v>130</v>
      </c>
      <c r="B131" s="17">
        <v>21710</v>
      </c>
      <c r="C131" s="17">
        <v>39</v>
      </c>
      <c r="D131" s="17" t="s">
        <v>2825</v>
      </c>
      <c r="E131" s="17"/>
      <c r="F131" s="17"/>
      <c r="G131" s="17"/>
      <c r="H131" s="17"/>
      <c r="I131" s="17"/>
      <c r="J131" s="17"/>
      <c r="K131" s="17"/>
      <c r="L131" s="25" t="s">
        <v>3009</v>
      </c>
      <c r="M131" s="6" t="s">
        <v>706</v>
      </c>
      <c r="N131" s="6" t="s">
        <v>709</v>
      </c>
      <c r="O131" s="17" t="s">
        <v>3374</v>
      </c>
      <c r="P131" s="17"/>
    </row>
    <row r="132" spans="1:16" ht="14.4" x14ac:dyDescent="0.3">
      <c r="A132" s="26">
        <v>131</v>
      </c>
      <c r="B132" s="17">
        <v>21711</v>
      </c>
      <c r="C132" s="17">
        <v>1</v>
      </c>
      <c r="D132" s="17" t="s">
        <v>2825</v>
      </c>
      <c r="E132" s="17"/>
      <c r="F132" s="17"/>
      <c r="G132" s="17"/>
      <c r="H132" s="17"/>
      <c r="I132" s="17"/>
      <c r="J132" s="17"/>
      <c r="K132" s="17"/>
      <c r="L132" s="25" t="s">
        <v>3010</v>
      </c>
      <c r="M132" s="6"/>
      <c r="N132" s="6" t="s">
        <v>709</v>
      </c>
      <c r="O132" s="17"/>
      <c r="P132" s="17"/>
    </row>
    <row r="133" spans="1:16" ht="14.4" x14ac:dyDescent="0.3">
      <c r="A133" s="26">
        <v>132</v>
      </c>
      <c r="B133" s="17">
        <v>21711</v>
      </c>
      <c r="C133" s="17">
        <v>4</v>
      </c>
      <c r="D133" s="17" t="s">
        <v>2825</v>
      </c>
      <c r="E133" s="17"/>
      <c r="F133" s="17"/>
      <c r="G133" s="17"/>
      <c r="H133" s="17"/>
      <c r="I133" s="17"/>
      <c r="J133" s="17"/>
      <c r="K133" s="17"/>
      <c r="L133" s="25" t="s">
        <v>3011</v>
      </c>
      <c r="M133" s="6"/>
      <c r="N133" s="6" t="s">
        <v>709</v>
      </c>
      <c r="O133" s="17"/>
      <c r="P133" s="17"/>
    </row>
    <row r="134" spans="1:16" ht="14.4" x14ac:dyDescent="0.3">
      <c r="A134" s="26">
        <v>133</v>
      </c>
      <c r="B134" s="17">
        <v>21711</v>
      </c>
      <c r="C134" s="17">
        <v>39</v>
      </c>
      <c r="D134" s="17" t="s">
        <v>2825</v>
      </c>
      <c r="E134" s="17"/>
      <c r="F134" s="17"/>
      <c r="G134" s="17"/>
      <c r="H134" s="17"/>
      <c r="I134" s="17"/>
      <c r="J134" s="17"/>
      <c r="K134" s="17"/>
      <c r="L134" s="25" t="s">
        <v>3012</v>
      </c>
      <c r="M134" s="6"/>
      <c r="N134" s="6" t="s">
        <v>709</v>
      </c>
      <c r="O134" s="17"/>
      <c r="P134" s="17"/>
    </row>
    <row r="135" spans="1:16" ht="14.4" x14ac:dyDescent="0.3">
      <c r="A135" s="26">
        <v>134</v>
      </c>
      <c r="B135" s="17">
        <v>21712</v>
      </c>
      <c r="C135" s="17">
        <v>1</v>
      </c>
      <c r="D135" s="17" t="s">
        <v>2825</v>
      </c>
      <c r="E135" s="17"/>
      <c r="F135" s="17"/>
      <c r="G135" s="17"/>
      <c r="H135" s="17"/>
      <c r="I135" s="17"/>
      <c r="J135" s="17"/>
      <c r="K135" s="17"/>
      <c r="L135" s="25" t="s">
        <v>3013</v>
      </c>
      <c r="M135" s="6"/>
      <c r="N135" s="6" t="s">
        <v>709</v>
      </c>
      <c r="O135" s="17"/>
      <c r="P135" s="17"/>
    </row>
    <row r="136" spans="1:16" ht="14.4" x14ac:dyDescent="0.3">
      <c r="A136" s="26">
        <v>135</v>
      </c>
      <c r="B136" s="17">
        <v>21712</v>
      </c>
      <c r="C136" s="17">
        <v>4</v>
      </c>
      <c r="D136" s="17" t="s">
        <v>2825</v>
      </c>
      <c r="E136" s="17"/>
      <c r="F136" s="17"/>
      <c r="G136" s="17"/>
      <c r="H136" s="17"/>
      <c r="I136" s="17"/>
      <c r="J136" s="17"/>
      <c r="K136" s="17"/>
      <c r="L136" s="25" t="s">
        <v>3014</v>
      </c>
      <c r="M136" s="6"/>
      <c r="N136" s="6" t="s">
        <v>709</v>
      </c>
      <c r="O136" s="17"/>
      <c r="P136" s="17"/>
    </row>
    <row r="137" spans="1:16" ht="14.4" x14ac:dyDescent="0.3">
      <c r="A137" s="26">
        <v>136</v>
      </c>
      <c r="B137" s="17">
        <v>21712</v>
      </c>
      <c r="C137" s="17">
        <v>39</v>
      </c>
      <c r="D137" s="17" t="s">
        <v>2825</v>
      </c>
      <c r="E137" s="17"/>
      <c r="F137" s="17"/>
      <c r="G137" s="17"/>
      <c r="H137" s="17"/>
      <c r="I137" s="17"/>
      <c r="J137" s="17"/>
      <c r="K137" s="17"/>
      <c r="L137" s="25" t="s">
        <v>3015</v>
      </c>
      <c r="M137" s="6"/>
      <c r="N137" s="6" t="s">
        <v>709</v>
      </c>
      <c r="O137" s="17"/>
      <c r="P137" s="17"/>
    </row>
    <row r="138" spans="1:16" ht="14.4" x14ac:dyDescent="0.3">
      <c r="A138" s="26">
        <v>137</v>
      </c>
      <c r="B138" s="17">
        <v>21713</v>
      </c>
      <c r="C138" s="17">
        <v>1</v>
      </c>
      <c r="D138" s="17" t="s">
        <v>2825</v>
      </c>
      <c r="E138" s="17"/>
      <c r="F138" s="17"/>
      <c r="G138" s="17"/>
      <c r="H138" s="17"/>
      <c r="I138" s="17"/>
      <c r="J138" s="17"/>
      <c r="K138" s="17"/>
      <c r="L138" s="25" t="s">
        <v>3016</v>
      </c>
      <c r="M138" s="6"/>
      <c r="N138" s="6" t="s">
        <v>709</v>
      </c>
      <c r="O138" s="17"/>
      <c r="P138" s="17"/>
    </row>
    <row r="139" spans="1:16" ht="14.4" x14ac:dyDescent="0.3">
      <c r="A139" s="26">
        <v>138</v>
      </c>
      <c r="B139" s="17">
        <v>21713</v>
      </c>
      <c r="C139" s="17">
        <v>4</v>
      </c>
      <c r="D139" s="17" t="s">
        <v>2825</v>
      </c>
      <c r="E139" s="17"/>
      <c r="F139" s="17"/>
      <c r="G139" s="17"/>
      <c r="H139" s="17"/>
      <c r="I139" s="17"/>
      <c r="J139" s="17"/>
      <c r="K139" s="17"/>
      <c r="L139" s="25" t="s">
        <v>3017</v>
      </c>
      <c r="M139" s="6"/>
      <c r="N139" s="6" t="s">
        <v>709</v>
      </c>
      <c r="O139" s="17"/>
      <c r="P139" s="17"/>
    </row>
    <row r="140" spans="1:16" ht="14.4" x14ac:dyDescent="0.3">
      <c r="A140" s="26">
        <v>139</v>
      </c>
      <c r="B140" s="17">
        <v>21713</v>
      </c>
      <c r="C140" s="17">
        <v>39</v>
      </c>
      <c r="D140" s="17" t="s">
        <v>2825</v>
      </c>
      <c r="E140" s="17"/>
      <c r="F140" s="17"/>
      <c r="G140" s="17"/>
      <c r="H140" s="17"/>
      <c r="I140" s="17"/>
      <c r="J140" s="17"/>
      <c r="K140" s="17"/>
      <c r="L140" s="25" t="s">
        <v>3018</v>
      </c>
      <c r="M140" s="6"/>
      <c r="N140" s="6" t="s">
        <v>709</v>
      </c>
      <c r="O140" s="17"/>
      <c r="P140" s="17"/>
    </row>
    <row r="141" spans="1:16" ht="14.4" x14ac:dyDescent="0.3">
      <c r="A141" s="26">
        <v>140</v>
      </c>
      <c r="B141" s="17">
        <v>21714</v>
      </c>
      <c r="C141" s="17">
        <v>1</v>
      </c>
      <c r="D141" s="17" t="s">
        <v>2825</v>
      </c>
      <c r="E141" s="17"/>
      <c r="F141" s="17"/>
      <c r="G141" s="17"/>
      <c r="H141" s="17"/>
      <c r="I141" s="17"/>
      <c r="J141" s="17"/>
      <c r="K141" s="17"/>
      <c r="L141" s="25" t="s">
        <v>3019</v>
      </c>
      <c r="M141" s="6"/>
      <c r="N141" s="6" t="s">
        <v>709</v>
      </c>
      <c r="O141" s="17"/>
      <c r="P141" s="17"/>
    </row>
    <row r="142" spans="1:16" ht="14.4" x14ac:dyDescent="0.3">
      <c r="A142" s="26">
        <v>141</v>
      </c>
      <c r="B142" s="17">
        <v>21714</v>
      </c>
      <c r="C142" s="17">
        <v>4</v>
      </c>
      <c r="D142" s="17" t="s">
        <v>2825</v>
      </c>
      <c r="E142" s="17"/>
      <c r="F142" s="17"/>
      <c r="G142" s="17"/>
      <c r="H142" s="17"/>
      <c r="I142" s="17"/>
      <c r="J142" s="17"/>
      <c r="K142" s="17"/>
      <c r="L142" s="25" t="s">
        <v>3020</v>
      </c>
      <c r="M142" s="6"/>
      <c r="N142" s="6" t="s">
        <v>709</v>
      </c>
      <c r="O142" s="17"/>
      <c r="P142" s="17"/>
    </row>
    <row r="143" spans="1:16" ht="14.4" x14ac:dyDescent="0.3">
      <c r="A143" s="26">
        <v>142</v>
      </c>
      <c r="B143" s="17">
        <v>21714</v>
      </c>
      <c r="C143" s="17">
        <v>39</v>
      </c>
      <c r="D143" s="17" t="s">
        <v>2825</v>
      </c>
      <c r="E143" s="17"/>
      <c r="F143" s="17"/>
      <c r="G143" s="17"/>
      <c r="H143" s="17"/>
      <c r="I143" s="17"/>
      <c r="J143" s="17"/>
      <c r="K143" s="17"/>
      <c r="L143" s="25" t="s">
        <v>3021</v>
      </c>
      <c r="M143" s="6"/>
      <c r="N143" s="6" t="s">
        <v>709</v>
      </c>
      <c r="O143" s="17"/>
      <c r="P143" s="17"/>
    </row>
    <row r="145" spans="4:12" x14ac:dyDescent="0.15">
      <c r="D145" s="17" t="s">
        <v>3324</v>
      </c>
      <c r="E145" s="17" t="s">
        <v>3326</v>
      </c>
      <c r="F145" s="17" t="s">
        <v>3327</v>
      </c>
      <c r="G145" s="17" t="s">
        <v>3325</v>
      </c>
      <c r="H145" s="17" t="s">
        <v>3328</v>
      </c>
      <c r="I145" s="17" t="s">
        <v>3329</v>
      </c>
      <c r="J145" s="17" t="s">
        <v>3299</v>
      </c>
      <c r="K145" s="17" t="s">
        <v>3330</v>
      </c>
      <c r="L145" s="25" t="s">
        <v>3341</v>
      </c>
    </row>
    <row r="146" spans="4:12" x14ac:dyDescent="0.15">
      <c r="D146" s="17" t="s">
        <v>269</v>
      </c>
      <c r="E146" s="17">
        <f>COUNTIFS(D2:D143,"storage")</f>
        <v>60</v>
      </c>
      <c r="F146" s="17">
        <f>E146-G146</f>
        <v>60</v>
      </c>
      <c r="G146" s="17">
        <f>SUMPRODUCT((D2:D143="storage")*(M2:M143="未上架"))</f>
        <v>0</v>
      </c>
      <c r="H146" s="17">
        <f>SUMPRODUCT((D2:D143="storage")*(M2:M143="正常"))</f>
        <v>50</v>
      </c>
      <c r="I146" s="17">
        <f>SUMPRODUCT((D2:D143="storage")*(M2:M143="故障"))</f>
        <v>10</v>
      </c>
      <c r="J146" s="17">
        <f>SUMPRODUCT((D2:D143="storage")*(N2:N143="已交付"))</f>
        <v>0</v>
      </c>
      <c r="K146" s="17">
        <f>SUMPRODUCT((D2:D143="storage")*(N2:N143="待交付"))</f>
        <v>60</v>
      </c>
      <c r="L146" s="17">
        <f>H146-J146</f>
        <v>50</v>
      </c>
    </row>
    <row r="147" spans="4:12" x14ac:dyDescent="0.15">
      <c r="D147" s="17" t="s">
        <v>2825</v>
      </c>
      <c r="E147" s="17">
        <f>COUNTIFS(A2:N143,{"seal服务器"})</f>
        <v>76</v>
      </c>
      <c r="F147" s="17">
        <f>E147-G147</f>
        <v>76</v>
      </c>
      <c r="G147" s="17">
        <f>SUMPRODUCT((D2:D143="seal服务器")*(M2:M143="未上架"))</f>
        <v>0</v>
      </c>
      <c r="H147" s="17">
        <f>SUMPRODUCT((D2:D143="seal服务器")*(M2:M143="正常"))</f>
        <v>0</v>
      </c>
      <c r="I147" s="17">
        <f>SUMPRODUCT((D2:D143="seal服务器")*(M2:M143="故障"))</f>
        <v>6</v>
      </c>
      <c r="J147" s="17">
        <f>SUMPRODUCT((D2:D143="seal服务器")*(N2:N143="已交付"))</f>
        <v>0</v>
      </c>
      <c r="K147" s="17">
        <f>SUMPRODUCT((D2:D143="seal服务器")*(N2:N143="待交付"))</f>
        <v>76</v>
      </c>
      <c r="L147" s="17">
        <f>H147-J147</f>
        <v>0</v>
      </c>
    </row>
    <row r="148" spans="4:12" x14ac:dyDescent="0.15">
      <c r="D148" s="17" t="s">
        <v>3344</v>
      </c>
      <c r="E148" s="17">
        <f>COUNTIFS(D2:D143,{"intel-snark"})</f>
        <v>6</v>
      </c>
      <c r="F148" s="17">
        <f>E148-G148</f>
        <v>6</v>
      </c>
      <c r="G148" s="17">
        <f>SUMPRODUCT((D2:D143="intel-snark")*(M2:M143="未上架"))</f>
        <v>0</v>
      </c>
      <c r="H148" s="17">
        <f>SUMPRODUCT((D2:D143="intel-snark")*(M2:M143="正常"))</f>
        <v>6</v>
      </c>
      <c r="I148" s="17">
        <f>SUMPRODUCT((D2:D143="intel-snark")*(M2:M143="故障"))</f>
        <v>0</v>
      </c>
      <c r="J148" s="17">
        <f>SUMPRODUCT((D2:D143="intel-snark")*(N2:N143="已交付"))</f>
        <v>6</v>
      </c>
      <c r="K148" s="17">
        <f>SUMPRODUCT((D2:D143="intel-snark")*(N2:N143="待交付"))</f>
        <v>0</v>
      </c>
      <c r="L148" s="17">
        <f>H148-J148</f>
        <v>0</v>
      </c>
    </row>
  </sheetData>
  <autoFilter ref="B1:O1"/>
  <phoneticPr fontId="2" type="noConversion"/>
  <dataValidations count="3">
    <dataValidation type="list" allowBlank="1" showInputMessage="1" showErrorMessage="1" sqref="N2:N143">
      <formula1>"已交付,待交付,退回"</formula1>
    </dataValidation>
    <dataValidation type="list" allowBlank="1" showInputMessage="1" showErrorMessage="1" sqref="M58:M123">
      <formula1>"正常,告警,故障"</formula1>
    </dataValidation>
    <dataValidation type="list" allowBlank="1" showInputMessage="1" showErrorMessage="1" sqref="M124:M143 M2:M57">
      <formula1>"正常,告警,故障,未上架"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8"/>
  <sheetViews>
    <sheetView zoomScale="70" zoomScaleNormal="70" workbookViewId="0">
      <pane ySplit="1" topLeftCell="A2" activePane="bottomLeft" state="frozen"/>
      <selection pane="bottomLeft" activeCell="M2" sqref="M1:P1048576"/>
    </sheetView>
  </sheetViews>
  <sheetFormatPr defaultColWidth="10" defaultRowHeight="12" x14ac:dyDescent="0.15"/>
  <cols>
    <col min="1" max="1" width="6.5546875" style="5" customWidth="1"/>
    <col min="2" max="3" width="10" style="5"/>
    <col min="4" max="4" width="11.21875" style="5" customWidth="1"/>
    <col min="5" max="5" width="6.44140625" style="5" customWidth="1"/>
    <col min="6" max="6" width="8" style="5" customWidth="1"/>
    <col min="7" max="7" width="7.5546875" style="5" customWidth="1"/>
    <col min="8" max="8" width="7.44140625" style="5" customWidth="1"/>
    <col min="9" max="9" width="7" style="5" customWidth="1"/>
    <col min="10" max="10" width="5.6640625" style="5" customWidth="1"/>
    <col min="11" max="11" width="6.5546875" style="5" customWidth="1"/>
    <col min="12" max="12" width="14.88671875" style="40" customWidth="1"/>
    <col min="13" max="13" width="13.21875" style="5" customWidth="1"/>
    <col min="14" max="14" width="9.5546875" style="5" customWidth="1"/>
    <col min="15" max="15" width="26.33203125" style="5" customWidth="1"/>
    <col min="16" max="16" width="11.6640625" style="5" customWidth="1"/>
    <col min="17" max="16384" width="10" style="5"/>
  </cols>
  <sheetData>
    <row r="1" spans="1:21" ht="14.4" customHeight="1" x14ac:dyDescent="0.3">
      <c r="A1" s="1" t="s">
        <v>0</v>
      </c>
      <c r="B1" s="1" t="s">
        <v>1</v>
      </c>
      <c r="C1" s="1" t="s">
        <v>2</v>
      </c>
      <c r="D1" s="114" t="s">
        <v>3</v>
      </c>
      <c r="E1" s="114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3" t="s">
        <v>11</v>
      </c>
      <c r="M1" s="114" t="s">
        <v>703</v>
      </c>
      <c r="N1" s="114" t="s">
        <v>704</v>
      </c>
      <c r="O1" s="114" t="s">
        <v>711</v>
      </c>
      <c r="P1" s="61" t="s">
        <v>748</v>
      </c>
      <c r="Q1" s="4"/>
      <c r="R1" s="4"/>
      <c r="S1" s="4"/>
      <c r="T1" s="4"/>
      <c r="U1" s="4"/>
    </row>
    <row r="2" spans="1:21" s="30" customFormat="1" ht="15" x14ac:dyDescent="0.3">
      <c r="A2" s="26">
        <v>1</v>
      </c>
      <c r="B2" s="6">
        <v>21801</v>
      </c>
      <c r="C2" s="6">
        <v>6</v>
      </c>
      <c r="D2" s="7" t="s">
        <v>16</v>
      </c>
      <c r="E2" s="28"/>
      <c r="F2" s="28"/>
      <c r="G2" s="28"/>
      <c r="H2" s="28"/>
      <c r="I2" s="28"/>
      <c r="J2" s="28" t="s">
        <v>3395</v>
      </c>
      <c r="K2" s="28"/>
      <c r="L2" s="35" t="s">
        <v>1560</v>
      </c>
      <c r="M2" s="6"/>
      <c r="N2" s="6" t="s">
        <v>709</v>
      </c>
      <c r="O2" s="7"/>
      <c r="P2" s="7"/>
    </row>
    <row r="3" spans="1:21" ht="15.6" x14ac:dyDescent="0.3">
      <c r="A3" s="26">
        <v>2</v>
      </c>
      <c r="B3" s="6">
        <v>21801</v>
      </c>
      <c r="C3" s="11">
        <v>11</v>
      </c>
      <c r="D3" s="7" t="s">
        <v>83</v>
      </c>
      <c r="E3" s="17"/>
      <c r="F3" s="17"/>
      <c r="G3" s="17"/>
      <c r="H3" s="17"/>
      <c r="I3" s="17"/>
      <c r="J3" s="17"/>
      <c r="K3" s="17"/>
      <c r="L3" s="35" t="s">
        <v>1561</v>
      </c>
      <c r="M3" s="6"/>
      <c r="N3" s="6" t="s">
        <v>709</v>
      </c>
      <c r="O3" s="7"/>
      <c r="P3" s="7"/>
    </row>
    <row r="4" spans="1:21" ht="15.6" x14ac:dyDescent="0.3">
      <c r="A4" s="26">
        <v>3</v>
      </c>
      <c r="B4" s="6">
        <v>21801</v>
      </c>
      <c r="C4" s="6">
        <v>16</v>
      </c>
      <c r="D4" s="7" t="s">
        <v>16</v>
      </c>
      <c r="E4" s="17"/>
      <c r="F4" s="17"/>
      <c r="G4" s="17"/>
      <c r="H4" s="17"/>
      <c r="I4" s="17"/>
      <c r="J4" s="17"/>
      <c r="K4" s="17"/>
      <c r="L4" s="35" t="s">
        <v>1562</v>
      </c>
      <c r="M4" s="6" t="s">
        <v>3298</v>
      </c>
      <c r="N4" s="6"/>
      <c r="O4" s="7"/>
      <c r="P4" s="90"/>
    </row>
    <row r="5" spans="1:21" ht="15.6" x14ac:dyDescent="0.3">
      <c r="A5" s="26">
        <v>4</v>
      </c>
      <c r="B5" s="6">
        <v>21801</v>
      </c>
      <c r="C5" s="6">
        <v>21</v>
      </c>
      <c r="D5" s="7" t="s">
        <v>16</v>
      </c>
      <c r="E5" s="17"/>
      <c r="F5" s="17"/>
      <c r="G5" s="17"/>
      <c r="H5" s="17"/>
      <c r="I5" s="17"/>
      <c r="J5" s="17"/>
      <c r="K5" s="17"/>
      <c r="L5" s="35" t="s">
        <v>1563</v>
      </c>
      <c r="M5" s="6" t="s">
        <v>3298</v>
      </c>
      <c r="N5" s="6"/>
      <c r="O5" s="7"/>
      <c r="P5" s="63"/>
    </row>
    <row r="6" spans="1:21" ht="15.6" x14ac:dyDescent="0.3">
      <c r="A6" s="26">
        <v>5</v>
      </c>
      <c r="B6" s="6">
        <v>21801</v>
      </c>
      <c r="C6" s="6">
        <v>26</v>
      </c>
      <c r="D6" s="7" t="s">
        <v>16</v>
      </c>
      <c r="E6" s="17"/>
      <c r="F6" s="17"/>
      <c r="G6" s="17"/>
      <c r="H6" s="17"/>
      <c r="I6" s="17"/>
      <c r="J6" s="17"/>
      <c r="K6" s="17"/>
      <c r="L6" s="35" t="s">
        <v>1564</v>
      </c>
      <c r="M6" s="6" t="s">
        <v>3298</v>
      </c>
      <c r="N6" s="6"/>
      <c r="O6" s="7"/>
      <c r="P6" s="63"/>
    </row>
    <row r="7" spans="1:21" ht="15.6" x14ac:dyDescent="0.3">
      <c r="A7" s="26">
        <v>6</v>
      </c>
      <c r="B7" s="6">
        <v>21801</v>
      </c>
      <c r="C7" s="11">
        <v>31</v>
      </c>
      <c r="D7" s="7" t="s">
        <v>16</v>
      </c>
      <c r="E7" s="17"/>
      <c r="F7" s="17"/>
      <c r="G7" s="17"/>
      <c r="H7" s="17"/>
      <c r="I7" s="17"/>
      <c r="J7" s="17"/>
      <c r="K7" s="17"/>
      <c r="L7" s="35" t="s">
        <v>1565</v>
      </c>
      <c r="M7" s="6" t="s">
        <v>3298</v>
      </c>
      <c r="N7" s="6"/>
      <c r="O7" s="7"/>
      <c r="P7" s="63"/>
    </row>
    <row r="8" spans="1:21" ht="15.6" x14ac:dyDescent="0.3">
      <c r="A8" s="26">
        <v>7</v>
      </c>
      <c r="B8" s="6">
        <v>21801</v>
      </c>
      <c r="C8" s="6">
        <v>36</v>
      </c>
      <c r="D8" s="7" t="s">
        <v>16</v>
      </c>
      <c r="E8" s="17"/>
      <c r="F8" s="17"/>
      <c r="G8" s="17"/>
      <c r="H8" s="17"/>
      <c r="I8" s="17"/>
      <c r="J8" s="17"/>
      <c r="K8" s="17"/>
      <c r="L8" s="35" t="s">
        <v>1566</v>
      </c>
      <c r="M8" s="6" t="s">
        <v>3298</v>
      </c>
      <c r="N8" s="6"/>
      <c r="O8" s="7"/>
      <c r="P8" s="63"/>
    </row>
    <row r="9" spans="1:21" ht="15.6" x14ac:dyDescent="0.3">
      <c r="A9" s="26">
        <v>8</v>
      </c>
      <c r="B9" s="6">
        <v>21802</v>
      </c>
      <c r="C9" s="6">
        <v>6</v>
      </c>
      <c r="D9" s="7" t="s">
        <v>16</v>
      </c>
      <c r="E9" s="17"/>
      <c r="F9" s="17"/>
      <c r="G9" s="17"/>
      <c r="H9" s="17"/>
      <c r="I9" s="17"/>
      <c r="J9" s="17"/>
      <c r="K9" s="17"/>
      <c r="L9" s="35" t="s">
        <v>1567</v>
      </c>
      <c r="M9" s="6"/>
      <c r="N9" s="6" t="s">
        <v>709</v>
      </c>
      <c r="O9" s="7"/>
      <c r="P9" s="63"/>
    </row>
    <row r="10" spans="1:21" ht="15.6" x14ac:dyDescent="0.3">
      <c r="A10" s="26">
        <v>9</v>
      </c>
      <c r="B10" s="6">
        <v>21802</v>
      </c>
      <c r="C10" s="11">
        <v>11</v>
      </c>
      <c r="D10" s="7" t="s">
        <v>16</v>
      </c>
      <c r="E10" s="17"/>
      <c r="F10" s="17"/>
      <c r="G10" s="17"/>
      <c r="H10" s="17"/>
      <c r="I10" s="17"/>
      <c r="J10" s="17"/>
      <c r="K10" s="17"/>
      <c r="L10" s="35" t="s">
        <v>1568</v>
      </c>
      <c r="M10" s="6"/>
      <c r="N10" s="6" t="s">
        <v>709</v>
      </c>
      <c r="O10" s="7"/>
      <c r="P10" s="63"/>
    </row>
    <row r="11" spans="1:21" ht="15.6" x14ac:dyDescent="0.3">
      <c r="A11" s="26">
        <v>10</v>
      </c>
      <c r="B11" s="6">
        <v>21802</v>
      </c>
      <c r="C11" s="6">
        <v>16</v>
      </c>
      <c r="D11" s="7" t="s">
        <v>16</v>
      </c>
      <c r="E11" s="17"/>
      <c r="F11" s="17"/>
      <c r="G11" s="17"/>
      <c r="H11" s="17"/>
      <c r="I11" s="17"/>
      <c r="J11" s="17"/>
      <c r="K11" s="17"/>
      <c r="L11" s="35" t="s">
        <v>1569</v>
      </c>
      <c r="M11" s="6"/>
      <c r="N11" s="6" t="s">
        <v>709</v>
      </c>
      <c r="O11" s="76"/>
      <c r="P11" s="84"/>
    </row>
    <row r="12" spans="1:21" ht="15.6" x14ac:dyDescent="0.3">
      <c r="A12" s="26">
        <v>11</v>
      </c>
      <c r="B12" s="6">
        <v>21802</v>
      </c>
      <c r="C12" s="6">
        <v>21</v>
      </c>
      <c r="D12" s="7" t="s">
        <v>16</v>
      </c>
      <c r="E12" s="17"/>
      <c r="F12" s="17"/>
      <c r="G12" s="17"/>
      <c r="H12" s="17"/>
      <c r="I12" s="17"/>
      <c r="J12" s="17"/>
      <c r="K12" s="17"/>
      <c r="L12" s="35" t="s">
        <v>1570</v>
      </c>
      <c r="M12" s="6"/>
      <c r="N12" s="6" t="s">
        <v>709</v>
      </c>
      <c r="O12" s="7"/>
      <c r="P12" s="63"/>
    </row>
    <row r="13" spans="1:21" ht="15.6" x14ac:dyDescent="0.3">
      <c r="A13" s="26">
        <v>12</v>
      </c>
      <c r="B13" s="6">
        <v>21802</v>
      </c>
      <c r="C13" s="6">
        <v>26</v>
      </c>
      <c r="D13" s="7" t="s">
        <v>16</v>
      </c>
      <c r="E13" s="17"/>
      <c r="F13" s="17"/>
      <c r="G13" s="17"/>
      <c r="H13" s="17"/>
      <c r="I13" s="17"/>
      <c r="J13" s="17"/>
      <c r="K13" s="17"/>
      <c r="L13" s="35" t="s">
        <v>1571</v>
      </c>
      <c r="M13" s="6"/>
      <c r="N13" s="6" t="s">
        <v>709</v>
      </c>
      <c r="O13" s="61"/>
      <c r="P13" s="63"/>
    </row>
    <row r="14" spans="1:21" ht="15.6" x14ac:dyDescent="0.3">
      <c r="A14" s="26">
        <v>13</v>
      </c>
      <c r="B14" s="6">
        <v>21802</v>
      </c>
      <c r="C14" s="11">
        <v>31</v>
      </c>
      <c r="D14" s="7" t="s">
        <v>16</v>
      </c>
      <c r="E14" s="17"/>
      <c r="F14" s="17"/>
      <c r="G14" s="17"/>
      <c r="H14" s="17"/>
      <c r="I14" s="17"/>
      <c r="J14" s="17"/>
      <c r="K14" s="17"/>
      <c r="L14" s="35" t="s">
        <v>1572</v>
      </c>
      <c r="M14" s="6"/>
      <c r="N14" s="6" t="s">
        <v>709</v>
      </c>
      <c r="O14" s="7"/>
      <c r="P14" s="63"/>
    </row>
    <row r="15" spans="1:21" ht="15.6" x14ac:dyDescent="0.3">
      <c r="A15" s="26">
        <v>14</v>
      </c>
      <c r="B15" s="6">
        <v>21802</v>
      </c>
      <c r="C15" s="6">
        <v>36</v>
      </c>
      <c r="D15" s="7" t="s">
        <v>13</v>
      </c>
      <c r="E15" s="17"/>
      <c r="F15" s="17"/>
      <c r="G15" s="17"/>
      <c r="H15" s="17"/>
      <c r="I15" s="17"/>
      <c r="J15" s="17"/>
      <c r="K15" s="17"/>
      <c r="L15" s="35" t="s">
        <v>1573</v>
      </c>
      <c r="M15" s="6"/>
      <c r="N15" s="6" t="s">
        <v>709</v>
      </c>
      <c r="O15" s="7"/>
      <c r="P15" s="63"/>
    </row>
    <row r="16" spans="1:21" ht="15.6" x14ac:dyDescent="0.3">
      <c r="A16" s="26">
        <v>15</v>
      </c>
      <c r="B16" s="6">
        <v>21803</v>
      </c>
      <c r="C16" s="6">
        <v>6</v>
      </c>
      <c r="D16" s="7" t="s">
        <v>16</v>
      </c>
      <c r="E16" s="17"/>
      <c r="F16" s="17"/>
      <c r="G16" s="17"/>
      <c r="H16" s="17"/>
      <c r="I16" s="17"/>
      <c r="J16" s="17"/>
      <c r="K16" s="17"/>
      <c r="L16" s="35" t="s">
        <v>1574</v>
      </c>
      <c r="M16" s="6"/>
      <c r="N16" s="6" t="s">
        <v>709</v>
      </c>
      <c r="O16" s="7"/>
      <c r="P16" s="63"/>
    </row>
    <row r="17" spans="1:16" ht="15.6" x14ac:dyDescent="0.3">
      <c r="A17" s="26">
        <v>16</v>
      </c>
      <c r="B17" s="6">
        <v>21803</v>
      </c>
      <c r="C17" s="11">
        <v>11</v>
      </c>
      <c r="D17" s="7" t="s">
        <v>16</v>
      </c>
      <c r="E17" s="17"/>
      <c r="F17" s="17"/>
      <c r="G17" s="17"/>
      <c r="H17" s="17"/>
      <c r="I17" s="17"/>
      <c r="J17" s="17"/>
      <c r="K17" s="17"/>
      <c r="L17" s="35" t="s">
        <v>1575</v>
      </c>
      <c r="M17" s="6"/>
      <c r="N17" s="6" t="s">
        <v>709</v>
      </c>
      <c r="O17" s="7"/>
      <c r="P17" s="85"/>
    </row>
    <row r="18" spans="1:16" ht="15" x14ac:dyDescent="0.3">
      <c r="A18" s="26">
        <v>17</v>
      </c>
      <c r="B18" s="6">
        <v>21803</v>
      </c>
      <c r="C18" s="6">
        <v>16</v>
      </c>
      <c r="D18" s="7" t="s">
        <v>13</v>
      </c>
      <c r="E18" s="17"/>
      <c r="F18" s="17"/>
      <c r="G18" s="17"/>
      <c r="H18" s="17"/>
      <c r="I18" s="17"/>
      <c r="J18" s="17"/>
      <c r="K18" s="17"/>
      <c r="L18" s="35" t="s">
        <v>1576</v>
      </c>
      <c r="M18" s="6"/>
      <c r="N18" s="6" t="s">
        <v>709</v>
      </c>
      <c r="O18" s="7"/>
      <c r="P18" s="86"/>
    </row>
    <row r="19" spans="1:16" ht="15" x14ac:dyDescent="0.3">
      <c r="A19" s="26">
        <v>18</v>
      </c>
      <c r="B19" s="6">
        <v>21803</v>
      </c>
      <c r="C19" s="6">
        <v>21</v>
      </c>
      <c r="D19" s="7" t="s">
        <v>16</v>
      </c>
      <c r="E19" s="17"/>
      <c r="F19" s="17"/>
      <c r="G19" s="17"/>
      <c r="H19" s="17"/>
      <c r="I19" s="17"/>
      <c r="J19" s="17"/>
      <c r="K19" s="17"/>
      <c r="L19" s="35" t="s">
        <v>1577</v>
      </c>
      <c r="M19" s="6"/>
      <c r="N19" s="6" t="s">
        <v>709</v>
      </c>
      <c r="O19" s="7"/>
      <c r="P19" s="7"/>
    </row>
    <row r="20" spans="1:16" ht="15" x14ac:dyDescent="0.3">
      <c r="A20" s="26">
        <v>19</v>
      </c>
      <c r="B20" s="6">
        <v>21803</v>
      </c>
      <c r="C20" s="6">
        <v>26</v>
      </c>
      <c r="D20" s="7" t="s">
        <v>16</v>
      </c>
      <c r="E20" s="17"/>
      <c r="F20" s="17"/>
      <c r="G20" s="17"/>
      <c r="H20" s="17"/>
      <c r="I20" s="17"/>
      <c r="J20" s="17"/>
      <c r="K20" s="17"/>
      <c r="L20" s="35" t="s">
        <v>1578</v>
      </c>
      <c r="M20" s="6"/>
      <c r="N20" s="6" t="s">
        <v>709</v>
      </c>
      <c r="O20" s="7"/>
      <c r="P20" s="7"/>
    </row>
    <row r="21" spans="1:16" ht="15.6" x14ac:dyDescent="0.3">
      <c r="A21" s="26">
        <v>20</v>
      </c>
      <c r="B21" s="6">
        <v>21803</v>
      </c>
      <c r="C21" s="11">
        <v>31</v>
      </c>
      <c r="D21" s="7" t="s">
        <v>16</v>
      </c>
      <c r="E21" s="17"/>
      <c r="F21" s="17"/>
      <c r="G21" s="17"/>
      <c r="H21" s="17"/>
      <c r="I21" s="17"/>
      <c r="J21" s="17"/>
      <c r="K21" s="17"/>
      <c r="L21" s="35" t="s">
        <v>1579</v>
      </c>
      <c r="M21" s="6"/>
      <c r="N21" s="6" t="s">
        <v>709</v>
      </c>
      <c r="O21" s="7"/>
      <c r="P21" s="7"/>
    </row>
    <row r="22" spans="1:16" ht="15" x14ac:dyDescent="0.3">
      <c r="A22" s="26">
        <v>21</v>
      </c>
      <c r="B22" s="6">
        <v>21803</v>
      </c>
      <c r="C22" s="6">
        <v>36</v>
      </c>
      <c r="D22" s="7" t="s">
        <v>16</v>
      </c>
      <c r="E22" s="17"/>
      <c r="F22" s="17"/>
      <c r="G22" s="17"/>
      <c r="H22" s="17"/>
      <c r="I22" s="17"/>
      <c r="J22" s="17"/>
      <c r="K22" s="17"/>
      <c r="L22" s="35" t="s">
        <v>1580</v>
      </c>
      <c r="M22" s="6"/>
      <c r="N22" s="6" t="s">
        <v>709</v>
      </c>
      <c r="O22" s="7"/>
      <c r="P22" s="17"/>
    </row>
    <row r="23" spans="1:16" ht="15" x14ac:dyDescent="0.3">
      <c r="A23" s="26">
        <v>22</v>
      </c>
      <c r="B23" s="26">
        <v>21804</v>
      </c>
      <c r="C23" s="26">
        <v>6</v>
      </c>
      <c r="D23" s="27" t="s">
        <v>16</v>
      </c>
      <c r="E23" s="17"/>
      <c r="F23" s="17"/>
      <c r="G23" s="17"/>
      <c r="H23" s="17"/>
      <c r="I23" s="17"/>
      <c r="J23" s="17"/>
      <c r="K23" s="17"/>
      <c r="L23" s="35" t="s">
        <v>1581</v>
      </c>
      <c r="M23" s="6"/>
      <c r="N23" s="6" t="s">
        <v>709</v>
      </c>
      <c r="O23" s="7"/>
      <c r="P23" s="21"/>
    </row>
    <row r="24" spans="1:16" ht="15.6" x14ac:dyDescent="0.3">
      <c r="A24" s="26">
        <v>23</v>
      </c>
      <c r="B24" s="26">
        <v>21804</v>
      </c>
      <c r="C24" s="31">
        <v>11</v>
      </c>
      <c r="D24" s="27" t="s">
        <v>16</v>
      </c>
      <c r="E24" s="17"/>
      <c r="F24" s="17"/>
      <c r="G24" s="17"/>
      <c r="H24" s="17"/>
      <c r="I24" s="17"/>
      <c r="J24" s="17"/>
      <c r="K24" s="44"/>
      <c r="L24" s="35" t="s">
        <v>1582</v>
      </c>
      <c r="M24" s="6"/>
      <c r="N24" s="6" t="s">
        <v>709</v>
      </c>
      <c r="O24" s="7"/>
      <c r="P24" s="17"/>
    </row>
    <row r="25" spans="1:16" ht="15" x14ac:dyDescent="0.3">
      <c r="A25" s="26">
        <v>24</v>
      </c>
      <c r="B25" s="26">
        <v>21804</v>
      </c>
      <c r="C25" s="26">
        <v>16</v>
      </c>
      <c r="D25" s="27" t="s">
        <v>13</v>
      </c>
      <c r="E25" s="17"/>
      <c r="F25" s="17"/>
      <c r="G25" s="17"/>
      <c r="H25" s="17"/>
      <c r="I25" s="17"/>
      <c r="J25" s="17"/>
      <c r="K25" s="17"/>
      <c r="L25" s="35" t="s">
        <v>1583</v>
      </c>
      <c r="M25" s="6" t="s">
        <v>706</v>
      </c>
      <c r="N25" s="6" t="s">
        <v>709</v>
      </c>
      <c r="O25" s="61" t="s">
        <v>3379</v>
      </c>
      <c r="P25" s="17"/>
    </row>
    <row r="26" spans="1:16" ht="15" x14ac:dyDescent="0.3">
      <c r="A26" s="26">
        <v>25</v>
      </c>
      <c r="B26" s="26">
        <v>21804</v>
      </c>
      <c r="C26" s="26">
        <v>21</v>
      </c>
      <c r="D26" s="27" t="s">
        <v>16</v>
      </c>
      <c r="E26" s="17"/>
      <c r="F26" s="17"/>
      <c r="G26" s="17"/>
      <c r="H26" s="17"/>
      <c r="I26" s="17"/>
      <c r="J26" s="17"/>
      <c r="K26" s="17"/>
      <c r="L26" s="35" t="s">
        <v>1584</v>
      </c>
      <c r="M26" s="6"/>
      <c r="N26" s="6" t="s">
        <v>709</v>
      </c>
      <c r="O26" s="76"/>
      <c r="P26" s="21"/>
    </row>
    <row r="27" spans="1:16" ht="15" x14ac:dyDescent="0.3">
      <c r="A27" s="26">
        <v>26</v>
      </c>
      <c r="B27" s="32">
        <v>21804</v>
      </c>
      <c r="C27" s="32">
        <v>26</v>
      </c>
      <c r="D27" s="33" t="s">
        <v>57</v>
      </c>
      <c r="E27" s="17"/>
      <c r="F27" s="17"/>
      <c r="G27" s="17"/>
      <c r="H27" s="17"/>
      <c r="I27" s="17"/>
      <c r="J27" s="17"/>
      <c r="K27" s="17"/>
      <c r="L27" s="35" t="s">
        <v>1585</v>
      </c>
      <c r="M27" s="6"/>
      <c r="N27" s="6" t="s">
        <v>709</v>
      </c>
      <c r="O27" s="7"/>
      <c r="P27" s="21"/>
    </row>
    <row r="28" spans="1:16" ht="15.6" x14ac:dyDescent="0.3">
      <c r="A28" s="26">
        <v>27</v>
      </c>
      <c r="B28" s="26">
        <v>21804</v>
      </c>
      <c r="C28" s="31">
        <v>31</v>
      </c>
      <c r="D28" s="27" t="s">
        <v>16</v>
      </c>
      <c r="E28" s="17"/>
      <c r="F28" s="17"/>
      <c r="G28" s="17"/>
      <c r="H28" s="17"/>
      <c r="I28" s="17"/>
      <c r="J28" s="17"/>
      <c r="K28" s="17"/>
      <c r="L28" s="35" t="s">
        <v>1586</v>
      </c>
      <c r="M28" s="6"/>
      <c r="N28" s="6" t="s">
        <v>709</v>
      </c>
      <c r="O28" s="76"/>
      <c r="P28" s="21"/>
    </row>
    <row r="29" spans="1:16" ht="15" x14ac:dyDescent="0.3">
      <c r="A29" s="26">
        <v>28</v>
      </c>
      <c r="B29" s="26">
        <v>21804</v>
      </c>
      <c r="C29" s="26">
        <v>36</v>
      </c>
      <c r="D29" s="27" t="s">
        <v>16</v>
      </c>
      <c r="E29" s="17"/>
      <c r="F29" s="17"/>
      <c r="G29" s="17"/>
      <c r="H29" s="17"/>
      <c r="I29" s="17"/>
      <c r="J29" s="17"/>
      <c r="K29" s="17"/>
      <c r="L29" s="35" t="s">
        <v>1587</v>
      </c>
      <c r="M29" s="6"/>
      <c r="N29" s="6" t="s">
        <v>709</v>
      </c>
      <c r="O29" s="7"/>
      <c r="P29" s="21"/>
    </row>
    <row r="30" spans="1:16" ht="15" x14ac:dyDescent="0.3">
      <c r="A30" s="26">
        <v>29</v>
      </c>
      <c r="B30" s="26">
        <v>21805</v>
      </c>
      <c r="C30" s="26">
        <v>6</v>
      </c>
      <c r="D30" s="27" t="s">
        <v>13</v>
      </c>
      <c r="E30" s="17"/>
      <c r="F30" s="17"/>
      <c r="G30" s="17"/>
      <c r="H30" s="17"/>
      <c r="I30" s="17"/>
      <c r="J30" s="17"/>
      <c r="K30" s="44"/>
      <c r="L30" s="25" t="s">
        <v>1588</v>
      </c>
      <c r="M30" s="6"/>
      <c r="N30" s="6" t="s">
        <v>709</v>
      </c>
      <c r="O30" s="7"/>
      <c r="P30" s="21"/>
    </row>
    <row r="31" spans="1:16" ht="15.6" x14ac:dyDescent="0.3">
      <c r="A31" s="26">
        <v>30</v>
      </c>
      <c r="B31" s="26">
        <v>21805</v>
      </c>
      <c r="C31" s="31">
        <v>11</v>
      </c>
      <c r="D31" s="27" t="s">
        <v>13</v>
      </c>
      <c r="E31" s="17"/>
      <c r="F31" s="17"/>
      <c r="G31" s="17"/>
      <c r="H31" s="17"/>
      <c r="I31" s="17"/>
      <c r="J31" s="17"/>
      <c r="K31" s="44"/>
      <c r="L31" s="25" t="s">
        <v>1589</v>
      </c>
      <c r="M31" s="6"/>
      <c r="N31" s="6" t="s">
        <v>709</v>
      </c>
      <c r="O31" s="7"/>
      <c r="P31" s="17"/>
    </row>
    <row r="32" spans="1:16" ht="15" x14ac:dyDescent="0.3">
      <c r="A32" s="26">
        <v>31</v>
      </c>
      <c r="B32" s="26">
        <v>21805</v>
      </c>
      <c r="C32" s="26">
        <v>16</v>
      </c>
      <c r="D32" s="27" t="s">
        <v>16</v>
      </c>
      <c r="E32" s="17"/>
      <c r="F32" s="17"/>
      <c r="G32" s="17"/>
      <c r="H32" s="17"/>
      <c r="I32" s="17"/>
      <c r="J32" s="17"/>
      <c r="K32" s="44"/>
      <c r="L32" s="25" t="s">
        <v>1590</v>
      </c>
      <c r="M32" s="6"/>
      <c r="N32" s="6" t="s">
        <v>709</v>
      </c>
      <c r="O32" s="7"/>
      <c r="P32" s="17"/>
    </row>
    <row r="33" spans="1:16" ht="15" x14ac:dyDescent="0.3">
      <c r="A33" s="26">
        <v>32</v>
      </c>
      <c r="B33" s="26">
        <v>21805</v>
      </c>
      <c r="C33" s="26">
        <v>21</v>
      </c>
      <c r="D33" s="27" t="s">
        <v>16</v>
      </c>
      <c r="E33" s="17"/>
      <c r="F33" s="17"/>
      <c r="G33" s="17"/>
      <c r="H33" s="17"/>
      <c r="I33" s="17"/>
      <c r="J33" s="17"/>
      <c r="K33" s="44"/>
      <c r="L33" s="25" t="s">
        <v>1591</v>
      </c>
      <c r="M33" s="6"/>
      <c r="N33" s="6" t="s">
        <v>709</v>
      </c>
      <c r="O33" s="76"/>
      <c r="P33" s="21"/>
    </row>
    <row r="34" spans="1:16" ht="15" x14ac:dyDescent="0.3">
      <c r="A34" s="26">
        <v>33</v>
      </c>
      <c r="B34" s="26">
        <v>21805</v>
      </c>
      <c r="C34" s="26">
        <v>26</v>
      </c>
      <c r="D34" s="27" t="s">
        <v>16</v>
      </c>
      <c r="E34" s="17"/>
      <c r="F34" s="17"/>
      <c r="G34" s="17"/>
      <c r="H34" s="17"/>
      <c r="I34" s="17"/>
      <c r="J34" s="17"/>
      <c r="K34" s="44"/>
      <c r="L34" s="25" t="s">
        <v>1592</v>
      </c>
      <c r="M34" s="6"/>
      <c r="N34" s="6" t="s">
        <v>709</v>
      </c>
      <c r="O34" s="76"/>
      <c r="P34" s="21"/>
    </row>
    <row r="35" spans="1:16" ht="15.6" x14ac:dyDescent="0.3">
      <c r="A35" s="26">
        <v>34</v>
      </c>
      <c r="B35" s="26">
        <v>21805</v>
      </c>
      <c r="C35" s="31">
        <v>31</v>
      </c>
      <c r="D35" s="27" t="s">
        <v>16</v>
      </c>
      <c r="E35" s="17"/>
      <c r="F35" s="17"/>
      <c r="G35" s="17"/>
      <c r="H35" s="17"/>
      <c r="I35" s="17"/>
      <c r="J35" s="17"/>
      <c r="K35" s="44"/>
      <c r="L35" s="25" t="s">
        <v>1593</v>
      </c>
      <c r="M35" s="6"/>
      <c r="N35" s="6" t="s">
        <v>709</v>
      </c>
      <c r="O35" s="7"/>
      <c r="P35" s="17"/>
    </row>
    <row r="36" spans="1:16" ht="15" x14ac:dyDescent="0.3">
      <c r="A36" s="26">
        <v>35</v>
      </c>
      <c r="B36" s="26">
        <v>21805</v>
      </c>
      <c r="C36" s="26">
        <v>36</v>
      </c>
      <c r="D36" s="27" t="s">
        <v>16</v>
      </c>
      <c r="E36" s="17"/>
      <c r="F36" s="17"/>
      <c r="G36" s="17"/>
      <c r="H36" s="17"/>
      <c r="I36" s="17"/>
      <c r="J36" s="17"/>
      <c r="K36" s="44"/>
      <c r="L36" s="25" t="s">
        <v>1594</v>
      </c>
      <c r="M36" s="6"/>
      <c r="N36" s="6" t="s">
        <v>709</v>
      </c>
      <c r="O36" s="7"/>
      <c r="P36" s="17"/>
    </row>
    <row r="37" spans="1:16" ht="15" x14ac:dyDescent="0.3">
      <c r="A37" s="26">
        <v>36</v>
      </c>
      <c r="B37" s="36">
        <v>21806</v>
      </c>
      <c r="C37" s="36">
        <v>6</v>
      </c>
      <c r="D37" s="37" t="s">
        <v>162</v>
      </c>
      <c r="E37" s="17"/>
      <c r="F37" s="17"/>
      <c r="G37" s="17"/>
      <c r="H37" s="17"/>
      <c r="I37" s="17"/>
      <c r="J37" s="17"/>
      <c r="K37" s="44"/>
      <c r="L37" s="25" t="s">
        <v>1595</v>
      </c>
      <c r="M37" s="6"/>
      <c r="N37" s="6" t="s">
        <v>709</v>
      </c>
      <c r="O37" s="7"/>
      <c r="P37" s="17"/>
    </row>
    <row r="38" spans="1:16" ht="15.6" x14ac:dyDescent="0.3">
      <c r="A38" s="26">
        <v>37</v>
      </c>
      <c r="B38" s="36">
        <v>21806</v>
      </c>
      <c r="C38" s="38">
        <v>11</v>
      </c>
      <c r="D38" s="37" t="s">
        <v>162</v>
      </c>
      <c r="E38" s="17"/>
      <c r="F38" s="17"/>
      <c r="G38" s="17"/>
      <c r="H38" s="17"/>
      <c r="I38" s="17"/>
      <c r="J38" s="17"/>
      <c r="K38" s="44"/>
      <c r="L38" s="25" t="s">
        <v>1596</v>
      </c>
      <c r="M38" s="6"/>
      <c r="N38" s="6" t="s">
        <v>709</v>
      </c>
      <c r="O38" s="7"/>
      <c r="P38" s="17"/>
    </row>
    <row r="39" spans="1:16" ht="15" x14ac:dyDescent="0.3">
      <c r="A39" s="26">
        <v>38</v>
      </c>
      <c r="B39" s="26">
        <v>21806</v>
      </c>
      <c r="C39" s="26">
        <v>16</v>
      </c>
      <c r="D39" s="27" t="s">
        <v>16</v>
      </c>
      <c r="E39" s="17"/>
      <c r="F39" s="17"/>
      <c r="G39" s="17"/>
      <c r="H39" s="17"/>
      <c r="I39" s="17"/>
      <c r="J39" s="17"/>
      <c r="K39" s="44"/>
      <c r="L39" s="25" t="s">
        <v>1597</v>
      </c>
      <c r="M39" s="6"/>
      <c r="N39" s="6" t="s">
        <v>709</v>
      </c>
      <c r="O39" s="7"/>
      <c r="P39" s="17"/>
    </row>
    <row r="40" spans="1:16" ht="15" x14ac:dyDescent="0.3">
      <c r="A40" s="26">
        <v>39</v>
      </c>
      <c r="B40" s="32">
        <v>21806</v>
      </c>
      <c r="C40" s="32">
        <v>21</v>
      </c>
      <c r="D40" s="33" t="s">
        <v>57</v>
      </c>
      <c r="E40" s="17"/>
      <c r="F40" s="17"/>
      <c r="G40" s="17"/>
      <c r="H40" s="17"/>
      <c r="I40" s="17"/>
      <c r="J40" s="17"/>
      <c r="K40" s="44"/>
      <c r="L40" s="25" t="s">
        <v>1598</v>
      </c>
      <c r="M40" s="6"/>
      <c r="N40" s="6" t="s">
        <v>709</v>
      </c>
      <c r="O40" s="7"/>
      <c r="P40" s="17"/>
    </row>
    <row r="41" spans="1:16" ht="15" x14ac:dyDescent="0.3">
      <c r="A41" s="26">
        <v>40</v>
      </c>
      <c r="B41" s="26">
        <v>21806</v>
      </c>
      <c r="C41" s="26">
        <v>26</v>
      </c>
      <c r="D41" s="27" t="s">
        <v>16</v>
      </c>
      <c r="E41" s="17"/>
      <c r="F41" s="17"/>
      <c r="G41" s="17"/>
      <c r="H41" s="17"/>
      <c r="I41" s="17"/>
      <c r="J41" s="17"/>
      <c r="K41" s="44"/>
      <c r="L41" s="25" t="s">
        <v>1599</v>
      </c>
      <c r="M41" s="6" t="s">
        <v>706</v>
      </c>
      <c r="N41" s="6" t="s">
        <v>709</v>
      </c>
      <c r="O41" s="7" t="s">
        <v>3373</v>
      </c>
      <c r="P41" s="17"/>
    </row>
    <row r="42" spans="1:16" ht="15.6" x14ac:dyDescent="0.3">
      <c r="A42" s="26">
        <v>41</v>
      </c>
      <c r="B42" s="26">
        <v>21806</v>
      </c>
      <c r="C42" s="31">
        <v>31</v>
      </c>
      <c r="D42" s="27" t="s">
        <v>16</v>
      </c>
      <c r="E42" s="17"/>
      <c r="F42" s="17"/>
      <c r="G42" s="17"/>
      <c r="H42" s="17"/>
      <c r="I42" s="17"/>
      <c r="J42" s="17"/>
      <c r="K42" s="44"/>
      <c r="L42" s="25" t="s">
        <v>1600</v>
      </c>
      <c r="M42" s="6"/>
      <c r="N42" s="6" t="s">
        <v>709</v>
      </c>
      <c r="O42" s="76"/>
      <c r="P42" s="21"/>
    </row>
    <row r="43" spans="1:16" ht="15" x14ac:dyDescent="0.3">
      <c r="A43" s="26">
        <v>42</v>
      </c>
      <c r="B43" s="26">
        <v>21806</v>
      </c>
      <c r="C43" s="26">
        <v>36</v>
      </c>
      <c r="D43" s="27" t="s">
        <v>83</v>
      </c>
      <c r="E43" s="17"/>
      <c r="F43" s="17"/>
      <c r="G43" s="17"/>
      <c r="H43" s="17"/>
      <c r="I43" s="17"/>
      <c r="J43" s="17"/>
      <c r="K43" s="44"/>
      <c r="L43" s="25" t="s">
        <v>1601</v>
      </c>
      <c r="M43" s="6"/>
      <c r="N43" s="6" t="s">
        <v>709</v>
      </c>
      <c r="O43" s="7"/>
      <c r="P43" s="87"/>
    </row>
    <row r="44" spans="1:16" ht="15" x14ac:dyDescent="0.3">
      <c r="A44" s="26">
        <v>43</v>
      </c>
      <c r="B44" s="26">
        <v>21807</v>
      </c>
      <c r="C44" s="26">
        <v>6</v>
      </c>
      <c r="D44" s="27" t="s">
        <v>16</v>
      </c>
      <c r="E44" s="17"/>
      <c r="F44" s="17"/>
      <c r="G44" s="17"/>
      <c r="H44" s="17"/>
      <c r="I44" s="17"/>
      <c r="J44" s="17"/>
      <c r="K44" s="44"/>
      <c r="L44" s="25" t="s">
        <v>1602</v>
      </c>
      <c r="M44" s="6"/>
      <c r="N44" s="6" t="s">
        <v>709</v>
      </c>
      <c r="O44" s="76"/>
      <c r="P44" s="87"/>
    </row>
    <row r="45" spans="1:16" ht="15.6" x14ac:dyDescent="0.3">
      <c r="A45" s="26">
        <v>44</v>
      </c>
      <c r="B45" s="26">
        <v>21807</v>
      </c>
      <c r="C45" s="31">
        <v>11</v>
      </c>
      <c r="D45" s="27" t="s">
        <v>16</v>
      </c>
      <c r="E45" s="17"/>
      <c r="F45" s="17"/>
      <c r="G45" s="17"/>
      <c r="H45" s="17"/>
      <c r="I45" s="17"/>
      <c r="J45" s="17"/>
      <c r="K45" s="44"/>
      <c r="L45" s="25" t="s">
        <v>1603</v>
      </c>
      <c r="M45" s="6"/>
      <c r="N45" s="6" t="s">
        <v>709</v>
      </c>
      <c r="O45" s="7"/>
      <c r="P45" s="87"/>
    </row>
    <row r="46" spans="1:16" ht="15" x14ac:dyDescent="0.3">
      <c r="A46" s="26">
        <v>45</v>
      </c>
      <c r="B46" s="26">
        <v>21807</v>
      </c>
      <c r="C46" s="26">
        <v>16</v>
      </c>
      <c r="D46" s="27" t="s">
        <v>16</v>
      </c>
      <c r="E46" s="17"/>
      <c r="F46" s="17"/>
      <c r="G46" s="17"/>
      <c r="H46" s="17"/>
      <c r="I46" s="17"/>
      <c r="J46" s="17"/>
      <c r="K46" s="44"/>
      <c r="L46" s="25" t="s">
        <v>1604</v>
      </c>
      <c r="M46" s="6"/>
      <c r="N46" s="6" t="s">
        <v>709</v>
      </c>
      <c r="O46" s="7"/>
      <c r="P46" s="87"/>
    </row>
    <row r="47" spans="1:16" ht="15" x14ac:dyDescent="0.3">
      <c r="A47" s="26">
        <v>46</v>
      </c>
      <c r="B47" s="26">
        <v>21807</v>
      </c>
      <c r="C47" s="26">
        <v>21</v>
      </c>
      <c r="D47" s="27" t="s">
        <v>16</v>
      </c>
      <c r="E47" s="17"/>
      <c r="F47" s="17"/>
      <c r="G47" s="17"/>
      <c r="H47" s="17"/>
      <c r="I47" s="17"/>
      <c r="J47" s="17"/>
      <c r="K47" s="44"/>
      <c r="L47" s="25" t="s">
        <v>1605</v>
      </c>
      <c r="M47" s="6"/>
      <c r="N47" s="6" t="s">
        <v>709</v>
      </c>
      <c r="O47" s="7"/>
      <c r="P47" s="87"/>
    </row>
    <row r="48" spans="1:16" ht="15" x14ac:dyDescent="0.3">
      <c r="A48" s="26">
        <v>47</v>
      </c>
      <c r="B48" s="26">
        <v>21807</v>
      </c>
      <c r="C48" s="26">
        <v>26</v>
      </c>
      <c r="D48" s="27" t="s">
        <v>16</v>
      </c>
      <c r="E48" s="17"/>
      <c r="F48" s="17"/>
      <c r="G48" s="17"/>
      <c r="H48" s="17"/>
      <c r="I48" s="17"/>
      <c r="J48" s="17"/>
      <c r="K48" s="44"/>
      <c r="L48" s="25" t="s">
        <v>1606</v>
      </c>
      <c r="M48" s="6"/>
      <c r="N48" s="6" t="s">
        <v>709</v>
      </c>
      <c r="O48" s="7"/>
      <c r="P48" s="87"/>
    </row>
    <row r="49" spans="1:16" ht="15.6" x14ac:dyDescent="0.3">
      <c r="A49" s="26">
        <v>48</v>
      </c>
      <c r="B49" s="26">
        <v>21807</v>
      </c>
      <c r="C49" s="31">
        <v>31</v>
      </c>
      <c r="D49" s="27" t="s">
        <v>13</v>
      </c>
      <c r="E49" s="17"/>
      <c r="F49" s="17"/>
      <c r="G49" s="17"/>
      <c r="H49" s="17"/>
      <c r="I49" s="17"/>
      <c r="J49" s="17"/>
      <c r="K49" s="44"/>
      <c r="L49" s="25" t="s">
        <v>1607</v>
      </c>
      <c r="M49" s="6"/>
      <c r="N49" s="6" t="s">
        <v>709</v>
      </c>
      <c r="O49" s="7"/>
      <c r="P49" s="87"/>
    </row>
    <row r="50" spans="1:16" ht="15" x14ac:dyDescent="0.3">
      <c r="A50" s="26">
        <v>49</v>
      </c>
      <c r="B50" s="26">
        <v>21807</v>
      </c>
      <c r="C50" s="26">
        <v>36</v>
      </c>
      <c r="D50" s="27" t="s">
        <v>83</v>
      </c>
      <c r="E50" s="17"/>
      <c r="F50" s="17"/>
      <c r="G50" s="17"/>
      <c r="H50" s="17"/>
      <c r="I50" s="17"/>
      <c r="J50" s="17"/>
      <c r="K50" s="44"/>
      <c r="L50" s="25" t="s">
        <v>1608</v>
      </c>
      <c r="M50" s="6"/>
      <c r="N50" s="6" t="s">
        <v>709</v>
      </c>
      <c r="O50" s="7"/>
      <c r="P50" s="87"/>
    </row>
    <row r="51" spans="1:16" s="30" customFormat="1" ht="15" x14ac:dyDescent="0.3">
      <c r="A51" s="26">
        <v>50</v>
      </c>
      <c r="B51" s="26">
        <v>21808</v>
      </c>
      <c r="C51" s="26">
        <v>6</v>
      </c>
      <c r="D51" s="27" t="s">
        <v>16</v>
      </c>
      <c r="E51" s="28"/>
      <c r="F51" s="28"/>
      <c r="G51" s="28"/>
      <c r="H51" s="28"/>
      <c r="I51" s="28"/>
      <c r="J51" s="28"/>
      <c r="K51" s="96"/>
      <c r="L51" s="35" t="s">
        <v>1609</v>
      </c>
      <c r="M51" s="6"/>
      <c r="N51" s="6" t="s">
        <v>709</v>
      </c>
      <c r="O51" s="97"/>
      <c r="P51" s="98"/>
    </row>
    <row r="52" spans="1:16" ht="15.6" x14ac:dyDescent="0.3">
      <c r="A52" s="26">
        <v>51</v>
      </c>
      <c r="B52" s="26">
        <v>21808</v>
      </c>
      <c r="C52" s="31">
        <v>11</v>
      </c>
      <c r="D52" s="27" t="s">
        <v>16</v>
      </c>
      <c r="E52" s="17"/>
      <c r="F52" s="17"/>
      <c r="G52" s="17"/>
      <c r="H52" s="17"/>
      <c r="I52" s="17"/>
      <c r="J52" s="17"/>
      <c r="K52" s="44"/>
      <c r="L52" s="25" t="s">
        <v>1610</v>
      </c>
      <c r="M52" s="6"/>
      <c r="N52" s="6" t="s">
        <v>709</v>
      </c>
      <c r="O52" s="7"/>
      <c r="P52" s="87"/>
    </row>
    <row r="53" spans="1:16" ht="15" x14ac:dyDescent="0.3">
      <c r="A53" s="26">
        <v>52</v>
      </c>
      <c r="B53" s="26">
        <v>21808</v>
      </c>
      <c r="C53" s="26">
        <v>16</v>
      </c>
      <c r="D53" s="27" t="s">
        <v>16</v>
      </c>
      <c r="E53" s="17"/>
      <c r="F53" s="17"/>
      <c r="G53" s="17"/>
      <c r="H53" s="17"/>
      <c r="I53" s="17"/>
      <c r="J53" s="17"/>
      <c r="K53" s="44"/>
      <c r="L53" s="25" t="s">
        <v>1611</v>
      </c>
      <c r="M53" s="6"/>
      <c r="N53" s="6" t="s">
        <v>709</v>
      </c>
      <c r="O53" s="7"/>
      <c r="P53" s="87"/>
    </row>
    <row r="54" spans="1:16" ht="15" x14ac:dyDescent="0.3">
      <c r="A54" s="26">
        <v>53</v>
      </c>
      <c r="B54" s="26">
        <v>21808</v>
      </c>
      <c r="C54" s="26">
        <v>21</v>
      </c>
      <c r="D54" s="27" t="s">
        <v>16</v>
      </c>
      <c r="E54" s="17"/>
      <c r="F54" s="17"/>
      <c r="G54" s="17"/>
      <c r="H54" s="17"/>
      <c r="I54" s="17"/>
      <c r="J54" s="17"/>
      <c r="K54" s="44"/>
      <c r="L54" s="25" t="s">
        <v>1612</v>
      </c>
      <c r="M54" s="6"/>
      <c r="N54" s="6" t="s">
        <v>709</v>
      </c>
      <c r="O54" s="7"/>
      <c r="P54" s="87"/>
    </row>
    <row r="55" spans="1:16" ht="15" x14ac:dyDescent="0.3">
      <c r="A55" s="26">
        <v>54</v>
      </c>
      <c r="B55" s="26">
        <v>21808</v>
      </c>
      <c r="C55" s="26">
        <v>26</v>
      </c>
      <c r="D55" s="27" t="s">
        <v>16</v>
      </c>
      <c r="E55" s="17"/>
      <c r="F55" s="17"/>
      <c r="G55" s="17"/>
      <c r="H55" s="17"/>
      <c r="I55" s="17"/>
      <c r="J55" s="17"/>
      <c r="K55" s="44"/>
      <c r="L55" s="25" t="s">
        <v>1613</v>
      </c>
      <c r="M55" s="6"/>
      <c r="N55" s="6" t="s">
        <v>709</v>
      </c>
      <c r="O55" s="7"/>
      <c r="P55" s="87"/>
    </row>
    <row r="56" spans="1:16" ht="15.6" x14ac:dyDescent="0.3">
      <c r="A56" s="26">
        <v>55</v>
      </c>
      <c r="B56" s="26">
        <v>21808</v>
      </c>
      <c r="C56" s="31">
        <v>31</v>
      </c>
      <c r="D56" s="27" t="s">
        <v>16</v>
      </c>
      <c r="E56" s="17"/>
      <c r="F56" s="17"/>
      <c r="G56" s="17"/>
      <c r="H56" s="17"/>
      <c r="I56" s="17"/>
      <c r="J56" s="17"/>
      <c r="K56" s="44"/>
      <c r="L56" s="25" t="s">
        <v>1614</v>
      </c>
      <c r="M56" s="6"/>
      <c r="N56" s="6" t="s">
        <v>709</v>
      </c>
      <c r="O56" s="7"/>
      <c r="P56" s="87"/>
    </row>
    <row r="57" spans="1:16" ht="15" x14ac:dyDescent="0.3">
      <c r="A57" s="26">
        <v>56</v>
      </c>
      <c r="B57" s="26">
        <v>21808</v>
      </c>
      <c r="C57" s="26">
        <v>36</v>
      </c>
      <c r="D57" s="27" t="s">
        <v>16</v>
      </c>
      <c r="E57" s="17"/>
      <c r="F57" s="17"/>
      <c r="G57" s="17"/>
      <c r="H57" s="17"/>
      <c r="I57" s="17"/>
      <c r="J57" s="17"/>
      <c r="K57" s="44"/>
      <c r="L57" s="25" t="s">
        <v>1615</v>
      </c>
      <c r="M57" s="6"/>
      <c r="N57" s="6" t="s">
        <v>709</v>
      </c>
      <c r="O57" s="7"/>
      <c r="P57" s="87"/>
    </row>
    <row r="58" spans="1:16" ht="14.4" x14ac:dyDescent="0.3">
      <c r="A58" s="26">
        <v>57</v>
      </c>
      <c r="B58" s="26">
        <v>21809</v>
      </c>
      <c r="C58" s="17">
        <v>9</v>
      </c>
      <c r="D58" s="17" t="s">
        <v>269</v>
      </c>
      <c r="E58" s="17"/>
      <c r="F58" s="17"/>
      <c r="G58" s="17"/>
      <c r="H58" s="17"/>
      <c r="I58" s="17"/>
      <c r="J58" s="17"/>
      <c r="K58" s="17"/>
      <c r="L58" s="25" t="s">
        <v>1656</v>
      </c>
      <c r="M58" s="6" t="s">
        <v>705</v>
      </c>
      <c r="N58" s="6" t="s">
        <v>709</v>
      </c>
      <c r="O58" s="7"/>
      <c r="P58" s="87"/>
    </row>
    <row r="59" spans="1:16" ht="14.4" x14ac:dyDescent="0.3">
      <c r="A59" s="26">
        <v>58</v>
      </c>
      <c r="B59" s="26">
        <v>21809</v>
      </c>
      <c r="C59" s="17">
        <v>12</v>
      </c>
      <c r="D59" s="17" t="s">
        <v>269</v>
      </c>
      <c r="E59" s="17"/>
      <c r="F59" s="17"/>
      <c r="G59" s="17"/>
      <c r="H59" s="17"/>
      <c r="I59" s="17"/>
      <c r="J59" s="17"/>
      <c r="K59" s="17"/>
      <c r="L59" s="25" t="s">
        <v>1657</v>
      </c>
      <c r="M59" s="6" t="s">
        <v>705</v>
      </c>
      <c r="N59" s="6" t="s">
        <v>709</v>
      </c>
      <c r="O59" s="7"/>
      <c r="P59" s="87"/>
    </row>
    <row r="60" spans="1:16" ht="15" x14ac:dyDescent="0.3">
      <c r="A60" s="26">
        <v>59</v>
      </c>
      <c r="B60" s="26">
        <v>21809</v>
      </c>
      <c r="C60" s="17">
        <v>15</v>
      </c>
      <c r="D60" s="17" t="s">
        <v>269</v>
      </c>
      <c r="E60" s="17"/>
      <c r="F60" s="17"/>
      <c r="G60" s="17"/>
      <c r="H60" s="17"/>
      <c r="I60" s="17"/>
      <c r="J60" s="17"/>
      <c r="K60" s="17"/>
      <c r="L60" s="25" t="s">
        <v>1658</v>
      </c>
      <c r="M60" s="19" t="s">
        <v>706</v>
      </c>
      <c r="N60" s="6" t="s">
        <v>709</v>
      </c>
      <c r="O60" s="76" t="s">
        <v>3409</v>
      </c>
      <c r="P60" s="87"/>
    </row>
    <row r="61" spans="1:16" ht="14.4" x14ac:dyDescent="0.3">
      <c r="A61" s="26">
        <v>60</v>
      </c>
      <c r="B61" s="26">
        <v>21809</v>
      </c>
      <c r="C61" s="17">
        <v>18</v>
      </c>
      <c r="D61" s="17" t="s">
        <v>269</v>
      </c>
      <c r="E61" s="17"/>
      <c r="F61" s="17"/>
      <c r="G61" s="17"/>
      <c r="H61" s="17"/>
      <c r="I61" s="17"/>
      <c r="J61" s="17"/>
      <c r="K61" s="17"/>
      <c r="L61" s="25" t="s">
        <v>1659</v>
      </c>
      <c r="M61" s="6" t="s">
        <v>705</v>
      </c>
      <c r="N61" s="6" t="s">
        <v>709</v>
      </c>
      <c r="O61" s="7"/>
      <c r="P61" s="87"/>
    </row>
    <row r="62" spans="1:16" ht="14.4" x14ac:dyDescent="0.3">
      <c r="A62" s="26">
        <v>61</v>
      </c>
      <c r="B62" s="26">
        <v>21809</v>
      </c>
      <c r="C62" s="17">
        <v>21</v>
      </c>
      <c r="D62" s="17" t="s">
        <v>269</v>
      </c>
      <c r="E62" s="17"/>
      <c r="F62" s="17"/>
      <c r="G62" s="17"/>
      <c r="H62" s="17"/>
      <c r="I62" s="17"/>
      <c r="J62" s="17"/>
      <c r="K62" s="17"/>
      <c r="L62" s="25" t="s">
        <v>1660</v>
      </c>
      <c r="M62" s="6" t="s">
        <v>705</v>
      </c>
      <c r="N62" s="6" t="s">
        <v>709</v>
      </c>
      <c r="O62" s="7"/>
      <c r="P62" s="87"/>
    </row>
    <row r="63" spans="1:16" ht="14.4" x14ac:dyDescent="0.3">
      <c r="A63" s="26">
        <v>62</v>
      </c>
      <c r="B63" s="26">
        <v>21809</v>
      </c>
      <c r="C63" s="17">
        <v>24</v>
      </c>
      <c r="D63" s="17" t="s">
        <v>269</v>
      </c>
      <c r="E63" s="17"/>
      <c r="F63" s="17"/>
      <c r="G63" s="17"/>
      <c r="H63" s="17"/>
      <c r="I63" s="17"/>
      <c r="J63" s="17"/>
      <c r="K63" s="17"/>
      <c r="L63" s="25" t="s">
        <v>1661</v>
      </c>
      <c r="M63" s="6" t="s">
        <v>705</v>
      </c>
      <c r="N63" s="6" t="s">
        <v>709</v>
      </c>
      <c r="O63" s="7"/>
      <c r="P63" s="87"/>
    </row>
    <row r="64" spans="1:16" ht="14.4" x14ac:dyDescent="0.3">
      <c r="A64" s="26">
        <v>63</v>
      </c>
      <c r="B64" s="26">
        <v>21809</v>
      </c>
      <c r="C64" s="17">
        <v>27</v>
      </c>
      <c r="D64" s="17" t="s">
        <v>269</v>
      </c>
      <c r="E64" s="17"/>
      <c r="F64" s="17"/>
      <c r="G64" s="17"/>
      <c r="H64" s="17"/>
      <c r="I64" s="17"/>
      <c r="J64" s="17"/>
      <c r="K64" s="17"/>
      <c r="L64" s="25" t="s">
        <v>1662</v>
      </c>
      <c r="M64" s="6" t="s">
        <v>705</v>
      </c>
      <c r="N64" s="6" t="s">
        <v>709</v>
      </c>
      <c r="O64" s="7"/>
      <c r="P64" s="87"/>
    </row>
    <row r="65" spans="1:16" ht="14.4" x14ac:dyDescent="0.3">
      <c r="A65" s="26">
        <v>64</v>
      </c>
      <c r="B65" s="26">
        <v>21809</v>
      </c>
      <c r="C65" s="17">
        <v>30</v>
      </c>
      <c r="D65" s="17" t="s">
        <v>269</v>
      </c>
      <c r="E65" s="17"/>
      <c r="F65" s="17"/>
      <c r="G65" s="17"/>
      <c r="H65" s="17"/>
      <c r="I65" s="17"/>
      <c r="J65" s="17"/>
      <c r="K65" s="17"/>
      <c r="L65" s="25" t="s">
        <v>1663</v>
      </c>
      <c r="M65" s="6" t="s">
        <v>705</v>
      </c>
      <c r="N65" s="6" t="s">
        <v>709</v>
      </c>
      <c r="O65" s="7"/>
      <c r="P65" s="87"/>
    </row>
    <row r="66" spans="1:16" ht="15" x14ac:dyDescent="0.3">
      <c r="A66" s="26">
        <v>65</v>
      </c>
      <c r="B66" s="26">
        <v>21809</v>
      </c>
      <c r="C66" s="17">
        <v>33</v>
      </c>
      <c r="D66" s="17" t="s">
        <v>269</v>
      </c>
      <c r="E66" s="17"/>
      <c r="F66" s="17"/>
      <c r="G66" s="17"/>
      <c r="H66" s="17"/>
      <c r="I66" s="17"/>
      <c r="J66" s="17"/>
      <c r="K66" s="17"/>
      <c r="L66" s="25" t="s">
        <v>1664</v>
      </c>
      <c r="M66" s="19" t="s">
        <v>706</v>
      </c>
      <c r="N66" s="6" t="s">
        <v>709</v>
      </c>
      <c r="O66" s="76" t="s">
        <v>3408</v>
      </c>
      <c r="P66" s="87"/>
    </row>
    <row r="67" spans="1:16" ht="15" x14ac:dyDescent="0.3">
      <c r="A67" s="26">
        <v>66</v>
      </c>
      <c r="B67" s="26">
        <v>21809</v>
      </c>
      <c r="C67" s="17">
        <v>36</v>
      </c>
      <c r="D67" s="17" t="s">
        <v>269</v>
      </c>
      <c r="E67" s="17"/>
      <c r="F67" s="17"/>
      <c r="G67" s="17"/>
      <c r="H67" s="17"/>
      <c r="I67" s="17"/>
      <c r="J67" s="17"/>
      <c r="K67" s="17"/>
      <c r="L67" s="25" t="s">
        <v>1665</v>
      </c>
      <c r="M67" s="19" t="s">
        <v>706</v>
      </c>
      <c r="N67" s="6" t="s">
        <v>709</v>
      </c>
      <c r="O67" s="76" t="s">
        <v>3410</v>
      </c>
      <c r="P67" s="87"/>
    </row>
    <row r="68" spans="1:16" ht="14.4" x14ac:dyDescent="0.3">
      <c r="A68" s="26">
        <v>67</v>
      </c>
      <c r="B68" s="26">
        <v>21810</v>
      </c>
      <c r="C68" s="17">
        <v>9</v>
      </c>
      <c r="D68" s="17" t="s">
        <v>269</v>
      </c>
      <c r="E68" s="17"/>
      <c r="F68" s="17"/>
      <c r="G68" s="17"/>
      <c r="H68" s="17"/>
      <c r="I68" s="17"/>
      <c r="J68" s="17"/>
      <c r="K68" s="17"/>
      <c r="L68" s="25" t="s">
        <v>1666</v>
      </c>
      <c r="M68" s="6" t="s">
        <v>705</v>
      </c>
      <c r="N68" s="6" t="s">
        <v>709</v>
      </c>
      <c r="O68" s="7"/>
      <c r="P68" s="87"/>
    </row>
    <row r="69" spans="1:16" ht="14.4" x14ac:dyDescent="0.3">
      <c r="A69" s="26">
        <v>68</v>
      </c>
      <c r="B69" s="26">
        <v>21810</v>
      </c>
      <c r="C69" s="17">
        <v>12</v>
      </c>
      <c r="D69" s="17" t="s">
        <v>269</v>
      </c>
      <c r="E69" s="17"/>
      <c r="F69" s="17"/>
      <c r="G69" s="17"/>
      <c r="H69" s="17"/>
      <c r="I69" s="17"/>
      <c r="J69" s="17"/>
      <c r="K69" s="17"/>
      <c r="L69" s="25" t="s">
        <v>1667</v>
      </c>
      <c r="M69" s="6" t="s">
        <v>705</v>
      </c>
      <c r="N69" s="6" t="s">
        <v>709</v>
      </c>
      <c r="O69" s="7"/>
      <c r="P69" s="87"/>
    </row>
    <row r="70" spans="1:16" ht="14.4" x14ac:dyDescent="0.3">
      <c r="A70" s="26">
        <v>69</v>
      </c>
      <c r="B70" s="26">
        <v>21810</v>
      </c>
      <c r="C70" s="17">
        <v>15</v>
      </c>
      <c r="D70" s="17" t="s">
        <v>269</v>
      </c>
      <c r="E70" s="17"/>
      <c r="F70" s="17"/>
      <c r="G70" s="17"/>
      <c r="H70" s="17"/>
      <c r="I70" s="17"/>
      <c r="J70" s="17"/>
      <c r="K70" s="17"/>
      <c r="L70" s="25" t="s">
        <v>1668</v>
      </c>
      <c r="M70" s="6" t="s">
        <v>705</v>
      </c>
      <c r="N70" s="6" t="s">
        <v>709</v>
      </c>
      <c r="O70" s="7"/>
      <c r="P70" s="87"/>
    </row>
    <row r="71" spans="1:16" ht="15" x14ac:dyDescent="0.3">
      <c r="A71" s="26">
        <v>70</v>
      </c>
      <c r="B71" s="26">
        <v>21810</v>
      </c>
      <c r="C71" s="17">
        <v>18</v>
      </c>
      <c r="D71" s="17" t="s">
        <v>269</v>
      </c>
      <c r="E71" s="17"/>
      <c r="F71" s="17"/>
      <c r="G71" s="17"/>
      <c r="H71" s="17"/>
      <c r="I71" s="17"/>
      <c r="J71" s="17"/>
      <c r="K71" s="17"/>
      <c r="L71" s="25" t="s">
        <v>1669</v>
      </c>
      <c r="M71" s="19" t="s">
        <v>706</v>
      </c>
      <c r="N71" s="6" t="s">
        <v>709</v>
      </c>
      <c r="O71" s="76" t="s">
        <v>3408</v>
      </c>
      <c r="P71" s="87"/>
    </row>
    <row r="72" spans="1:16" ht="15" x14ac:dyDescent="0.3">
      <c r="A72" s="26">
        <v>71</v>
      </c>
      <c r="B72" s="26">
        <v>21810</v>
      </c>
      <c r="C72" s="17">
        <v>21</v>
      </c>
      <c r="D72" s="17" t="s">
        <v>269</v>
      </c>
      <c r="E72" s="17"/>
      <c r="F72" s="17"/>
      <c r="G72" s="17"/>
      <c r="H72" s="17"/>
      <c r="I72" s="17"/>
      <c r="J72" s="17"/>
      <c r="K72" s="17"/>
      <c r="L72" s="25" t="s">
        <v>1670</v>
      </c>
      <c r="M72" s="19" t="s">
        <v>706</v>
      </c>
      <c r="N72" s="6" t="s">
        <v>709</v>
      </c>
      <c r="O72" s="76" t="s">
        <v>3409</v>
      </c>
      <c r="P72" s="87"/>
    </row>
    <row r="73" spans="1:16" ht="15" x14ac:dyDescent="0.3">
      <c r="A73" s="26">
        <v>72</v>
      </c>
      <c r="B73" s="26">
        <v>21810</v>
      </c>
      <c r="C73" s="17">
        <v>24</v>
      </c>
      <c r="D73" s="17" t="s">
        <v>269</v>
      </c>
      <c r="E73" s="17"/>
      <c r="F73" s="17"/>
      <c r="G73" s="17"/>
      <c r="H73" s="17"/>
      <c r="I73" s="17"/>
      <c r="J73" s="17"/>
      <c r="K73" s="17"/>
      <c r="L73" s="25" t="s">
        <v>1671</v>
      </c>
      <c r="M73" s="19" t="s">
        <v>706</v>
      </c>
      <c r="N73" s="6" t="s">
        <v>709</v>
      </c>
      <c r="O73" s="76" t="s">
        <v>3412</v>
      </c>
      <c r="P73" s="87"/>
    </row>
    <row r="74" spans="1:16" ht="14.4" x14ac:dyDescent="0.3">
      <c r="A74" s="26">
        <v>73</v>
      </c>
      <c r="B74" s="26">
        <v>21810</v>
      </c>
      <c r="C74" s="17">
        <v>27</v>
      </c>
      <c r="D74" s="17" t="s">
        <v>269</v>
      </c>
      <c r="E74" s="17"/>
      <c r="F74" s="17"/>
      <c r="G74" s="17"/>
      <c r="H74" s="17"/>
      <c r="I74" s="17"/>
      <c r="J74" s="17"/>
      <c r="K74" s="17"/>
      <c r="L74" s="25" t="s">
        <v>1672</v>
      </c>
      <c r="M74" s="6" t="s">
        <v>705</v>
      </c>
      <c r="N74" s="6" t="s">
        <v>709</v>
      </c>
      <c r="O74" s="7"/>
      <c r="P74" s="87"/>
    </row>
    <row r="75" spans="1:16" ht="14.4" x14ac:dyDescent="0.3">
      <c r="A75" s="26">
        <v>74</v>
      </c>
      <c r="B75" s="26">
        <v>21810</v>
      </c>
      <c r="C75" s="17">
        <v>30</v>
      </c>
      <c r="D75" s="17" t="s">
        <v>269</v>
      </c>
      <c r="E75" s="17"/>
      <c r="F75" s="17"/>
      <c r="G75" s="17"/>
      <c r="H75" s="17"/>
      <c r="I75" s="17"/>
      <c r="J75" s="17"/>
      <c r="K75" s="17"/>
      <c r="L75" s="25" t="s">
        <v>1673</v>
      </c>
      <c r="M75" s="6" t="s">
        <v>705</v>
      </c>
      <c r="N75" s="6" t="s">
        <v>709</v>
      </c>
      <c r="O75" s="7"/>
      <c r="P75" s="87"/>
    </row>
    <row r="76" spans="1:16" ht="14.4" x14ac:dyDescent="0.3">
      <c r="A76" s="26">
        <v>75</v>
      </c>
      <c r="B76" s="26">
        <v>21810</v>
      </c>
      <c r="C76" s="17">
        <v>33</v>
      </c>
      <c r="D76" s="17" t="s">
        <v>269</v>
      </c>
      <c r="E76" s="17"/>
      <c r="F76" s="17"/>
      <c r="G76" s="17"/>
      <c r="H76" s="17"/>
      <c r="I76" s="17"/>
      <c r="J76" s="17"/>
      <c r="K76" s="17"/>
      <c r="L76" s="25" t="s">
        <v>1674</v>
      </c>
      <c r="M76" s="6" t="s">
        <v>705</v>
      </c>
      <c r="N76" s="6" t="s">
        <v>709</v>
      </c>
      <c r="O76" s="7"/>
      <c r="P76" s="87"/>
    </row>
    <row r="77" spans="1:16" ht="14.4" x14ac:dyDescent="0.3">
      <c r="A77" s="26">
        <v>76</v>
      </c>
      <c r="B77" s="26">
        <v>21810</v>
      </c>
      <c r="C77" s="17">
        <v>36</v>
      </c>
      <c r="D77" s="17" t="s">
        <v>269</v>
      </c>
      <c r="E77" s="17"/>
      <c r="F77" s="17"/>
      <c r="G77" s="17"/>
      <c r="H77" s="17"/>
      <c r="I77" s="17"/>
      <c r="J77" s="17"/>
      <c r="K77" s="17"/>
      <c r="L77" s="25" t="s">
        <v>1675</v>
      </c>
      <c r="M77" s="6" t="s">
        <v>705</v>
      </c>
      <c r="N77" s="6" t="s">
        <v>709</v>
      </c>
      <c r="O77" s="7"/>
      <c r="P77" s="87"/>
    </row>
    <row r="78" spans="1:16" ht="14.4" x14ac:dyDescent="0.3">
      <c r="A78" s="26">
        <v>77</v>
      </c>
      <c r="B78" s="17">
        <v>21811</v>
      </c>
      <c r="C78" s="17">
        <v>9</v>
      </c>
      <c r="D78" s="17" t="s">
        <v>269</v>
      </c>
      <c r="E78" s="17"/>
      <c r="F78" s="17"/>
      <c r="G78" s="17"/>
      <c r="H78" s="17"/>
      <c r="I78" s="17"/>
      <c r="J78" s="17"/>
      <c r="K78" s="17"/>
      <c r="L78" s="25" t="s">
        <v>1636</v>
      </c>
      <c r="M78" s="6" t="s">
        <v>705</v>
      </c>
      <c r="N78" s="6" t="s">
        <v>709</v>
      </c>
      <c r="O78" s="7"/>
      <c r="P78" s="87"/>
    </row>
    <row r="79" spans="1:16" ht="14.4" x14ac:dyDescent="0.3">
      <c r="A79" s="26">
        <v>78</v>
      </c>
      <c r="B79" s="17">
        <v>21811</v>
      </c>
      <c r="C79" s="17">
        <v>12</v>
      </c>
      <c r="D79" s="17" t="s">
        <v>269</v>
      </c>
      <c r="E79" s="17"/>
      <c r="F79" s="17"/>
      <c r="G79" s="17"/>
      <c r="H79" s="17"/>
      <c r="I79" s="17"/>
      <c r="J79" s="17"/>
      <c r="K79" s="17"/>
      <c r="L79" s="25" t="s">
        <v>1637</v>
      </c>
      <c r="M79" s="6" t="s">
        <v>705</v>
      </c>
      <c r="N79" s="6" t="s">
        <v>709</v>
      </c>
      <c r="O79" s="7"/>
      <c r="P79" s="87"/>
    </row>
    <row r="80" spans="1:16" ht="15" x14ac:dyDescent="0.3">
      <c r="A80" s="26">
        <v>79</v>
      </c>
      <c r="B80" s="17">
        <v>21811</v>
      </c>
      <c r="C80" s="17">
        <v>15</v>
      </c>
      <c r="D80" s="17" t="s">
        <v>269</v>
      </c>
      <c r="E80" s="17"/>
      <c r="F80" s="17"/>
      <c r="G80" s="17"/>
      <c r="H80" s="17"/>
      <c r="I80" s="17"/>
      <c r="J80" s="17"/>
      <c r="K80" s="17"/>
      <c r="L80" s="25" t="s">
        <v>1638</v>
      </c>
      <c r="M80" s="19" t="s">
        <v>706</v>
      </c>
      <c r="N80" s="6" t="s">
        <v>709</v>
      </c>
      <c r="O80" s="76" t="s">
        <v>3409</v>
      </c>
      <c r="P80" s="87"/>
    </row>
    <row r="81" spans="1:16" ht="15" x14ac:dyDescent="0.3">
      <c r="A81" s="26">
        <v>80</v>
      </c>
      <c r="B81" s="17">
        <v>21811</v>
      </c>
      <c r="C81" s="17">
        <v>18</v>
      </c>
      <c r="D81" s="17" t="s">
        <v>269</v>
      </c>
      <c r="E81" s="17"/>
      <c r="F81" s="17"/>
      <c r="G81" s="17"/>
      <c r="H81" s="17"/>
      <c r="I81" s="17"/>
      <c r="J81" s="17"/>
      <c r="K81" s="17"/>
      <c r="L81" s="25" t="s">
        <v>1639</v>
      </c>
      <c r="M81" s="19" t="s">
        <v>706</v>
      </c>
      <c r="N81" s="6" t="s">
        <v>709</v>
      </c>
      <c r="O81" s="76" t="s">
        <v>3408</v>
      </c>
      <c r="P81" s="87"/>
    </row>
    <row r="82" spans="1:16" ht="14.4" x14ac:dyDescent="0.3">
      <c r="A82" s="26">
        <v>81</v>
      </c>
      <c r="B82" s="17">
        <v>21811</v>
      </c>
      <c r="C82" s="17">
        <v>21</v>
      </c>
      <c r="D82" s="17" t="s">
        <v>269</v>
      </c>
      <c r="E82" s="17"/>
      <c r="F82" s="17"/>
      <c r="G82" s="17"/>
      <c r="H82" s="17"/>
      <c r="I82" s="17"/>
      <c r="J82" s="17"/>
      <c r="K82" s="17"/>
      <c r="L82" s="25" t="s">
        <v>1640</v>
      </c>
      <c r="M82" s="6" t="s">
        <v>705</v>
      </c>
      <c r="N82" s="6" t="s">
        <v>709</v>
      </c>
      <c r="O82" s="7"/>
      <c r="P82" s="87"/>
    </row>
    <row r="83" spans="1:16" ht="14.4" x14ac:dyDescent="0.3">
      <c r="A83" s="26">
        <v>82</v>
      </c>
      <c r="B83" s="17">
        <v>21811</v>
      </c>
      <c r="C83" s="17">
        <v>24</v>
      </c>
      <c r="D83" s="17" t="s">
        <v>269</v>
      </c>
      <c r="E83" s="17"/>
      <c r="F83" s="17"/>
      <c r="G83" s="17"/>
      <c r="H83" s="17"/>
      <c r="I83" s="17"/>
      <c r="J83" s="17"/>
      <c r="K83" s="17"/>
      <c r="L83" s="25" t="s">
        <v>1641</v>
      </c>
      <c r="M83" s="6" t="s">
        <v>705</v>
      </c>
      <c r="N83" s="6" t="s">
        <v>709</v>
      </c>
      <c r="O83" s="7"/>
      <c r="P83" s="87"/>
    </row>
    <row r="84" spans="1:16" ht="14.4" x14ac:dyDescent="0.3">
      <c r="A84" s="26">
        <v>83</v>
      </c>
      <c r="B84" s="17">
        <v>21811</v>
      </c>
      <c r="C84" s="17">
        <v>27</v>
      </c>
      <c r="D84" s="17" t="s">
        <v>269</v>
      </c>
      <c r="E84" s="17"/>
      <c r="F84" s="17"/>
      <c r="G84" s="17"/>
      <c r="H84" s="17"/>
      <c r="I84" s="17"/>
      <c r="J84" s="17"/>
      <c r="K84" s="17"/>
      <c r="L84" s="25" t="s">
        <v>1642</v>
      </c>
      <c r="M84" s="6" t="s">
        <v>705</v>
      </c>
      <c r="N84" s="6" t="s">
        <v>709</v>
      </c>
      <c r="O84" s="7"/>
      <c r="P84" s="87"/>
    </row>
    <row r="85" spans="1:16" ht="14.4" x14ac:dyDescent="0.3">
      <c r="A85" s="26">
        <v>84</v>
      </c>
      <c r="B85" s="17">
        <v>21811</v>
      </c>
      <c r="C85" s="17">
        <v>30</v>
      </c>
      <c r="D85" s="17" t="s">
        <v>269</v>
      </c>
      <c r="E85" s="17"/>
      <c r="F85" s="17"/>
      <c r="G85" s="17"/>
      <c r="H85" s="17"/>
      <c r="I85" s="17"/>
      <c r="J85" s="17"/>
      <c r="K85" s="17"/>
      <c r="L85" s="25" t="s">
        <v>1643</v>
      </c>
      <c r="M85" s="6" t="s">
        <v>705</v>
      </c>
      <c r="N85" s="6" t="s">
        <v>709</v>
      </c>
      <c r="O85" s="7"/>
      <c r="P85" s="87"/>
    </row>
    <row r="86" spans="1:16" ht="15" x14ac:dyDescent="0.3">
      <c r="A86" s="26">
        <v>85</v>
      </c>
      <c r="B86" s="17">
        <v>21811</v>
      </c>
      <c r="C86" s="17">
        <v>33</v>
      </c>
      <c r="D86" s="17" t="s">
        <v>269</v>
      </c>
      <c r="E86" s="17"/>
      <c r="F86" s="17"/>
      <c r="G86" s="17"/>
      <c r="H86" s="17"/>
      <c r="I86" s="17"/>
      <c r="J86" s="17"/>
      <c r="K86" s="17"/>
      <c r="L86" s="25" t="s">
        <v>1644</v>
      </c>
      <c r="M86" s="6" t="s">
        <v>705</v>
      </c>
      <c r="N86" s="6" t="s">
        <v>709</v>
      </c>
      <c r="O86" s="61"/>
      <c r="P86" s="87"/>
    </row>
    <row r="87" spans="1:16" ht="14.4" x14ac:dyDescent="0.3">
      <c r="A87" s="26">
        <v>86</v>
      </c>
      <c r="B87" s="17">
        <v>21811</v>
      </c>
      <c r="C87" s="17">
        <v>36</v>
      </c>
      <c r="D87" s="17" t="s">
        <v>269</v>
      </c>
      <c r="E87" s="17"/>
      <c r="F87" s="17"/>
      <c r="G87" s="17"/>
      <c r="H87" s="17"/>
      <c r="I87" s="17"/>
      <c r="J87" s="17"/>
      <c r="K87" s="17"/>
      <c r="L87" s="25" t="s">
        <v>1645</v>
      </c>
      <c r="M87" s="6" t="s">
        <v>705</v>
      </c>
      <c r="N87" s="6" t="s">
        <v>709</v>
      </c>
      <c r="O87" s="7"/>
      <c r="P87" s="87"/>
    </row>
    <row r="88" spans="1:16" ht="14.4" x14ac:dyDescent="0.3">
      <c r="A88" s="26">
        <v>87</v>
      </c>
      <c r="B88" s="17">
        <v>21812</v>
      </c>
      <c r="C88" s="17">
        <v>9</v>
      </c>
      <c r="D88" s="17" t="s">
        <v>269</v>
      </c>
      <c r="E88" s="17"/>
      <c r="F88" s="17"/>
      <c r="G88" s="17"/>
      <c r="H88" s="17"/>
      <c r="I88" s="17"/>
      <c r="J88" s="17"/>
      <c r="K88" s="17"/>
      <c r="L88" s="25" t="s">
        <v>1646</v>
      </c>
      <c r="M88" s="6" t="s">
        <v>705</v>
      </c>
      <c r="N88" s="6" t="s">
        <v>709</v>
      </c>
      <c r="O88" s="7"/>
      <c r="P88" s="87"/>
    </row>
    <row r="89" spans="1:16" ht="14.4" x14ac:dyDescent="0.3">
      <c r="A89" s="26">
        <v>88</v>
      </c>
      <c r="B89" s="17">
        <v>21812</v>
      </c>
      <c r="C89" s="17">
        <v>12</v>
      </c>
      <c r="D89" s="17" t="s">
        <v>269</v>
      </c>
      <c r="E89" s="17"/>
      <c r="F89" s="17"/>
      <c r="G89" s="17"/>
      <c r="H89" s="17"/>
      <c r="I89" s="17"/>
      <c r="J89" s="17"/>
      <c r="K89" s="17"/>
      <c r="L89" s="25" t="s">
        <v>1647</v>
      </c>
      <c r="M89" s="6" t="s">
        <v>705</v>
      </c>
      <c r="N89" s="6" t="s">
        <v>709</v>
      </c>
      <c r="O89" s="7"/>
      <c r="P89" s="87"/>
    </row>
    <row r="90" spans="1:16" ht="14.4" x14ac:dyDescent="0.3">
      <c r="A90" s="26">
        <v>89</v>
      </c>
      <c r="B90" s="17">
        <v>21812</v>
      </c>
      <c r="C90" s="17">
        <v>15</v>
      </c>
      <c r="D90" s="17" t="s">
        <v>269</v>
      </c>
      <c r="E90" s="17"/>
      <c r="F90" s="17"/>
      <c r="G90" s="17"/>
      <c r="H90" s="17"/>
      <c r="I90" s="17"/>
      <c r="J90" s="17"/>
      <c r="K90" s="17"/>
      <c r="L90" s="25" t="s">
        <v>1648</v>
      </c>
      <c r="M90" s="6" t="s">
        <v>705</v>
      </c>
      <c r="N90" s="6" t="s">
        <v>709</v>
      </c>
      <c r="O90" s="7"/>
      <c r="P90" s="87"/>
    </row>
    <row r="91" spans="1:16" ht="15" x14ac:dyDescent="0.3">
      <c r="A91" s="26">
        <v>90</v>
      </c>
      <c r="B91" s="17">
        <v>21812</v>
      </c>
      <c r="C91" s="17">
        <v>18</v>
      </c>
      <c r="D91" s="17" t="s">
        <v>269</v>
      </c>
      <c r="E91" s="17"/>
      <c r="F91" s="17"/>
      <c r="G91" s="17"/>
      <c r="H91" s="17"/>
      <c r="I91" s="17"/>
      <c r="J91" s="17"/>
      <c r="K91" s="17"/>
      <c r="L91" s="25" t="s">
        <v>1649</v>
      </c>
      <c r="M91" s="6" t="s">
        <v>705</v>
      </c>
      <c r="N91" s="6" t="s">
        <v>709</v>
      </c>
      <c r="O91" s="61"/>
      <c r="P91" s="87"/>
    </row>
    <row r="92" spans="1:16" ht="14.4" x14ac:dyDescent="0.3">
      <c r="A92" s="26">
        <v>91</v>
      </c>
      <c r="B92" s="17">
        <v>21812</v>
      </c>
      <c r="C92" s="17">
        <v>21</v>
      </c>
      <c r="D92" s="17" t="s">
        <v>269</v>
      </c>
      <c r="E92" s="17"/>
      <c r="F92" s="17"/>
      <c r="G92" s="17"/>
      <c r="H92" s="17"/>
      <c r="I92" s="17"/>
      <c r="J92" s="17"/>
      <c r="K92" s="17"/>
      <c r="L92" s="25" t="s">
        <v>1650</v>
      </c>
      <c r="M92" s="6" t="s">
        <v>705</v>
      </c>
      <c r="N92" s="6" t="s">
        <v>709</v>
      </c>
      <c r="O92" s="7"/>
      <c r="P92" s="87"/>
    </row>
    <row r="93" spans="1:16" ht="14.4" x14ac:dyDescent="0.3">
      <c r="A93" s="26">
        <v>92</v>
      </c>
      <c r="B93" s="17">
        <v>21812</v>
      </c>
      <c r="C93" s="17">
        <v>24</v>
      </c>
      <c r="D93" s="17" t="s">
        <v>269</v>
      </c>
      <c r="E93" s="17"/>
      <c r="F93" s="17"/>
      <c r="G93" s="17"/>
      <c r="H93" s="17"/>
      <c r="I93" s="17"/>
      <c r="J93" s="17"/>
      <c r="K93" s="17"/>
      <c r="L93" s="25" t="s">
        <v>1651</v>
      </c>
      <c r="M93" s="6" t="s">
        <v>705</v>
      </c>
      <c r="N93" s="6" t="s">
        <v>709</v>
      </c>
      <c r="O93" s="7"/>
      <c r="P93" s="87"/>
    </row>
    <row r="94" spans="1:16" ht="15" x14ac:dyDescent="0.3">
      <c r="A94" s="26">
        <v>93</v>
      </c>
      <c r="B94" s="17">
        <v>21812</v>
      </c>
      <c r="C94" s="17">
        <v>27</v>
      </c>
      <c r="D94" s="17" t="s">
        <v>269</v>
      </c>
      <c r="E94" s="17"/>
      <c r="F94" s="17"/>
      <c r="G94" s="17"/>
      <c r="H94" s="17"/>
      <c r="I94" s="17"/>
      <c r="J94" s="17"/>
      <c r="K94" s="17"/>
      <c r="L94" s="25" t="s">
        <v>1652</v>
      </c>
      <c r="M94" s="6" t="s">
        <v>705</v>
      </c>
      <c r="N94" s="6" t="s">
        <v>709</v>
      </c>
      <c r="O94" s="61"/>
      <c r="P94" s="87"/>
    </row>
    <row r="95" spans="1:16" ht="14.4" x14ac:dyDescent="0.3">
      <c r="A95" s="26">
        <v>94</v>
      </c>
      <c r="B95" s="17">
        <v>21812</v>
      </c>
      <c r="C95" s="17">
        <v>30</v>
      </c>
      <c r="D95" s="17" t="s">
        <v>269</v>
      </c>
      <c r="E95" s="17"/>
      <c r="F95" s="17"/>
      <c r="G95" s="17"/>
      <c r="H95" s="17"/>
      <c r="I95" s="17"/>
      <c r="J95" s="17"/>
      <c r="K95" s="17"/>
      <c r="L95" s="25" t="s">
        <v>1653</v>
      </c>
      <c r="M95" s="6" t="s">
        <v>705</v>
      </c>
      <c r="N95" s="6" t="s">
        <v>709</v>
      </c>
      <c r="O95" s="7"/>
      <c r="P95" s="87"/>
    </row>
    <row r="96" spans="1:16" ht="14.4" x14ac:dyDescent="0.3">
      <c r="A96" s="26">
        <v>95</v>
      </c>
      <c r="B96" s="17">
        <v>21812</v>
      </c>
      <c r="C96" s="17">
        <v>33</v>
      </c>
      <c r="D96" s="17" t="s">
        <v>269</v>
      </c>
      <c r="E96" s="17"/>
      <c r="F96" s="17"/>
      <c r="G96" s="17"/>
      <c r="H96" s="17"/>
      <c r="I96" s="17"/>
      <c r="J96" s="17"/>
      <c r="K96" s="17"/>
      <c r="L96" s="25" t="s">
        <v>1654</v>
      </c>
      <c r="M96" s="6" t="s">
        <v>705</v>
      </c>
      <c r="N96" s="6" t="s">
        <v>709</v>
      </c>
      <c r="O96" s="7"/>
      <c r="P96" s="87"/>
    </row>
    <row r="97" spans="1:16" ht="15" x14ac:dyDescent="0.3">
      <c r="A97" s="26">
        <v>96</v>
      </c>
      <c r="B97" s="17">
        <v>21812</v>
      </c>
      <c r="C97" s="17">
        <v>36</v>
      </c>
      <c r="D97" s="17" t="s">
        <v>269</v>
      </c>
      <c r="E97" s="17"/>
      <c r="F97" s="17"/>
      <c r="G97" s="17"/>
      <c r="H97" s="17"/>
      <c r="I97" s="17"/>
      <c r="J97" s="17"/>
      <c r="K97" s="17"/>
      <c r="L97" s="25" t="s">
        <v>1655</v>
      </c>
      <c r="M97" s="19" t="s">
        <v>706</v>
      </c>
      <c r="N97" s="6" t="s">
        <v>709</v>
      </c>
      <c r="O97" s="76" t="s">
        <v>3410</v>
      </c>
      <c r="P97" s="87"/>
    </row>
    <row r="98" spans="1:16" ht="14.4" x14ac:dyDescent="0.3">
      <c r="A98" s="26">
        <v>97</v>
      </c>
      <c r="B98" s="17">
        <v>21813</v>
      </c>
      <c r="C98" s="17">
        <v>9</v>
      </c>
      <c r="D98" s="17" t="s">
        <v>269</v>
      </c>
      <c r="E98" s="17"/>
      <c r="F98" s="17"/>
      <c r="G98" s="17"/>
      <c r="H98" s="17"/>
      <c r="I98" s="17"/>
      <c r="J98" s="17"/>
      <c r="K98" s="17"/>
      <c r="L98" s="25" t="s">
        <v>1616</v>
      </c>
      <c r="M98" s="6" t="s">
        <v>705</v>
      </c>
      <c r="N98" s="6" t="s">
        <v>709</v>
      </c>
      <c r="O98" s="7"/>
      <c r="P98" s="87"/>
    </row>
    <row r="99" spans="1:16" ht="15" x14ac:dyDescent="0.3">
      <c r="A99" s="26">
        <v>98</v>
      </c>
      <c r="B99" s="17">
        <v>21813</v>
      </c>
      <c r="C99" s="17">
        <v>12</v>
      </c>
      <c r="D99" s="17" t="s">
        <v>269</v>
      </c>
      <c r="E99" s="17"/>
      <c r="F99" s="17"/>
      <c r="G99" s="17"/>
      <c r="H99" s="17"/>
      <c r="I99" s="17"/>
      <c r="J99" s="17"/>
      <c r="K99" s="17"/>
      <c r="L99" s="25" t="s">
        <v>1617</v>
      </c>
      <c r="M99" s="19" t="s">
        <v>706</v>
      </c>
      <c r="N99" s="6" t="s">
        <v>709</v>
      </c>
      <c r="O99" s="76" t="s">
        <v>3410</v>
      </c>
      <c r="P99" s="87"/>
    </row>
    <row r="100" spans="1:16" ht="15" x14ac:dyDescent="0.3">
      <c r="A100" s="26">
        <v>99</v>
      </c>
      <c r="B100" s="17">
        <v>21813</v>
      </c>
      <c r="C100" s="17">
        <v>15</v>
      </c>
      <c r="D100" s="17" t="s">
        <v>269</v>
      </c>
      <c r="E100" s="17"/>
      <c r="F100" s="17"/>
      <c r="G100" s="17"/>
      <c r="H100" s="17"/>
      <c r="I100" s="17"/>
      <c r="J100" s="17"/>
      <c r="K100" s="17"/>
      <c r="L100" s="25" t="s">
        <v>1618</v>
      </c>
      <c r="M100" s="19" t="s">
        <v>706</v>
      </c>
      <c r="N100" s="6" t="s">
        <v>709</v>
      </c>
      <c r="O100" s="76" t="s">
        <v>3410</v>
      </c>
      <c r="P100" s="87"/>
    </row>
    <row r="101" spans="1:16" ht="14.4" x14ac:dyDescent="0.3">
      <c r="A101" s="26">
        <v>100</v>
      </c>
      <c r="B101" s="17">
        <v>21813</v>
      </c>
      <c r="C101" s="17">
        <v>18</v>
      </c>
      <c r="D101" s="17" t="s">
        <v>269</v>
      </c>
      <c r="E101" s="17"/>
      <c r="F101" s="17"/>
      <c r="G101" s="17"/>
      <c r="H101" s="17"/>
      <c r="I101" s="17"/>
      <c r="J101" s="17"/>
      <c r="K101" s="17"/>
      <c r="L101" s="25" t="s">
        <v>1619</v>
      </c>
      <c r="M101" s="6" t="s">
        <v>705</v>
      </c>
      <c r="N101" s="6" t="s">
        <v>709</v>
      </c>
      <c r="O101" s="7"/>
      <c r="P101" s="87"/>
    </row>
    <row r="102" spans="1:16" ht="14.4" x14ac:dyDescent="0.3">
      <c r="A102" s="26">
        <v>101</v>
      </c>
      <c r="B102" s="17">
        <v>21813</v>
      </c>
      <c r="C102" s="17">
        <v>21</v>
      </c>
      <c r="D102" s="17" t="s">
        <v>269</v>
      </c>
      <c r="E102" s="17"/>
      <c r="F102" s="17"/>
      <c r="G102" s="17"/>
      <c r="H102" s="17"/>
      <c r="I102" s="17"/>
      <c r="J102" s="17"/>
      <c r="K102" s="17"/>
      <c r="L102" s="25" t="s">
        <v>1620</v>
      </c>
      <c r="M102" s="6" t="s">
        <v>705</v>
      </c>
      <c r="N102" s="6" t="s">
        <v>709</v>
      </c>
      <c r="O102" s="7"/>
      <c r="P102" s="87"/>
    </row>
    <row r="103" spans="1:16" ht="14.4" x14ac:dyDescent="0.3">
      <c r="A103" s="26">
        <v>102</v>
      </c>
      <c r="B103" s="17">
        <v>21813</v>
      </c>
      <c r="C103" s="17">
        <v>24</v>
      </c>
      <c r="D103" s="17" t="s">
        <v>269</v>
      </c>
      <c r="E103" s="17"/>
      <c r="F103" s="17"/>
      <c r="G103" s="17"/>
      <c r="H103" s="17"/>
      <c r="I103" s="17"/>
      <c r="J103" s="17"/>
      <c r="K103" s="17"/>
      <c r="L103" s="25" t="s">
        <v>1621</v>
      </c>
      <c r="M103" s="6" t="s">
        <v>705</v>
      </c>
      <c r="N103" s="6" t="s">
        <v>709</v>
      </c>
      <c r="O103" s="7"/>
      <c r="P103" s="87"/>
    </row>
    <row r="104" spans="1:16" ht="15" x14ac:dyDescent="0.3">
      <c r="A104" s="26">
        <v>103</v>
      </c>
      <c r="B104" s="17">
        <v>21813</v>
      </c>
      <c r="C104" s="17">
        <v>27</v>
      </c>
      <c r="D104" s="17" t="s">
        <v>269</v>
      </c>
      <c r="E104" s="17"/>
      <c r="F104" s="17"/>
      <c r="G104" s="17"/>
      <c r="H104" s="17"/>
      <c r="I104" s="17"/>
      <c r="J104" s="17"/>
      <c r="K104" s="17"/>
      <c r="L104" s="25" t="s">
        <v>1622</v>
      </c>
      <c r="M104" s="19" t="s">
        <v>706</v>
      </c>
      <c r="N104" s="6" t="s">
        <v>709</v>
      </c>
      <c r="O104" s="76" t="s">
        <v>3410</v>
      </c>
      <c r="P104" s="87"/>
    </row>
    <row r="105" spans="1:16" ht="15" x14ac:dyDescent="0.3">
      <c r="A105" s="26">
        <v>104</v>
      </c>
      <c r="B105" s="17">
        <v>21813</v>
      </c>
      <c r="C105" s="17">
        <v>30</v>
      </c>
      <c r="D105" s="17" t="s">
        <v>269</v>
      </c>
      <c r="E105" s="17"/>
      <c r="F105" s="17"/>
      <c r="G105" s="17"/>
      <c r="H105" s="17"/>
      <c r="I105" s="17"/>
      <c r="J105" s="17"/>
      <c r="K105" s="17"/>
      <c r="L105" s="25" t="s">
        <v>1623</v>
      </c>
      <c r="M105" s="6" t="s">
        <v>705</v>
      </c>
      <c r="N105" s="6" t="s">
        <v>709</v>
      </c>
      <c r="O105" s="61"/>
      <c r="P105" s="87"/>
    </row>
    <row r="106" spans="1:16" ht="14.4" x14ac:dyDescent="0.3">
      <c r="A106" s="26">
        <v>105</v>
      </c>
      <c r="B106" s="17">
        <v>21813</v>
      </c>
      <c r="C106" s="17">
        <v>33</v>
      </c>
      <c r="D106" s="17" t="s">
        <v>269</v>
      </c>
      <c r="E106" s="17"/>
      <c r="F106" s="17"/>
      <c r="G106" s="17"/>
      <c r="H106" s="17"/>
      <c r="I106" s="17"/>
      <c r="J106" s="17"/>
      <c r="K106" s="17"/>
      <c r="L106" s="25" t="s">
        <v>1624</v>
      </c>
      <c r="M106" s="6" t="s">
        <v>705</v>
      </c>
      <c r="N106" s="6" t="s">
        <v>709</v>
      </c>
      <c r="O106" s="7"/>
      <c r="P106" s="87"/>
    </row>
    <row r="107" spans="1:16" ht="15" x14ac:dyDescent="0.3">
      <c r="A107" s="26">
        <v>106</v>
      </c>
      <c r="B107" s="17">
        <v>21813</v>
      </c>
      <c r="C107" s="17">
        <v>36</v>
      </c>
      <c r="D107" s="17" t="s">
        <v>269</v>
      </c>
      <c r="E107" s="17"/>
      <c r="F107" s="17"/>
      <c r="G107" s="17"/>
      <c r="H107" s="17"/>
      <c r="I107" s="17"/>
      <c r="J107" s="17"/>
      <c r="K107" s="17"/>
      <c r="L107" s="25" t="s">
        <v>1625</v>
      </c>
      <c r="M107" s="19" t="s">
        <v>706</v>
      </c>
      <c r="N107" s="6" t="s">
        <v>709</v>
      </c>
      <c r="O107" s="76" t="s">
        <v>3408</v>
      </c>
      <c r="P107" s="87"/>
    </row>
    <row r="108" spans="1:16" ht="14.4" x14ac:dyDescent="0.3">
      <c r="A108" s="26">
        <v>107</v>
      </c>
      <c r="B108" s="17">
        <v>21814</v>
      </c>
      <c r="C108" s="17">
        <v>9</v>
      </c>
      <c r="D108" s="17" t="s">
        <v>269</v>
      </c>
      <c r="E108" s="17"/>
      <c r="F108" s="17"/>
      <c r="G108" s="17"/>
      <c r="H108" s="17"/>
      <c r="I108" s="17"/>
      <c r="J108" s="17"/>
      <c r="K108" s="17"/>
      <c r="L108" s="25" t="s">
        <v>1626</v>
      </c>
      <c r="M108" s="6" t="s">
        <v>705</v>
      </c>
      <c r="N108" s="6" t="s">
        <v>709</v>
      </c>
      <c r="O108" s="7"/>
      <c r="P108" s="87"/>
    </row>
    <row r="109" spans="1:16" ht="14.4" x14ac:dyDescent="0.3">
      <c r="A109" s="26">
        <v>108</v>
      </c>
      <c r="B109" s="17">
        <v>21814</v>
      </c>
      <c r="C109" s="17">
        <v>12</v>
      </c>
      <c r="D109" s="17" t="s">
        <v>269</v>
      </c>
      <c r="E109" s="17"/>
      <c r="F109" s="17"/>
      <c r="G109" s="17"/>
      <c r="H109" s="17"/>
      <c r="I109" s="17"/>
      <c r="J109" s="17"/>
      <c r="K109" s="17"/>
      <c r="L109" s="25" t="s">
        <v>1627</v>
      </c>
      <c r="M109" s="6" t="s">
        <v>705</v>
      </c>
      <c r="N109" s="6" t="s">
        <v>709</v>
      </c>
      <c r="O109" s="7"/>
      <c r="P109" s="87"/>
    </row>
    <row r="110" spans="1:16" ht="15" x14ac:dyDescent="0.3">
      <c r="A110" s="26">
        <v>109</v>
      </c>
      <c r="B110" s="17">
        <v>21814</v>
      </c>
      <c r="C110" s="17">
        <v>15</v>
      </c>
      <c r="D110" s="17" t="s">
        <v>269</v>
      </c>
      <c r="E110" s="17"/>
      <c r="F110" s="17"/>
      <c r="G110" s="17"/>
      <c r="H110" s="17"/>
      <c r="I110" s="17"/>
      <c r="J110" s="17"/>
      <c r="K110" s="17"/>
      <c r="L110" s="25" t="s">
        <v>1628</v>
      </c>
      <c r="M110" s="19" t="s">
        <v>706</v>
      </c>
      <c r="N110" s="6" t="s">
        <v>709</v>
      </c>
      <c r="O110" s="76" t="s">
        <v>3413</v>
      </c>
      <c r="P110" s="87"/>
    </row>
    <row r="111" spans="1:16" ht="15" x14ac:dyDescent="0.3">
      <c r="A111" s="26">
        <v>110</v>
      </c>
      <c r="B111" s="17">
        <v>21814</v>
      </c>
      <c r="C111" s="17">
        <v>18</v>
      </c>
      <c r="D111" s="17" t="s">
        <v>269</v>
      </c>
      <c r="E111" s="17"/>
      <c r="F111" s="17"/>
      <c r="G111" s="17"/>
      <c r="H111" s="17"/>
      <c r="I111" s="17"/>
      <c r="J111" s="17"/>
      <c r="K111" s="17"/>
      <c r="L111" s="25" t="s">
        <v>1629</v>
      </c>
      <c r="M111" s="19" t="s">
        <v>706</v>
      </c>
      <c r="N111" s="6" t="s">
        <v>709</v>
      </c>
      <c r="O111" s="76" t="s">
        <v>3408</v>
      </c>
      <c r="P111" s="87"/>
    </row>
    <row r="112" spans="1:16" ht="14.4" x14ac:dyDescent="0.3">
      <c r="A112" s="26">
        <v>111</v>
      </c>
      <c r="B112" s="17">
        <v>21814</v>
      </c>
      <c r="C112" s="17">
        <v>21</v>
      </c>
      <c r="D112" s="17" t="s">
        <v>269</v>
      </c>
      <c r="E112" s="17"/>
      <c r="F112" s="17"/>
      <c r="G112" s="17"/>
      <c r="H112" s="17"/>
      <c r="I112" s="17"/>
      <c r="J112" s="17"/>
      <c r="K112" s="17"/>
      <c r="L112" s="25" t="s">
        <v>1630</v>
      </c>
      <c r="M112" s="6" t="s">
        <v>705</v>
      </c>
      <c r="N112" s="6" t="s">
        <v>709</v>
      </c>
      <c r="O112" s="7"/>
      <c r="P112" s="87"/>
    </row>
    <row r="113" spans="1:16" ht="14.4" x14ac:dyDescent="0.3">
      <c r="A113" s="26">
        <v>112</v>
      </c>
      <c r="B113" s="17">
        <v>21814</v>
      </c>
      <c r="C113" s="17">
        <v>24</v>
      </c>
      <c r="D113" s="17" t="s">
        <v>269</v>
      </c>
      <c r="E113" s="17"/>
      <c r="F113" s="17"/>
      <c r="G113" s="17"/>
      <c r="H113" s="17"/>
      <c r="I113" s="17"/>
      <c r="J113" s="17"/>
      <c r="K113" s="17"/>
      <c r="L113" s="25" t="s">
        <v>1631</v>
      </c>
      <c r="M113" s="6" t="s">
        <v>705</v>
      </c>
      <c r="N113" s="6" t="s">
        <v>709</v>
      </c>
      <c r="O113" s="7"/>
      <c r="P113" s="87"/>
    </row>
    <row r="114" spans="1:16" ht="14.4" x14ac:dyDescent="0.3">
      <c r="A114" s="26">
        <v>113</v>
      </c>
      <c r="B114" s="17">
        <v>21814</v>
      </c>
      <c r="C114" s="17">
        <v>27</v>
      </c>
      <c r="D114" s="17" t="s">
        <v>269</v>
      </c>
      <c r="E114" s="17"/>
      <c r="F114" s="17"/>
      <c r="G114" s="17"/>
      <c r="H114" s="17"/>
      <c r="I114" s="17"/>
      <c r="J114" s="17"/>
      <c r="K114" s="17"/>
      <c r="L114" s="25" t="s">
        <v>1632</v>
      </c>
      <c r="M114" s="6" t="s">
        <v>705</v>
      </c>
      <c r="N114" s="6" t="s">
        <v>709</v>
      </c>
      <c r="O114" s="7"/>
      <c r="P114" s="87"/>
    </row>
    <row r="115" spans="1:16" ht="15" x14ac:dyDescent="0.3">
      <c r="A115" s="26">
        <v>114</v>
      </c>
      <c r="B115" s="17">
        <v>21814</v>
      </c>
      <c r="C115" s="17">
        <v>30</v>
      </c>
      <c r="D115" s="17" t="s">
        <v>269</v>
      </c>
      <c r="E115" s="17"/>
      <c r="F115" s="17"/>
      <c r="G115" s="17"/>
      <c r="H115" s="17"/>
      <c r="I115" s="17"/>
      <c r="J115" s="17"/>
      <c r="K115" s="17"/>
      <c r="L115" s="25" t="s">
        <v>1633</v>
      </c>
      <c r="M115" s="19" t="s">
        <v>706</v>
      </c>
      <c r="N115" s="6" t="s">
        <v>709</v>
      </c>
      <c r="O115" s="76" t="s">
        <v>3408</v>
      </c>
      <c r="P115" s="87"/>
    </row>
    <row r="116" spans="1:16" ht="15" x14ac:dyDescent="0.3">
      <c r="A116" s="26">
        <v>115</v>
      </c>
      <c r="B116" s="17">
        <v>21814</v>
      </c>
      <c r="C116" s="17">
        <v>33</v>
      </c>
      <c r="D116" s="17" t="s">
        <v>269</v>
      </c>
      <c r="E116" s="17"/>
      <c r="F116" s="17"/>
      <c r="G116" s="17"/>
      <c r="H116" s="17"/>
      <c r="I116" s="17"/>
      <c r="J116" s="17"/>
      <c r="K116" s="17"/>
      <c r="L116" s="25" t="s">
        <v>1634</v>
      </c>
      <c r="M116" s="19" t="s">
        <v>706</v>
      </c>
      <c r="N116" s="6" t="s">
        <v>709</v>
      </c>
      <c r="O116" s="76" t="s">
        <v>3410</v>
      </c>
      <c r="P116" s="87"/>
    </row>
    <row r="117" spans="1:16" ht="14.4" x14ac:dyDescent="0.3">
      <c r="A117" s="26">
        <v>116</v>
      </c>
      <c r="B117" s="17">
        <v>21814</v>
      </c>
      <c r="C117" s="17">
        <v>36</v>
      </c>
      <c r="D117" s="17" t="s">
        <v>269</v>
      </c>
      <c r="E117" s="17"/>
      <c r="F117" s="17"/>
      <c r="G117" s="17"/>
      <c r="H117" s="17"/>
      <c r="I117" s="17"/>
      <c r="J117" s="17"/>
      <c r="K117" s="17"/>
      <c r="L117" s="25" t="s">
        <v>1635</v>
      </c>
      <c r="M117" s="6" t="s">
        <v>705</v>
      </c>
      <c r="N117" s="6" t="s">
        <v>709</v>
      </c>
      <c r="O117" s="7"/>
      <c r="P117" s="87"/>
    </row>
    <row r="118" spans="1:16" ht="14.4" x14ac:dyDescent="0.3">
      <c r="A118" s="26">
        <v>117</v>
      </c>
      <c r="B118" s="17">
        <v>21801</v>
      </c>
      <c r="C118" s="17">
        <v>1</v>
      </c>
      <c r="D118" s="17" t="s">
        <v>3344</v>
      </c>
      <c r="E118" s="17"/>
      <c r="F118" s="17"/>
      <c r="G118" s="17"/>
      <c r="H118" s="17"/>
      <c r="I118" s="17"/>
      <c r="J118" s="17"/>
      <c r="K118" s="17" t="s">
        <v>3281</v>
      </c>
      <c r="L118" s="25" t="s">
        <v>1676</v>
      </c>
      <c r="M118" s="6" t="s">
        <v>705</v>
      </c>
      <c r="N118" s="6" t="s">
        <v>708</v>
      </c>
      <c r="O118" s="7"/>
      <c r="P118" s="87"/>
    </row>
    <row r="119" spans="1:16" ht="14.4" x14ac:dyDescent="0.3">
      <c r="A119" s="26">
        <v>118</v>
      </c>
      <c r="B119" s="17">
        <v>21802</v>
      </c>
      <c r="C119" s="17">
        <v>1</v>
      </c>
      <c r="D119" s="17" t="s">
        <v>3344</v>
      </c>
      <c r="E119" s="17"/>
      <c r="F119" s="17"/>
      <c r="G119" s="17"/>
      <c r="H119" s="17"/>
      <c r="I119" s="17"/>
      <c r="J119" s="17"/>
      <c r="K119" s="17" t="s">
        <v>3282</v>
      </c>
      <c r="L119" s="25" t="s">
        <v>1677</v>
      </c>
      <c r="M119" s="6" t="s">
        <v>705</v>
      </c>
      <c r="N119" s="6" t="s">
        <v>708</v>
      </c>
      <c r="O119" s="7"/>
      <c r="P119" s="87"/>
    </row>
    <row r="120" spans="1:16" ht="14.4" x14ac:dyDescent="0.3">
      <c r="A120" s="26">
        <v>119</v>
      </c>
      <c r="B120" s="17">
        <v>21803</v>
      </c>
      <c r="C120" s="17">
        <v>1</v>
      </c>
      <c r="D120" s="17" t="s">
        <v>3344</v>
      </c>
      <c r="E120" s="17"/>
      <c r="F120" s="17"/>
      <c r="G120" s="17"/>
      <c r="H120" s="17"/>
      <c r="I120" s="17"/>
      <c r="J120" s="17"/>
      <c r="K120" s="17"/>
      <c r="L120" s="25" t="s">
        <v>1678</v>
      </c>
      <c r="M120" s="6" t="s">
        <v>705</v>
      </c>
      <c r="N120" s="6" t="s">
        <v>708</v>
      </c>
      <c r="O120" s="7"/>
      <c r="P120" s="87"/>
    </row>
    <row r="121" spans="1:16" ht="14.4" x14ac:dyDescent="0.3">
      <c r="A121" s="26">
        <v>120</v>
      </c>
      <c r="B121" s="17">
        <v>21804</v>
      </c>
      <c r="C121" s="17">
        <v>1</v>
      </c>
      <c r="D121" s="17" t="s">
        <v>3344</v>
      </c>
      <c r="E121" s="17"/>
      <c r="F121" s="17"/>
      <c r="G121" s="17"/>
      <c r="H121" s="17"/>
      <c r="I121" s="17"/>
      <c r="J121" s="17"/>
      <c r="K121" s="17" t="s">
        <v>3283</v>
      </c>
      <c r="L121" s="25" t="s">
        <v>1679</v>
      </c>
      <c r="M121" s="6" t="s">
        <v>705</v>
      </c>
      <c r="N121" s="6" t="s">
        <v>708</v>
      </c>
      <c r="O121" s="7"/>
      <c r="P121" s="87"/>
    </row>
    <row r="122" spans="1:16" ht="14.4" x14ac:dyDescent="0.3">
      <c r="A122" s="26">
        <v>121</v>
      </c>
      <c r="B122" s="17">
        <v>21805</v>
      </c>
      <c r="C122" s="17">
        <v>1</v>
      </c>
      <c r="D122" s="17" t="s">
        <v>3344</v>
      </c>
      <c r="E122" s="17"/>
      <c r="F122" s="17"/>
      <c r="G122" s="17"/>
      <c r="H122" s="17"/>
      <c r="I122" s="17"/>
      <c r="J122" s="17"/>
      <c r="K122" s="17" t="s">
        <v>3284</v>
      </c>
      <c r="L122" s="25" t="s">
        <v>1680</v>
      </c>
      <c r="M122" s="6" t="s">
        <v>705</v>
      </c>
      <c r="N122" s="6" t="s">
        <v>708</v>
      </c>
      <c r="O122" s="7"/>
      <c r="P122" s="87"/>
    </row>
    <row r="123" spans="1:16" ht="14.4" x14ac:dyDescent="0.3">
      <c r="A123" s="26">
        <v>122</v>
      </c>
      <c r="B123" s="17">
        <v>21806</v>
      </c>
      <c r="C123" s="17">
        <v>1</v>
      </c>
      <c r="D123" s="17" t="s">
        <v>3344</v>
      </c>
      <c r="E123" s="17"/>
      <c r="F123" s="17"/>
      <c r="G123" s="17"/>
      <c r="H123" s="17"/>
      <c r="I123" s="17"/>
      <c r="J123" s="17"/>
      <c r="K123" s="17" t="s">
        <v>3285</v>
      </c>
      <c r="L123" s="25" t="s">
        <v>1681</v>
      </c>
      <c r="M123" s="6" t="s">
        <v>705</v>
      </c>
      <c r="N123" s="6" t="s">
        <v>708</v>
      </c>
      <c r="O123" s="7"/>
      <c r="P123" s="87"/>
    </row>
    <row r="124" spans="1:16" ht="14.4" x14ac:dyDescent="0.3">
      <c r="A124" s="26">
        <v>123</v>
      </c>
      <c r="B124" s="17">
        <v>21807</v>
      </c>
      <c r="C124" s="17">
        <v>1</v>
      </c>
      <c r="D124" s="17" t="s">
        <v>2825</v>
      </c>
      <c r="E124" s="17"/>
      <c r="F124" s="17"/>
      <c r="G124" s="17"/>
      <c r="H124" s="17"/>
      <c r="I124" s="17"/>
      <c r="J124" s="17"/>
      <c r="K124" s="17"/>
      <c r="L124" s="25" t="s">
        <v>3022</v>
      </c>
      <c r="M124" s="6"/>
      <c r="N124" s="6" t="s">
        <v>709</v>
      </c>
      <c r="O124" s="17"/>
      <c r="P124" s="17"/>
    </row>
    <row r="125" spans="1:16" ht="14.4" x14ac:dyDescent="0.3">
      <c r="A125" s="26">
        <v>124</v>
      </c>
      <c r="B125" s="17">
        <v>21808</v>
      </c>
      <c r="C125" s="17">
        <v>1</v>
      </c>
      <c r="D125" s="17" t="s">
        <v>2825</v>
      </c>
      <c r="E125" s="17"/>
      <c r="F125" s="17"/>
      <c r="G125" s="17"/>
      <c r="H125" s="17"/>
      <c r="I125" s="17"/>
      <c r="J125" s="17"/>
      <c r="K125" s="17"/>
      <c r="L125" s="25" t="s">
        <v>3023</v>
      </c>
      <c r="M125" s="6"/>
      <c r="N125" s="6" t="s">
        <v>709</v>
      </c>
      <c r="O125" s="17"/>
      <c r="P125" s="17"/>
    </row>
    <row r="126" spans="1:16" ht="14.4" x14ac:dyDescent="0.3">
      <c r="A126" s="26">
        <v>125</v>
      </c>
      <c r="B126" s="17">
        <v>21809</v>
      </c>
      <c r="C126" s="17">
        <v>1</v>
      </c>
      <c r="D126" s="17" t="s">
        <v>2825</v>
      </c>
      <c r="E126" s="17"/>
      <c r="F126" s="17"/>
      <c r="G126" s="17"/>
      <c r="H126" s="17"/>
      <c r="I126" s="17"/>
      <c r="J126" s="17"/>
      <c r="K126" s="17"/>
      <c r="L126" s="25" t="s">
        <v>3024</v>
      </c>
      <c r="M126" s="6"/>
      <c r="N126" s="6" t="s">
        <v>709</v>
      </c>
      <c r="O126" s="17"/>
      <c r="P126" s="17"/>
    </row>
    <row r="127" spans="1:16" ht="14.4" x14ac:dyDescent="0.3">
      <c r="A127" s="26">
        <v>126</v>
      </c>
      <c r="B127" s="17">
        <v>21809</v>
      </c>
      <c r="C127" s="17">
        <v>4</v>
      </c>
      <c r="D127" s="17" t="s">
        <v>2825</v>
      </c>
      <c r="E127" s="17"/>
      <c r="F127" s="17"/>
      <c r="G127" s="17"/>
      <c r="H127" s="17"/>
      <c r="I127" s="17"/>
      <c r="J127" s="17"/>
      <c r="K127" s="17"/>
      <c r="L127" s="25" t="s">
        <v>3025</v>
      </c>
      <c r="M127" s="6"/>
      <c r="N127" s="6" t="s">
        <v>709</v>
      </c>
      <c r="O127" s="17"/>
      <c r="P127" s="17"/>
    </row>
    <row r="128" spans="1:16" ht="14.4" x14ac:dyDescent="0.3">
      <c r="A128" s="26">
        <v>127</v>
      </c>
      <c r="B128" s="17">
        <v>21809</v>
      </c>
      <c r="C128" s="17">
        <v>39</v>
      </c>
      <c r="D128" s="17" t="s">
        <v>2825</v>
      </c>
      <c r="E128" s="17"/>
      <c r="F128" s="17"/>
      <c r="G128" s="17"/>
      <c r="H128" s="17"/>
      <c r="I128" s="17"/>
      <c r="J128" s="17"/>
      <c r="K128" s="17"/>
      <c r="L128" s="25" t="s">
        <v>3026</v>
      </c>
      <c r="M128" s="6" t="s">
        <v>706</v>
      </c>
      <c r="N128" s="6" t="s">
        <v>709</v>
      </c>
      <c r="O128" s="17" t="s">
        <v>3375</v>
      </c>
      <c r="P128" s="17"/>
    </row>
    <row r="129" spans="1:16" ht="14.4" x14ac:dyDescent="0.3">
      <c r="A129" s="26">
        <v>128</v>
      </c>
      <c r="B129" s="17">
        <v>21810</v>
      </c>
      <c r="C129" s="17">
        <v>1</v>
      </c>
      <c r="D129" s="17" t="s">
        <v>2825</v>
      </c>
      <c r="E129" s="17"/>
      <c r="F129" s="17"/>
      <c r="G129" s="17"/>
      <c r="H129" s="17"/>
      <c r="I129" s="17"/>
      <c r="J129" s="17"/>
      <c r="K129" s="17"/>
      <c r="L129" s="25" t="s">
        <v>3050</v>
      </c>
      <c r="M129" s="6"/>
      <c r="N129" s="6" t="s">
        <v>709</v>
      </c>
      <c r="O129" s="17"/>
      <c r="P129" s="17"/>
    </row>
    <row r="130" spans="1:16" ht="14.4" x14ac:dyDescent="0.3">
      <c r="A130" s="26">
        <v>129</v>
      </c>
      <c r="B130" s="17">
        <v>21810</v>
      </c>
      <c r="C130" s="17">
        <v>4</v>
      </c>
      <c r="D130" s="17" t="s">
        <v>2825</v>
      </c>
      <c r="E130" s="17"/>
      <c r="F130" s="17"/>
      <c r="G130" s="17"/>
      <c r="H130" s="17"/>
      <c r="I130" s="17"/>
      <c r="J130" s="17"/>
      <c r="K130" s="17"/>
      <c r="L130" s="25" t="s">
        <v>3027</v>
      </c>
      <c r="M130" s="6"/>
      <c r="N130" s="6" t="s">
        <v>709</v>
      </c>
      <c r="O130" s="17"/>
      <c r="P130" s="17"/>
    </row>
    <row r="131" spans="1:16" ht="14.4" x14ac:dyDescent="0.3">
      <c r="A131" s="26">
        <v>130</v>
      </c>
      <c r="B131" s="17">
        <v>21810</v>
      </c>
      <c r="C131" s="17">
        <v>39</v>
      </c>
      <c r="D131" s="17" t="s">
        <v>2825</v>
      </c>
      <c r="E131" s="17"/>
      <c r="F131" s="17"/>
      <c r="G131" s="17"/>
      <c r="H131" s="17"/>
      <c r="I131" s="17"/>
      <c r="J131" s="17"/>
      <c r="K131" s="17"/>
      <c r="L131" s="25" t="s">
        <v>3028</v>
      </c>
      <c r="M131" s="6"/>
      <c r="N131" s="6" t="s">
        <v>709</v>
      </c>
      <c r="O131" s="17"/>
      <c r="P131" s="17"/>
    </row>
    <row r="132" spans="1:16" ht="14.4" x14ac:dyDescent="0.3">
      <c r="A132" s="26">
        <v>131</v>
      </c>
      <c r="B132" s="17">
        <v>21811</v>
      </c>
      <c r="C132" s="17">
        <v>1</v>
      </c>
      <c r="D132" s="17" t="s">
        <v>2825</v>
      </c>
      <c r="E132" s="17"/>
      <c r="F132" s="17"/>
      <c r="G132" s="17"/>
      <c r="H132" s="17"/>
      <c r="I132" s="17"/>
      <c r="J132" s="17"/>
      <c r="K132" s="17"/>
      <c r="L132" s="25" t="s">
        <v>3029</v>
      </c>
      <c r="M132" s="6"/>
      <c r="N132" s="6" t="s">
        <v>709</v>
      </c>
      <c r="O132" s="17"/>
      <c r="P132" s="17"/>
    </row>
    <row r="133" spans="1:16" ht="14.4" x14ac:dyDescent="0.3">
      <c r="A133" s="26">
        <v>132</v>
      </c>
      <c r="B133" s="17">
        <v>21811</v>
      </c>
      <c r="C133" s="17">
        <v>4</v>
      </c>
      <c r="D133" s="17" t="s">
        <v>2825</v>
      </c>
      <c r="E133" s="17"/>
      <c r="F133" s="17"/>
      <c r="G133" s="17"/>
      <c r="H133" s="17"/>
      <c r="I133" s="17"/>
      <c r="J133" s="17"/>
      <c r="K133" s="17"/>
      <c r="L133" s="25" t="s">
        <v>3030</v>
      </c>
      <c r="M133" s="6"/>
      <c r="N133" s="6" t="s">
        <v>709</v>
      </c>
      <c r="O133" s="17"/>
      <c r="P133" s="17"/>
    </row>
    <row r="134" spans="1:16" ht="14.4" x14ac:dyDescent="0.3">
      <c r="A134" s="26">
        <v>133</v>
      </c>
      <c r="B134" s="17">
        <v>21811</v>
      </c>
      <c r="C134" s="17">
        <v>39</v>
      </c>
      <c r="D134" s="17" t="s">
        <v>2825</v>
      </c>
      <c r="E134" s="17"/>
      <c r="F134" s="17"/>
      <c r="G134" s="17"/>
      <c r="H134" s="17"/>
      <c r="I134" s="17"/>
      <c r="J134" s="17"/>
      <c r="K134" s="17"/>
      <c r="L134" s="25" t="s">
        <v>3031</v>
      </c>
      <c r="M134" s="6"/>
      <c r="N134" s="6" t="s">
        <v>709</v>
      </c>
      <c r="O134" s="17"/>
      <c r="P134" s="17"/>
    </row>
    <row r="135" spans="1:16" ht="14.4" x14ac:dyDescent="0.3">
      <c r="A135" s="26">
        <v>134</v>
      </c>
      <c r="B135" s="17">
        <v>21812</v>
      </c>
      <c r="C135" s="17">
        <v>1</v>
      </c>
      <c r="D135" s="17" t="s">
        <v>2825</v>
      </c>
      <c r="E135" s="17"/>
      <c r="F135" s="17"/>
      <c r="G135" s="17"/>
      <c r="H135" s="17"/>
      <c r="I135" s="17"/>
      <c r="J135" s="17"/>
      <c r="K135" s="17"/>
      <c r="L135" s="25" t="s">
        <v>3032</v>
      </c>
      <c r="M135" s="6"/>
      <c r="N135" s="6" t="s">
        <v>709</v>
      </c>
      <c r="O135" s="17"/>
      <c r="P135" s="17"/>
    </row>
    <row r="136" spans="1:16" ht="14.4" x14ac:dyDescent="0.3">
      <c r="A136" s="26">
        <v>135</v>
      </c>
      <c r="B136" s="17">
        <v>21812</v>
      </c>
      <c r="C136" s="17">
        <v>4</v>
      </c>
      <c r="D136" s="17" t="s">
        <v>2825</v>
      </c>
      <c r="E136" s="17"/>
      <c r="F136" s="17"/>
      <c r="G136" s="17"/>
      <c r="H136" s="17"/>
      <c r="I136" s="17"/>
      <c r="J136" s="17"/>
      <c r="K136" s="17"/>
      <c r="L136" s="25" t="s">
        <v>3033</v>
      </c>
      <c r="M136" s="6"/>
      <c r="N136" s="6" t="s">
        <v>709</v>
      </c>
      <c r="O136" s="17"/>
      <c r="P136" s="17"/>
    </row>
    <row r="137" spans="1:16" ht="14.4" x14ac:dyDescent="0.3">
      <c r="A137" s="26">
        <v>136</v>
      </c>
      <c r="B137" s="17">
        <v>21812</v>
      </c>
      <c r="C137" s="17">
        <v>39</v>
      </c>
      <c r="D137" s="17" t="s">
        <v>2825</v>
      </c>
      <c r="E137" s="17"/>
      <c r="F137" s="17"/>
      <c r="G137" s="17"/>
      <c r="H137" s="17"/>
      <c r="I137" s="17"/>
      <c r="J137" s="17"/>
      <c r="K137" s="17"/>
      <c r="L137" s="25" t="s">
        <v>3034</v>
      </c>
      <c r="M137" s="6"/>
      <c r="N137" s="6" t="s">
        <v>709</v>
      </c>
      <c r="O137" s="17"/>
      <c r="P137" s="17"/>
    </row>
    <row r="138" spans="1:16" ht="14.4" x14ac:dyDescent="0.3">
      <c r="A138" s="26">
        <v>137</v>
      </c>
      <c r="B138" s="17">
        <v>21813</v>
      </c>
      <c r="C138" s="17">
        <v>1</v>
      </c>
      <c r="D138" s="17" t="s">
        <v>2825</v>
      </c>
      <c r="E138" s="17"/>
      <c r="F138" s="17"/>
      <c r="G138" s="17"/>
      <c r="H138" s="17"/>
      <c r="I138" s="17"/>
      <c r="J138" s="17"/>
      <c r="K138" s="17"/>
      <c r="L138" s="25" t="s">
        <v>3035</v>
      </c>
      <c r="M138" s="6"/>
      <c r="N138" s="6" t="s">
        <v>709</v>
      </c>
      <c r="O138" s="17"/>
      <c r="P138" s="17"/>
    </row>
    <row r="139" spans="1:16" ht="14.4" x14ac:dyDescent="0.3">
      <c r="A139" s="26">
        <v>138</v>
      </c>
      <c r="B139" s="17">
        <v>21813</v>
      </c>
      <c r="C139" s="17">
        <v>4</v>
      </c>
      <c r="D139" s="17" t="s">
        <v>2825</v>
      </c>
      <c r="E139" s="17"/>
      <c r="F139" s="17"/>
      <c r="G139" s="17"/>
      <c r="H139" s="17"/>
      <c r="I139" s="17"/>
      <c r="J139" s="17"/>
      <c r="K139" s="17"/>
      <c r="L139" s="25" t="s">
        <v>3036</v>
      </c>
      <c r="M139" s="6"/>
      <c r="N139" s="6" t="s">
        <v>709</v>
      </c>
      <c r="O139" s="17"/>
      <c r="P139" s="17"/>
    </row>
    <row r="140" spans="1:16" ht="14.4" x14ac:dyDescent="0.3">
      <c r="A140" s="26">
        <v>139</v>
      </c>
      <c r="B140" s="17">
        <v>21813</v>
      </c>
      <c r="C140" s="17">
        <v>39</v>
      </c>
      <c r="D140" s="17" t="s">
        <v>2825</v>
      </c>
      <c r="E140" s="17"/>
      <c r="F140" s="17"/>
      <c r="G140" s="17"/>
      <c r="H140" s="17"/>
      <c r="I140" s="17"/>
      <c r="J140" s="17"/>
      <c r="K140" s="17"/>
      <c r="L140" s="25" t="s">
        <v>3037</v>
      </c>
      <c r="M140" s="6"/>
      <c r="N140" s="6" t="s">
        <v>709</v>
      </c>
      <c r="O140" s="17"/>
      <c r="P140" s="17"/>
    </row>
    <row r="141" spans="1:16" ht="14.4" x14ac:dyDescent="0.3">
      <c r="A141" s="26">
        <v>140</v>
      </c>
      <c r="B141" s="17">
        <v>21814</v>
      </c>
      <c r="C141" s="17">
        <v>1</v>
      </c>
      <c r="D141" s="17" t="s">
        <v>2825</v>
      </c>
      <c r="E141" s="17"/>
      <c r="F141" s="17"/>
      <c r="G141" s="17"/>
      <c r="H141" s="17"/>
      <c r="I141" s="17"/>
      <c r="J141" s="17"/>
      <c r="K141" s="17"/>
      <c r="L141" s="25" t="s">
        <v>3038</v>
      </c>
      <c r="M141" s="6"/>
      <c r="N141" s="6" t="s">
        <v>709</v>
      </c>
      <c r="O141" s="17"/>
      <c r="P141" s="17"/>
    </row>
    <row r="142" spans="1:16" ht="14.4" x14ac:dyDescent="0.3">
      <c r="A142" s="26">
        <v>141</v>
      </c>
      <c r="B142" s="17">
        <v>21814</v>
      </c>
      <c r="C142" s="17">
        <v>4</v>
      </c>
      <c r="D142" s="17" t="s">
        <v>2825</v>
      </c>
      <c r="E142" s="17"/>
      <c r="F142" s="17"/>
      <c r="G142" s="17"/>
      <c r="H142" s="17"/>
      <c r="I142" s="17"/>
      <c r="J142" s="17"/>
      <c r="K142" s="17"/>
      <c r="L142" s="25" t="s">
        <v>3039</v>
      </c>
      <c r="M142" s="6"/>
      <c r="N142" s="6" t="s">
        <v>709</v>
      </c>
      <c r="O142" s="17"/>
      <c r="P142" s="17"/>
    </row>
    <row r="143" spans="1:16" ht="14.4" x14ac:dyDescent="0.3">
      <c r="A143" s="26">
        <v>142</v>
      </c>
      <c r="B143" s="17">
        <v>21814</v>
      </c>
      <c r="C143" s="17">
        <v>39</v>
      </c>
      <c r="D143" s="17" t="s">
        <v>2825</v>
      </c>
      <c r="E143" s="17"/>
      <c r="F143" s="17"/>
      <c r="G143" s="17"/>
      <c r="H143" s="17"/>
      <c r="I143" s="17"/>
      <c r="J143" s="17"/>
      <c r="K143" s="17"/>
      <c r="L143" s="25" t="s">
        <v>3040</v>
      </c>
      <c r="M143" s="6"/>
      <c r="N143" s="6" t="s">
        <v>709</v>
      </c>
      <c r="O143" s="17"/>
      <c r="P143" s="17"/>
    </row>
    <row r="145" spans="4:12" x14ac:dyDescent="0.15">
      <c r="D145" s="17" t="s">
        <v>3324</v>
      </c>
      <c r="E145" s="17" t="s">
        <v>3326</v>
      </c>
      <c r="F145" s="17" t="s">
        <v>3327</v>
      </c>
      <c r="G145" s="17" t="s">
        <v>3325</v>
      </c>
      <c r="H145" s="17" t="s">
        <v>3328</v>
      </c>
      <c r="I145" s="17" t="s">
        <v>3329</v>
      </c>
      <c r="J145" s="17" t="s">
        <v>3299</v>
      </c>
      <c r="K145" s="17" t="s">
        <v>3330</v>
      </c>
      <c r="L145" s="25" t="s">
        <v>3341</v>
      </c>
    </row>
    <row r="146" spans="4:12" x14ac:dyDescent="0.15">
      <c r="D146" s="17" t="s">
        <v>269</v>
      </c>
      <c r="E146" s="17">
        <f>COUNTIFS(D2:D143,"storage")</f>
        <v>60</v>
      </c>
      <c r="F146" s="17">
        <f>E146-G146</f>
        <v>60</v>
      </c>
      <c r="G146" s="17">
        <f>SUMPRODUCT((D2:D143="storage")*(M2:M143="未上架"))</f>
        <v>0</v>
      </c>
      <c r="H146" s="17">
        <f>SUMPRODUCT((D2:D143="storage")*(M2:M143="正常"))</f>
        <v>43</v>
      </c>
      <c r="I146" s="17">
        <f>SUMPRODUCT((D2:D143="storage")*(M2:M143="故障"))</f>
        <v>17</v>
      </c>
      <c r="J146" s="17">
        <f>SUMPRODUCT((D2:D143="storage")*(N2:N143="已交付"))</f>
        <v>0</v>
      </c>
      <c r="K146" s="17">
        <f>SUMPRODUCT((D2:D143="storage")*(N2:N143="待交付"))</f>
        <v>60</v>
      </c>
      <c r="L146" s="17">
        <f>H146-J146</f>
        <v>43</v>
      </c>
    </row>
    <row r="147" spans="4:12" x14ac:dyDescent="0.15">
      <c r="D147" s="17" t="s">
        <v>2825</v>
      </c>
      <c r="E147" s="17">
        <f>COUNTIFS(A2:N143,{"seal服务器"})</f>
        <v>76</v>
      </c>
      <c r="F147" s="17">
        <f>E147-G147</f>
        <v>71</v>
      </c>
      <c r="G147" s="17">
        <f>SUMPRODUCT((D2:D143="seal服务器")*(M2:M143="未上架"))</f>
        <v>5</v>
      </c>
      <c r="H147" s="17">
        <f>SUMPRODUCT((D2:D143="seal服务器")*(M2:M143="正常"))</f>
        <v>0</v>
      </c>
      <c r="I147" s="17">
        <f>SUMPRODUCT((D2:D143="seal服务器")*(M2:M143="故障"))</f>
        <v>3</v>
      </c>
      <c r="J147" s="17">
        <f>SUMPRODUCT((D2:D143="seal服务器")*(N2:N143="已交付"))</f>
        <v>0</v>
      </c>
      <c r="K147" s="17">
        <f>SUMPRODUCT((D2:D143="seal服务器")*(N2:N143="待交付"))</f>
        <v>71</v>
      </c>
      <c r="L147" s="17">
        <f>H147-J147</f>
        <v>0</v>
      </c>
    </row>
    <row r="148" spans="4:12" x14ac:dyDescent="0.15">
      <c r="D148" s="17" t="s">
        <v>3344</v>
      </c>
      <c r="E148" s="17">
        <f>COUNTIFS(D2:D143,{"intel-snark"})</f>
        <v>6</v>
      </c>
      <c r="F148" s="17">
        <f>E148-G148</f>
        <v>6</v>
      </c>
      <c r="G148" s="17">
        <f>SUMPRODUCT((D2:D143="intel-snark")*(M2:M143="未上架"))</f>
        <v>0</v>
      </c>
      <c r="H148" s="17">
        <f>SUMPRODUCT((D2:D143="intel-snark")*(M2:M143="正常"))</f>
        <v>6</v>
      </c>
      <c r="I148" s="17">
        <f>SUMPRODUCT((D2:D143="intel-snark")*(M2:M143="故障"))</f>
        <v>0</v>
      </c>
      <c r="J148" s="17">
        <f>SUMPRODUCT((D2:D143="intel-snark")*(N2:N143="已交付"))</f>
        <v>6</v>
      </c>
      <c r="K148" s="17">
        <f>SUMPRODUCT((D2:D143="intel-snark")*(N2:N143="待交付"))</f>
        <v>0</v>
      </c>
      <c r="L148" s="17">
        <f>H148-J148</f>
        <v>0</v>
      </c>
    </row>
  </sheetData>
  <autoFilter ref="B1:O1"/>
  <phoneticPr fontId="2" type="noConversion"/>
  <dataValidations count="3">
    <dataValidation type="list" allowBlank="1" showInputMessage="1" showErrorMessage="1" sqref="M58:M123">
      <formula1>"正常,告警,故障"</formula1>
    </dataValidation>
    <dataValidation type="list" allowBlank="1" showInputMessage="1" showErrorMessage="1" sqref="N2:N143">
      <formula1>"已交付,待交付,退回"</formula1>
    </dataValidation>
    <dataValidation type="list" allowBlank="1" showInputMessage="1" showErrorMessage="1" sqref="M124:M143 M2:M57">
      <formula1>"正常,告警,故障,未上架"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2"/>
  <sheetViews>
    <sheetView zoomScale="70" zoomScaleNormal="70" workbookViewId="0">
      <pane ySplit="1" topLeftCell="A2" activePane="bottomLeft" state="frozen"/>
      <selection pane="bottomLeft" activeCell="M2" sqref="M1:P1048576"/>
    </sheetView>
  </sheetViews>
  <sheetFormatPr defaultColWidth="10" defaultRowHeight="12" x14ac:dyDescent="0.15"/>
  <cols>
    <col min="1" max="1" width="6.5546875" style="5" customWidth="1"/>
    <col min="2" max="3" width="10" style="5"/>
    <col min="4" max="4" width="11.21875" style="5" customWidth="1"/>
    <col min="5" max="5" width="6.44140625" style="5" customWidth="1"/>
    <col min="6" max="6" width="8" style="5" customWidth="1"/>
    <col min="7" max="7" width="7.5546875" style="5" customWidth="1"/>
    <col min="8" max="8" width="7.44140625" style="5" customWidth="1"/>
    <col min="9" max="9" width="7" style="5" customWidth="1"/>
    <col min="10" max="10" width="5.6640625" style="5" customWidth="1"/>
    <col min="11" max="11" width="6.5546875" style="5" customWidth="1"/>
    <col min="12" max="12" width="15.109375" style="40" customWidth="1"/>
    <col min="13" max="13" width="13.21875" style="5" customWidth="1"/>
    <col min="14" max="14" width="9.5546875" style="5" customWidth="1"/>
    <col min="15" max="15" width="26.33203125" style="5" customWidth="1"/>
    <col min="16" max="16" width="11.6640625" style="5" customWidth="1"/>
    <col min="17" max="16384" width="10" style="5"/>
  </cols>
  <sheetData>
    <row r="1" spans="1:21" ht="14.4" customHeight="1" x14ac:dyDescent="0.3">
      <c r="A1" s="1" t="s">
        <v>0</v>
      </c>
      <c r="B1" s="1" t="s">
        <v>1</v>
      </c>
      <c r="C1" s="1" t="s">
        <v>2</v>
      </c>
      <c r="D1" s="88" t="s">
        <v>3</v>
      </c>
      <c r="E1" s="88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3" t="s">
        <v>11</v>
      </c>
      <c r="M1" s="88" t="s">
        <v>703</v>
      </c>
      <c r="N1" s="88" t="s">
        <v>704</v>
      </c>
      <c r="O1" s="88" t="s">
        <v>711</v>
      </c>
      <c r="P1" s="61" t="s">
        <v>748</v>
      </c>
      <c r="Q1" s="4"/>
      <c r="R1" s="4"/>
      <c r="S1" s="4"/>
      <c r="T1" s="4"/>
      <c r="U1" s="4"/>
    </row>
    <row r="2" spans="1:21" s="30" customFormat="1" ht="15" x14ac:dyDescent="0.3">
      <c r="A2" s="26">
        <v>1</v>
      </c>
      <c r="B2" s="6">
        <v>10701</v>
      </c>
      <c r="C2" s="6">
        <v>6</v>
      </c>
      <c r="D2" s="7" t="s">
        <v>16</v>
      </c>
      <c r="E2" s="28"/>
      <c r="F2" s="28"/>
      <c r="G2" s="28"/>
      <c r="H2" s="28"/>
      <c r="I2" s="28"/>
      <c r="J2" s="28"/>
      <c r="K2" s="28"/>
      <c r="L2" s="35" t="s">
        <v>1682</v>
      </c>
      <c r="M2" s="6" t="s">
        <v>706</v>
      </c>
      <c r="N2" s="6" t="s">
        <v>709</v>
      </c>
      <c r="O2" s="61" t="s">
        <v>3398</v>
      </c>
      <c r="P2" s="7"/>
    </row>
    <row r="3" spans="1:21" ht="15.6" x14ac:dyDescent="0.3">
      <c r="A3" s="26">
        <v>2</v>
      </c>
      <c r="B3" s="6">
        <v>10701</v>
      </c>
      <c r="C3" s="11">
        <v>11</v>
      </c>
      <c r="D3" s="7" t="s">
        <v>83</v>
      </c>
      <c r="E3" s="17"/>
      <c r="F3" s="17"/>
      <c r="G3" s="17"/>
      <c r="H3" s="17"/>
      <c r="I3" s="17"/>
      <c r="J3" s="17"/>
      <c r="K3" s="17"/>
      <c r="L3" s="35" t="s">
        <v>1683</v>
      </c>
      <c r="M3" s="6" t="s">
        <v>706</v>
      </c>
      <c r="N3" s="6" t="s">
        <v>709</v>
      </c>
      <c r="O3" s="61" t="s">
        <v>3398</v>
      </c>
      <c r="P3" s="7"/>
    </row>
    <row r="4" spans="1:21" ht="15.6" x14ac:dyDescent="0.3">
      <c r="A4" s="26">
        <v>3</v>
      </c>
      <c r="B4" s="6">
        <v>10701</v>
      </c>
      <c r="C4" s="6">
        <v>16</v>
      </c>
      <c r="D4" s="7" t="s">
        <v>16</v>
      </c>
      <c r="E4" s="17"/>
      <c r="F4" s="17"/>
      <c r="G4" s="17"/>
      <c r="H4" s="17"/>
      <c r="I4" s="17"/>
      <c r="J4" s="17"/>
      <c r="K4" s="17"/>
      <c r="L4" s="35" t="s">
        <v>1684</v>
      </c>
      <c r="M4" s="6"/>
      <c r="N4" s="6" t="s">
        <v>709</v>
      </c>
      <c r="O4" s="7"/>
      <c r="P4" s="90"/>
    </row>
    <row r="5" spans="1:21" ht="15.6" x14ac:dyDescent="0.3">
      <c r="A5" s="26">
        <v>4</v>
      </c>
      <c r="B5" s="6">
        <v>10701</v>
      </c>
      <c r="C5" s="6">
        <v>21</v>
      </c>
      <c r="D5" s="7" t="s">
        <v>16</v>
      </c>
      <c r="E5" s="17"/>
      <c r="F5" s="17"/>
      <c r="G5" s="17"/>
      <c r="H5" s="17"/>
      <c r="I5" s="17"/>
      <c r="J5" s="17"/>
      <c r="K5" s="17"/>
      <c r="L5" s="35" t="s">
        <v>1685</v>
      </c>
      <c r="M5" s="6"/>
      <c r="N5" s="6" t="s">
        <v>709</v>
      </c>
      <c r="O5" s="7"/>
      <c r="P5" s="63"/>
    </row>
    <row r="6" spans="1:21" ht="15.6" x14ac:dyDescent="0.3">
      <c r="A6" s="26">
        <v>5</v>
      </c>
      <c r="B6" s="6">
        <v>10701</v>
      </c>
      <c r="C6" s="6">
        <v>26</v>
      </c>
      <c r="D6" s="7" t="s">
        <v>16</v>
      </c>
      <c r="E6" s="17"/>
      <c r="F6" s="17"/>
      <c r="G6" s="17"/>
      <c r="H6" s="17"/>
      <c r="I6" s="17"/>
      <c r="J6" s="17"/>
      <c r="K6" s="17"/>
      <c r="L6" s="35" t="s">
        <v>1686</v>
      </c>
      <c r="M6" s="6"/>
      <c r="N6" s="6" t="s">
        <v>709</v>
      </c>
      <c r="O6" s="7"/>
      <c r="P6" s="63"/>
    </row>
    <row r="7" spans="1:21" ht="15.6" x14ac:dyDescent="0.3">
      <c r="A7" s="26">
        <v>6</v>
      </c>
      <c r="B7" s="6">
        <v>10701</v>
      </c>
      <c r="C7" s="11">
        <v>31</v>
      </c>
      <c r="D7" s="7" t="s">
        <v>16</v>
      </c>
      <c r="E7" s="17"/>
      <c r="F7" s="17"/>
      <c r="G7" s="17"/>
      <c r="H7" s="17"/>
      <c r="I7" s="17"/>
      <c r="J7" s="17"/>
      <c r="K7" s="17"/>
      <c r="L7" s="35" t="s">
        <v>1687</v>
      </c>
      <c r="M7" s="6"/>
      <c r="N7" s="6" t="s">
        <v>709</v>
      </c>
      <c r="O7" s="7"/>
      <c r="P7" s="63"/>
    </row>
    <row r="8" spans="1:21" ht="15.6" x14ac:dyDescent="0.3">
      <c r="A8" s="26">
        <v>7</v>
      </c>
      <c r="B8" s="6">
        <v>10701</v>
      </c>
      <c r="C8" s="6">
        <v>36</v>
      </c>
      <c r="D8" s="7" t="s">
        <v>16</v>
      </c>
      <c r="E8" s="17"/>
      <c r="F8" s="17"/>
      <c r="G8" s="17"/>
      <c r="H8" s="17"/>
      <c r="I8" s="17"/>
      <c r="J8" s="17"/>
      <c r="K8" s="17"/>
      <c r="L8" s="35" t="s">
        <v>1688</v>
      </c>
      <c r="M8" s="6"/>
      <c r="N8" s="6" t="s">
        <v>709</v>
      </c>
      <c r="O8" s="7"/>
      <c r="P8" s="63"/>
    </row>
    <row r="9" spans="1:21" ht="15.6" x14ac:dyDescent="0.3">
      <c r="A9" s="26">
        <v>8</v>
      </c>
      <c r="B9" s="6">
        <v>10702</v>
      </c>
      <c r="C9" s="6">
        <v>6</v>
      </c>
      <c r="D9" s="7" t="s">
        <v>16</v>
      </c>
      <c r="E9" s="17"/>
      <c r="F9" s="17"/>
      <c r="G9" s="17"/>
      <c r="H9" s="17"/>
      <c r="I9" s="17"/>
      <c r="J9" s="17"/>
      <c r="K9" s="17"/>
      <c r="L9" s="35" t="s">
        <v>1689</v>
      </c>
      <c r="M9" s="6"/>
      <c r="N9" s="6" t="s">
        <v>709</v>
      </c>
      <c r="O9" s="7"/>
      <c r="P9" s="63"/>
    </row>
    <row r="10" spans="1:21" ht="15.6" x14ac:dyDescent="0.3">
      <c r="A10" s="26">
        <v>9</v>
      </c>
      <c r="B10" s="6">
        <v>10702</v>
      </c>
      <c r="C10" s="11">
        <v>11</v>
      </c>
      <c r="D10" s="7" t="s">
        <v>16</v>
      </c>
      <c r="E10" s="17"/>
      <c r="F10" s="17"/>
      <c r="G10" s="17"/>
      <c r="H10" s="17"/>
      <c r="I10" s="17"/>
      <c r="J10" s="17"/>
      <c r="K10" s="17"/>
      <c r="L10" s="35" t="s">
        <v>1690</v>
      </c>
      <c r="M10" s="6"/>
      <c r="N10" s="6" t="s">
        <v>709</v>
      </c>
      <c r="O10" s="7"/>
      <c r="P10" s="63"/>
    </row>
    <row r="11" spans="1:21" ht="15.6" x14ac:dyDescent="0.3">
      <c r="A11" s="26">
        <v>10</v>
      </c>
      <c r="B11" s="6">
        <v>10702</v>
      </c>
      <c r="C11" s="6">
        <v>16</v>
      </c>
      <c r="D11" s="7" t="s">
        <v>16</v>
      </c>
      <c r="E11" s="17"/>
      <c r="F11" s="17"/>
      <c r="G11" s="17"/>
      <c r="H11" s="17"/>
      <c r="I11" s="17"/>
      <c r="J11" s="17"/>
      <c r="K11" s="17"/>
      <c r="L11" s="35" t="s">
        <v>1691</v>
      </c>
      <c r="M11" s="19"/>
      <c r="N11" s="6" t="s">
        <v>709</v>
      </c>
      <c r="O11" s="76"/>
      <c r="P11" s="84"/>
    </row>
    <row r="12" spans="1:21" ht="15.6" x14ac:dyDescent="0.3">
      <c r="A12" s="26">
        <v>11</v>
      </c>
      <c r="B12" s="6">
        <v>10702</v>
      </c>
      <c r="C12" s="6">
        <v>21</v>
      </c>
      <c r="D12" s="7" t="s">
        <v>16</v>
      </c>
      <c r="E12" s="17"/>
      <c r="F12" s="17"/>
      <c r="G12" s="17"/>
      <c r="H12" s="17"/>
      <c r="I12" s="17"/>
      <c r="J12" s="17"/>
      <c r="K12" s="17"/>
      <c r="L12" s="35" t="s">
        <v>1692</v>
      </c>
      <c r="M12" s="6"/>
      <c r="N12" s="6" t="s">
        <v>709</v>
      </c>
      <c r="O12" s="7"/>
      <c r="P12" s="63"/>
    </row>
    <row r="13" spans="1:21" ht="15.6" x14ac:dyDescent="0.3">
      <c r="A13" s="26">
        <v>12</v>
      </c>
      <c r="B13" s="6">
        <v>10702</v>
      </c>
      <c r="C13" s="6">
        <v>26</v>
      </c>
      <c r="D13" s="7" t="s">
        <v>16</v>
      </c>
      <c r="E13" s="17"/>
      <c r="F13" s="17"/>
      <c r="G13" s="17"/>
      <c r="H13" s="17"/>
      <c r="I13" s="17"/>
      <c r="J13" s="17"/>
      <c r="K13" s="17"/>
      <c r="L13" s="35" t="s">
        <v>1693</v>
      </c>
      <c r="M13" s="6"/>
      <c r="N13" s="6" t="s">
        <v>709</v>
      </c>
      <c r="O13" s="61"/>
      <c r="P13" s="63"/>
    </row>
    <row r="14" spans="1:21" ht="15.6" x14ac:dyDescent="0.3">
      <c r="A14" s="26">
        <v>13</v>
      </c>
      <c r="B14" s="6">
        <v>10702</v>
      </c>
      <c r="C14" s="11">
        <v>31</v>
      </c>
      <c r="D14" s="7" t="s">
        <v>16</v>
      </c>
      <c r="E14" s="17"/>
      <c r="F14" s="17"/>
      <c r="G14" s="17"/>
      <c r="H14" s="17"/>
      <c r="I14" s="17"/>
      <c r="J14" s="17"/>
      <c r="K14" s="17"/>
      <c r="L14" s="35" t="s">
        <v>1694</v>
      </c>
      <c r="M14" s="6"/>
      <c r="N14" s="6" t="s">
        <v>709</v>
      </c>
      <c r="O14" s="7"/>
      <c r="P14" s="63"/>
    </row>
    <row r="15" spans="1:21" ht="15.6" x14ac:dyDescent="0.3">
      <c r="A15" s="26">
        <v>14</v>
      </c>
      <c r="B15" s="6">
        <v>10702</v>
      </c>
      <c r="C15" s="6">
        <v>36</v>
      </c>
      <c r="D15" s="7" t="s">
        <v>13</v>
      </c>
      <c r="E15" s="17"/>
      <c r="F15" s="17"/>
      <c r="G15" s="17"/>
      <c r="H15" s="17"/>
      <c r="I15" s="17"/>
      <c r="J15" s="17"/>
      <c r="K15" s="17"/>
      <c r="L15" s="35" t="s">
        <v>1695</v>
      </c>
      <c r="M15" s="6"/>
      <c r="N15" s="6" t="s">
        <v>709</v>
      </c>
      <c r="O15" s="7"/>
      <c r="P15" s="63"/>
    </row>
    <row r="16" spans="1:21" ht="15.6" x14ac:dyDescent="0.3">
      <c r="A16" s="26">
        <v>15</v>
      </c>
      <c r="B16" s="6">
        <v>10703</v>
      </c>
      <c r="C16" s="6">
        <v>6</v>
      </c>
      <c r="D16" s="7" t="s">
        <v>16</v>
      </c>
      <c r="E16" s="17"/>
      <c r="F16" s="17"/>
      <c r="G16" s="17"/>
      <c r="H16" s="17"/>
      <c r="I16" s="17"/>
      <c r="J16" s="17"/>
      <c r="K16" s="17"/>
      <c r="L16" s="35" t="s">
        <v>1696</v>
      </c>
      <c r="M16" s="6"/>
      <c r="N16" s="6" t="s">
        <v>709</v>
      </c>
      <c r="O16" s="7"/>
      <c r="P16" s="63"/>
    </row>
    <row r="17" spans="1:16" ht="15.6" x14ac:dyDescent="0.3">
      <c r="A17" s="26">
        <v>16</v>
      </c>
      <c r="B17" s="6">
        <v>10703</v>
      </c>
      <c r="C17" s="11">
        <v>11</v>
      </c>
      <c r="D17" s="7" t="s">
        <v>16</v>
      </c>
      <c r="E17" s="17"/>
      <c r="F17" s="17"/>
      <c r="G17" s="17"/>
      <c r="H17" s="17"/>
      <c r="I17" s="17"/>
      <c r="J17" s="17"/>
      <c r="K17" s="17"/>
      <c r="L17" s="35" t="s">
        <v>1697</v>
      </c>
      <c r="M17" s="6"/>
      <c r="N17" s="6" t="s">
        <v>709</v>
      </c>
      <c r="O17" s="7"/>
      <c r="P17" s="85"/>
    </row>
    <row r="18" spans="1:16" ht="15" x14ac:dyDescent="0.3">
      <c r="A18" s="26">
        <v>17</v>
      </c>
      <c r="B18" s="6">
        <v>10703</v>
      </c>
      <c r="C18" s="6">
        <v>16</v>
      </c>
      <c r="D18" s="7" t="s">
        <v>13</v>
      </c>
      <c r="E18" s="17"/>
      <c r="F18" s="17"/>
      <c r="G18" s="17"/>
      <c r="H18" s="17"/>
      <c r="I18" s="17"/>
      <c r="J18" s="17"/>
      <c r="K18" s="17"/>
      <c r="L18" s="35" t="s">
        <v>1698</v>
      </c>
      <c r="M18" s="6"/>
      <c r="N18" s="6" t="s">
        <v>709</v>
      </c>
      <c r="O18" s="7"/>
      <c r="P18" s="86"/>
    </row>
    <row r="19" spans="1:16" ht="15" x14ac:dyDescent="0.3">
      <c r="A19" s="26">
        <v>18</v>
      </c>
      <c r="B19" s="6">
        <v>10703</v>
      </c>
      <c r="C19" s="6">
        <v>21</v>
      </c>
      <c r="D19" s="7" t="s">
        <v>16</v>
      </c>
      <c r="E19" s="17"/>
      <c r="F19" s="17"/>
      <c r="G19" s="17"/>
      <c r="H19" s="17"/>
      <c r="I19" s="17"/>
      <c r="J19" s="17"/>
      <c r="K19" s="17"/>
      <c r="L19" s="35" t="s">
        <v>1699</v>
      </c>
      <c r="M19" s="6"/>
      <c r="N19" s="6" t="s">
        <v>709</v>
      </c>
      <c r="O19" s="7"/>
      <c r="P19" s="7"/>
    </row>
    <row r="20" spans="1:16" ht="15" x14ac:dyDescent="0.3">
      <c r="A20" s="26">
        <v>19</v>
      </c>
      <c r="B20" s="6">
        <v>10703</v>
      </c>
      <c r="C20" s="6">
        <v>26</v>
      </c>
      <c r="D20" s="7" t="s">
        <v>16</v>
      </c>
      <c r="E20" s="17"/>
      <c r="F20" s="17"/>
      <c r="G20" s="17"/>
      <c r="H20" s="17"/>
      <c r="I20" s="17"/>
      <c r="J20" s="17"/>
      <c r="K20" s="17"/>
      <c r="L20" s="35" t="s">
        <v>1700</v>
      </c>
      <c r="M20" s="6"/>
      <c r="N20" s="6" t="s">
        <v>709</v>
      </c>
      <c r="O20" s="7"/>
      <c r="P20" s="7"/>
    </row>
    <row r="21" spans="1:16" ht="15.6" x14ac:dyDescent="0.3">
      <c r="A21" s="26">
        <v>20</v>
      </c>
      <c r="B21" s="6">
        <v>10703</v>
      </c>
      <c r="C21" s="11">
        <v>31</v>
      </c>
      <c r="D21" s="7" t="s">
        <v>16</v>
      </c>
      <c r="E21" s="17"/>
      <c r="F21" s="17"/>
      <c r="G21" s="17"/>
      <c r="H21" s="17"/>
      <c r="I21" s="17"/>
      <c r="J21" s="17"/>
      <c r="K21" s="17"/>
      <c r="L21" s="35" t="s">
        <v>1701</v>
      </c>
      <c r="M21" s="6"/>
      <c r="N21" s="6" t="s">
        <v>709</v>
      </c>
      <c r="O21" s="7"/>
      <c r="P21" s="7"/>
    </row>
    <row r="22" spans="1:16" ht="15" x14ac:dyDescent="0.3">
      <c r="A22" s="26">
        <v>21</v>
      </c>
      <c r="B22" s="6">
        <v>10703</v>
      </c>
      <c r="C22" s="6">
        <v>36</v>
      </c>
      <c r="D22" s="7" t="s">
        <v>16</v>
      </c>
      <c r="E22" s="17"/>
      <c r="F22" s="17"/>
      <c r="G22" s="17"/>
      <c r="H22" s="17"/>
      <c r="I22" s="17"/>
      <c r="J22" s="17"/>
      <c r="K22" s="17"/>
      <c r="L22" s="35" t="s">
        <v>1702</v>
      </c>
      <c r="M22" s="6"/>
      <c r="N22" s="6" t="s">
        <v>709</v>
      </c>
      <c r="O22" s="7"/>
      <c r="P22" s="17"/>
    </row>
    <row r="23" spans="1:16" ht="15" x14ac:dyDescent="0.3">
      <c r="A23" s="26">
        <v>22</v>
      </c>
      <c r="B23" s="26">
        <v>10704</v>
      </c>
      <c r="C23" s="26">
        <v>6</v>
      </c>
      <c r="D23" s="27" t="s">
        <v>13</v>
      </c>
      <c r="E23" s="17"/>
      <c r="F23" s="17"/>
      <c r="G23" s="17"/>
      <c r="H23" s="17"/>
      <c r="I23" s="17"/>
      <c r="J23" s="17"/>
      <c r="K23" s="44"/>
      <c r="L23" s="25" t="s">
        <v>1703</v>
      </c>
      <c r="M23" s="6"/>
      <c r="N23" s="6" t="s">
        <v>709</v>
      </c>
      <c r="O23" s="7"/>
      <c r="P23" s="21"/>
    </row>
    <row r="24" spans="1:16" ht="15.6" x14ac:dyDescent="0.3">
      <c r="A24" s="26">
        <v>23</v>
      </c>
      <c r="B24" s="26">
        <v>10704</v>
      </c>
      <c r="C24" s="31">
        <v>11</v>
      </c>
      <c r="D24" s="27" t="s">
        <v>13</v>
      </c>
      <c r="E24" s="17"/>
      <c r="F24" s="17"/>
      <c r="G24" s="17"/>
      <c r="H24" s="17"/>
      <c r="I24" s="17"/>
      <c r="J24" s="17"/>
      <c r="K24" s="44"/>
      <c r="L24" s="25" t="s">
        <v>1704</v>
      </c>
      <c r="M24" s="6"/>
      <c r="N24" s="6" t="s">
        <v>709</v>
      </c>
      <c r="O24" s="7"/>
      <c r="P24" s="17"/>
    </row>
    <row r="25" spans="1:16" ht="15" x14ac:dyDescent="0.3">
      <c r="A25" s="26">
        <v>24</v>
      </c>
      <c r="B25" s="26">
        <v>10704</v>
      </c>
      <c r="C25" s="26">
        <v>16</v>
      </c>
      <c r="D25" s="27" t="s">
        <v>16</v>
      </c>
      <c r="E25" s="17"/>
      <c r="F25" s="17"/>
      <c r="G25" s="17"/>
      <c r="H25" s="17"/>
      <c r="I25" s="17"/>
      <c r="J25" s="17"/>
      <c r="K25" s="44"/>
      <c r="L25" s="25" t="s">
        <v>1705</v>
      </c>
      <c r="M25" s="6"/>
      <c r="N25" s="6" t="s">
        <v>709</v>
      </c>
      <c r="O25" s="7"/>
      <c r="P25" s="17"/>
    </row>
    <row r="26" spans="1:16" ht="15" x14ac:dyDescent="0.3">
      <c r="A26" s="26">
        <v>25</v>
      </c>
      <c r="B26" s="117">
        <v>10704</v>
      </c>
      <c r="C26" s="117">
        <v>21</v>
      </c>
      <c r="D26" s="118" t="s">
        <v>3318</v>
      </c>
      <c r="E26" s="17"/>
      <c r="F26" s="17"/>
      <c r="G26" s="17"/>
      <c r="H26" s="17"/>
      <c r="I26" s="17"/>
      <c r="J26" s="17"/>
      <c r="K26" s="44"/>
      <c r="L26" s="25" t="s">
        <v>1706</v>
      </c>
      <c r="M26" s="19"/>
      <c r="N26" s="6" t="s">
        <v>709</v>
      </c>
      <c r="O26" s="76"/>
      <c r="P26" s="21"/>
    </row>
    <row r="27" spans="1:16" ht="15" x14ac:dyDescent="0.3">
      <c r="A27" s="26">
        <v>26</v>
      </c>
      <c r="B27" s="117">
        <v>10704</v>
      </c>
      <c r="C27" s="117">
        <v>26</v>
      </c>
      <c r="D27" s="118" t="s">
        <v>3319</v>
      </c>
      <c r="E27" s="17"/>
      <c r="F27" s="17"/>
      <c r="G27" s="17"/>
      <c r="H27" s="17"/>
      <c r="I27" s="17"/>
      <c r="J27" s="17"/>
      <c r="K27" s="44"/>
      <c r="L27" s="25" t="s">
        <v>1707</v>
      </c>
      <c r="M27" s="19"/>
      <c r="N27" s="6" t="s">
        <v>709</v>
      </c>
      <c r="O27" s="76"/>
      <c r="P27" s="21"/>
    </row>
    <row r="28" spans="1:16" ht="15.6" x14ac:dyDescent="0.3">
      <c r="A28" s="26">
        <v>27</v>
      </c>
      <c r="B28" s="117">
        <v>10704</v>
      </c>
      <c r="C28" s="123">
        <v>31</v>
      </c>
      <c r="D28" s="118" t="s">
        <v>3320</v>
      </c>
      <c r="E28" s="17"/>
      <c r="F28" s="17"/>
      <c r="G28" s="17"/>
      <c r="H28" s="17"/>
      <c r="I28" s="17"/>
      <c r="J28" s="17"/>
      <c r="K28" s="44"/>
      <c r="L28" s="25" t="s">
        <v>1708</v>
      </c>
      <c r="M28" s="6"/>
      <c r="N28" s="6" t="s">
        <v>709</v>
      </c>
      <c r="O28" s="7"/>
      <c r="P28" s="17"/>
    </row>
    <row r="29" spans="1:16" ht="15" x14ac:dyDescent="0.3">
      <c r="A29" s="26">
        <v>28</v>
      </c>
      <c r="B29" s="117">
        <v>10704</v>
      </c>
      <c r="C29" s="117">
        <v>36</v>
      </c>
      <c r="D29" s="118" t="s">
        <v>3321</v>
      </c>
      <c r="E29" s="17"/>
      <c r="F29" s="17"/>
      <c r="G29" s="17"/>
      <c r="H29" s="17"/>
      <c r="I29" s="17"/>
      <c r="J29" s="17"/>
      <c r="K29" s="44"/>
      <c r="L29" s="25" t="s">
        <v>1709</v>
      </c>
      <c r="M29" s="6"/>
      <c r="N29" s="6" t="s">
        <v>709</v>
      </c>
      <c r="O29" s="7"/>
      <c r="P29" s="17"/>
    </row>
    <row r="30" spans="1:16" ht="15" x14ac:dyDescent="0.3">
      <c r="A30" s="26">
        <v>29</v>
      </c>
      <c r="B30" s="117">
        <v>10705</v>
      </c>
      <c r="C30" s="117">
        <v>6</v>
      </c>
      <c r="D30" s="118" t="s">
        <v>3320</v>
      </c>
      <c r="E30" s="17"/>
      <c r="F30" s="17"/>
      <c r="G30" s="17"/>
      <c r="H30" s="17"/>
      <c r="I30" s="17"/>
      <c r="J30" s="17"/>
      <c r="K30" s="44"/>
      <c r="L30" s="25" t="s">
        <v>1710</v>
      </c>
      <c r="M30" s="6"/>
      <c r="N30" s="6" t="s">
        <v>709</v>
      </c>
      <c r="O30" s="7"/>
      <c r="P30" s="17"/>
    </row>
    <row r="31" spans="1:16" ht="15.6" x14ac:dyDescent="0.3">
      <c r="A31" s="26">
        <v>30</v>
      </c>
      <c r="B31" s="117">
        <v>10705</v>
      </c>
      <c r="C31" s="123">
        <v>11</v>
      </c>
      <c r="D31" s="118" t="s">
        <v>3322</v>
      </c>
      <c r="E31" s="17"/>
      <c r="F31" s="17"/>
      <c r="G31" s="17"/>
      <c r="H31" s="17"/>
      <c r="I31" s="17"/>
      <c r="J31" s="17"/>
      <c r="K31" s="44"/>
      <c r="L31" s="25" t="s">
        <v>1711</v>
      </c>
      <c r="M31" s="6"/>
      <c r="N31" s="6" t="s">
        <v>709</v>
      </c>
      <c r="O31" s="7"/>
      <c r="P31" s="17"/>
    </row>
    <row r="32" spans="1:16" ht="15" x14ac:dyDescent="0.3">
      <c r="A32" s="26">
        <v>31</v>
      </c>
      <c r="B32" s="117">
        <v>10705</v>
      </c>
      <c r="C32" s="117">
        <v>16</v>
      </c>
      <c r="D32" s="118" t="s">
        <v>3320</v>
      </c>
      <c r="E32" s="17"/>
      <c r="F32" s="17"/>
      <c r="G32" s="17"/>
      <c r="H32" s="17"/>
      <c r="I32" s="17"/>
      <c r="J32" s="17"/>
      <c r="K32" s="44"/>
      <c r="L32" s="25" t="s">
        <v>1712</v>
      </c>
      <c r="M32" s="6"/>
      <c r="N32" s="6" t="s">
        <v>709</v>
      </c>
      <c r="O32" s="7"/>
      <c r="P32" s="17"/>
    </row>
    <row r="33" spans="1:16" ht="15" x14ac:dyDescent="0.3">
      <c r="A33" s="26">
        <v>32</v>
      </c>
      <c r="B33" s="117">
        <v>10705</v>
      </c>
      <c r="C33" s="117">
        <v>21</v>
      </c>
      <c r="D33" s="118" t="s">
        <v>710</v>
      </c>
      <c r="E33" s="17"/>
      <c r="F33" s="17"/>
      <c r="G33" s="17"/>
      <c r="H33" s="17"/>
      <c r="I33" s="17"/>
      <c r="J33" s="17"/>
      <c r="K33" s="44"/>
      <c r="L33" s="25" t="s">
        <v>1713</v>
      </c>
      <c r="M33" s="6"/>
      <c r="N33" s="6" t="s">
        <v>709</v>
      </c>
      <c r="O33" s="7"/>
      <c r="P33" s="17"/>
    </row>
    <row r="34" spans="1:16" ht="15" x14ac:dyDescent="0.3">
      <c r="A34" s="26">
        <v>33</v>
      </c>
      <c r="B34" s="117">
        <v>10705</v>
      </c>
      <c r="C34" s="117">
        <v>26</v>
      </c>
      <c r="D34" s="118" t="s">
        <v>3320</v>
      </c>
      <c r="E34" s="17"/>
      <c r="F34" s="17"/>
      <c r="G34" s="17"/>
      <c r="H34" s="17"/>
      <c r="I34" s="17"/>
      <c r="J34" s="17"/>
      <c r="K34" s="44"/>
      <c r="L34" s="25" t="s">
        <v>1714</v>
      </c>
      <c r="M34" s="6"/>
      <c r="N34" s="6" t="s">
        <v>709</v>
      </c>
      <c r="O34" s="7"/>
      <c r="P34" s="17"/>
    </row>
    <row r="35" spans="1:16" ht="15.6" x14ac:dyDescent="0.3">
      <c r="A35" s="26">
        <v>34</v>
      </c>
      <c r="B35" s="117">
        <v>10705</v>
      </c>
      <c r="C35" s="123">
        <v>31</v>
      </c>
      <c r="D35" s="118" t="s">
        <v>3319</v>
      </c>
      <c r="E35" s="17"/>
      <c r="F35" s="17"/>
      <c r="G35" s="17"/>
      <c r="H35" s="17"/>
      <c r="I35" s="17"/>
      <c r="J35" s="17"/>
      <c r="K35" s="44"/>
      <c r="L35" s="25" t="s">
        <v>1715</v>
      </c>
      <c r="M35" s="19"/>
      <c r="N35" s="6" t="s">
        <v>709</v>
      </c>
      <c r="O35" s="76"/>
      <c r="P35" s="21"/>
    </row>
    <row r="36" spans="1:16" ht="15" x14ac:dyDescent="0.3">
      <c r="A36" s="26">
        <v>35</v>
      </c>
      <c r="B36" s="117">
        <v>10705</v>
      </c>
      <c r="C36" s="117">
        <v>36</v>
      </c>
      <c r="D36" s="118" t="s">
        <v>3321</v>
      </c>
      <c r="E36" s="17"/>
      <c r="F36" s="17"/>
      <c r="G36" s="17"/>
      <c r="H36" s="17"/>
      <c r="I36" s="17"/>
      <c r="J36" s="17"/>
      <c r="K36" s="44"/>
      <c r="L36" s="25" t="s">
        <v>1716</v>
      </c>
      <c r="M36" s="6"/>
      <c r="N36" s="6" t="s">
        <v>709</v>
      </c>
      <c r="O36" s="7"/>
      <c r="P36" s="87"/>
    </row>
    <row r="37" spans="1:16" ht="15" x14ac:dyDescent="0.3">
      <c r="A37" s="26">
        <v>36</v>
      </c>
      <c r="B37" s="117">
        <v>10706</v>
      </c>
      <c r="C37" s="117">
        <v>6</v>
      </c>
      <c r="D37" s="118" t="s">
        <v>3323</v>
      </c>
      <c r="E37" s="17"/>
      <c r="F37" s="17"/>
      <c r="G37" s="17"/>
      <c r="H37" s="17"/>
      <c r="I37" s="17"/>
      <c r="J37" s="17"/>
      <c r="K37" s="44"/>
      <c r="L37" s="25" t="s">
        <v>1717</v>
      </c>
      <c r="M37" s="19"/>
      <c r="N37" s="6" t="s">
        <v>709</v>
      </c>
      <c r="O37" s="76"/>
      <c r="P37" s="87"/>
    </row>
    <row r="38" spans="1:16" ht="15.6" x14ac:dyDescent="0.3">
      <c r="A38" s="26">
        <v>37</v>
      </c>
      <c r="B38" s="117">
        <v>10706</v>
      </c>
      <c r="C38" s="123">
        <v>11</v>
      </c>
      <c r="D38" s="118" t="s">
        <v>3319</v>
      </c>
      <c r="E38" s="17"/>
      <c r="F38" s="17"/>
      <c r="G38" s="17"/>
      <c r="H38" s="17"/>
      <c r="I38" s="17"/>
      <c r="J38" s="17"/>
      <c r="K38" s="44"/>
      <c r="L38" s="25" t="s">
        <v>1718</v>
      </c>
      <c r="M38" s="6"/>
      <c r="N38" s="6" t="s">
        <v>709</v>
      </c>
      <c r="O38" s="7"/>
      <c r="P38" s="87"/>
    </row>
    <row r="39" spans="1:16" ht="15" x14ac:dyDescent="0.3">
      <c r="A39" s="26">
        <v>38</v>
      </c>
      <c r="B39" s="117">
        <v>10706</v>
      </c>
      <c r="C39" s="117">
        <v>16</v>
      </c>
      <c r="D39" s="118" t="s">
        <v>3319</v>
      </c>
      <c r="E39" s="17"/>
      <c r="F39" s="17"/>
      <c r="G39" s="17"/>
      <c r="H39" s="17"/>
      <c r="I39" s="17"/>
      <c r="J39" s="17"/>
      <c r="K39" s="44"/>
      <c r="L39" s="25" t="s">
        <v>1719</v>
      </c>
      <c r="M39" s="6"/>
      <c r="N39" s="6" t="s">
        <v>709</v>
      </c>
      <c r="O39" s="7"/>
      <c r="P39" s="87"/>
    </row>
    <row r="40" spans="1:16" ht="15" x14ac:dyDescent="0.3">
      <c r="A40" s="26">
        <v>39</v>
      </c>
      <c r="B40" s="117">
        <v>10706</v>
      </c>
      <c r="C40" s="117">
        <v>21</v>
      </c>
      <c r="D40" s="118" t="s">
        <v>3319</v>
      </c>
      <c r="E40" s="17"/>
      <c r="F40" s="17"/>
      <c r="G40" s="17"/>
      <c r="H40" s="17"/>
      <c r="I40" s="17"/>
      <c r="J40" s="17"/>
      <c r="K40" s="44"/>
      <c r="L40" s="25" t="s">
        <v>1720</v>
      </c>
      <c r="M40" s="6"/>
      <c r="N40" s="6" t="s">
        <v>709</v>
      </c>
      <c r="O40" s="7"/>
      <c r="P40" s="87"/>
    </row>
    <row r="41" spans="1:16" ht="15" x14ac:dyDescent="0.3">
      <c r="A41" s="26">
        <v>40</v>
      </c>
      <c r="B41" s="117">
        <v>10706</v>
      </c>
      <c r="C41" s="117">
        <v>26</v>
      </c>
      <c r="D41" s="118" t="s">
        <v>3318</v>
      </c>
      <c r="E41" s="17"/>
      <c r="F41" s="17"/>
      <c r="G41" s="17"/>
      <c r="H41" s="17"/>
      <c r="I41" s="17"/>
      <c r="J41" s="17"/>
      <c r="K41" s="44"/>
      <c r="L41" s="25" t="s">
        <v>1721</v>
      </c>
      <c r="M41" s="6"/>
      <c r="N41" s="6" t="s">
        <v>709</v>
      </c>
      <c r="O41" s="7"/>
      <c r="P41" s="87"/>
    </row>
    <row r="42" spans="1:16" ht="15.6" x14ac:dyDescent="0.3">
      <c r="A42" s="26">
        <v>41</v>
      </c>
      <c r="B42" s="26">
        <v>10706</v>
      </c>
      <c r="C42" s="31">
        <v>31</v>
      </c>
      <c r="D42" s="27" t="s">
        <v>13</v>
      </c>
      <c r="E42" s="17"/>
      <c r="F42" s="17"/>
      <c r="G42" s="17"/>
      <c r="H42" s="17"/>
      <c r="I42" s="17"/>
      <c r="J42" s="17"/>
      <c r="K42" s="44"/>
      <c r="L42" s="25" t="s">
        <v>1722</v>
      </c>
      <c r="M42" s="6"/>
      <c r="N42" s="6" t="s">
        <v>709</v>
      </c>
      <c r="O42" s="7"/>
      <c r="P42" s="87"/>
    </row>
    <row r="43" spans="1:16" ht="15" x14ac:dyDescent="0.3">
      <c r="A43" s="26">
        <v>42</v>
      </c>
      <c r="B43" s="26">
        <v>10706</v>
      </c>
      <c r="C43" s="26">
        <v>36</v>
      </c>
      <c r="D43" s="27" t="s">
        <v>83</v>
      </c>
      <c r="E43" s="17"/>
      <c r="F43" s="17"/>
      <c r="G43" s="17"/>
      <c r="H43" s="17"/>
      <c r="I43" s="17"/>
      <c r="J43" s="17"/>
      <c r="K43" s="44"/>
      <c r="L43" s="25" t="s">
        <v>1723</v>
      </c>
      <c r="M43" s="6"/>
      <c r="N43" s="6" t="s">
        <v>709</v>
      </c>
      <c r="O43" s="7"/>
      <c r="P43" s="87"/>
    </row>
    <row r="44" spans="1:16" ht="14.4" x14ac:dyDescent="0.3">
      <c r="A44" s="26">
        <v>43</v>
      </c>
      <c r="B44" s="26">
        <v>10707</v>
      </c>
      <c r="C44" s="17">
        <v>9</v>
      </c>
      <c r="D44" s="17" t="s">
        <v>269</v>
      </c>
      <c r="E44" s="17"/>
      <c r="F44" s="17"/>
      <c r="G44" s="17"/>
      <c r="H44" s="17"/>
      <c r="I44" s="17"/>
      <c r="J44" s="17"/>
      <c r="K44" s="17"/>
      <c r="L44" s="25" t="s">
        <v>1764</v>
      </c>
      <c r="M44" s="6" t="s">
        <v>705</v>
      </c>
      <c r="N44" s="6" t="s">
        <v>709</v>
      </c>
      <c r="O44" s="7"/>
      <c r="P44" s="87"/>
    </row>
    <row r="45" spans="1:16" ht="14.4" x14ac:dyDescent="0.3">
      <c r="A45" s="26">
        <v>44</v>
      </c>
      <c r="B45" s="26">
        <v>10707</v>
      </c>
      <c r="C45" s="17">
        <v>12</v>
      </c>
      <c r="D45" s="17" t="s">
        <v>269</v>
      </c>
      <c r="E45" s="17"/>
      <c r="F45" s="17"/>
      <c r="G45" s="17"/>
      <c r="H45" s="17"/>
      <c r="I45" s="17"/>
      <c r="J45" s="17"/>
      <c r="K45" s="17"/>
      <c r="L45" s="25" t="s">
        <v>1765</v>
      </c>
      <c r="M45" s="6" t="s">
        <v>705</v>
      </c>
      <c r="N45" s="6" t="s">
        <v>709</v>
      </c>
      <c r="O45" s="7"/>
      <c r="P45" s="87"/>
    </row>
    <row r="46" spans="1:16" ht="14.4" x14ac:dyDescent="0.3">
      <c r="A46" s="26">
        <v>45</v>
      </c>
      <c r="B46" s="26">
        <v>10707</v>
      </c>
      <c r="C46" s="17">
        <v>15</v>
      </c>
      <c r="D46" s="17" t="s">
        <v>269</v>
      </c>
      <c r="E46" s="17"/>
      <c r="F46" s="17"/>
      <c r="G46" s="17"/>
      <c r="H46" s="17"/>
      <c r="I46" s="17"/>
      <c r="J46" s="17"/>
      <c r="K46" s="17"/>
      <c r="L46" s="25" t="s">
        <v>1766</v>
      </c>
      <c r="M46" s="6" t="s">
        <v>705</v>
      </c>
      <c r="N46" s="6" t="s">
        <v>709</v>
      </c>
      <c r="O46" s="7"/>
      <c r="P46" s="87"/>
    </row>
    <row r="47" spans="1:16" ht="14.4" x14ac:dyDescent="0.3">
      <c r="A47" s="26">
        <v>46</v>
      </c>
      <c r="B47" s="26">
        <v>10707</v>
      </c>
      <c r="C47" s="17">
        <v>18</v>
      </c>
      <c r="D47" s="17" t="s">
        <v>269</v>
      </c>
      <c r="E47" s="17"/>
      <c r="F47" s="17"/>
      <c r="G47" s="17"/>
      <c r="H47" s="17"/>
      <c r="I47" s="17"/>
      <c r="J47" s="17"/>
      <c r="K47" s="17"/>
      <c r="L47" s="25" t="s">
        <v>1767</v>
      </c>
      <c r="M47" s="6" t="s">
        <v>705</v>
      </c>
      <c r="N47" s="6" t="s">
        <v>709</v>
      </c>
      <c r="O47" s="7"/>
      <c r="P47" s="87"/>
    </row>
    <row r="48" spans="1:16" ht="14.4" x14ac:dyDescent="0.3">
      <c r="A48" s="26">
        <v>47</v>
      </c>
      <c r="B48" s="26">
        <v>10707</v>
      </c>
      <c r="C48" s="17">
        <v>21</v>
      </c>
      <c r="D48" s="17" t="s">
        <v>269</v>
      </c>
      <c r="E48" s="17"/>
      <c r="F48" s="17"/>
      <c r="G48" s="17"/>
      <c r="H48" s="17"/>
      <c r="I48" s="17"/>
      <c r="J48" s="17"/>
      <c r="K48" s="17"/>
      <c r="L48" s="25" t="s">
        <v>1768</v>
      </c>
      <c r="M48" s="6" t="s">
        <v>705</v>
      </c>
      <c r="N48" s="6" t="s">
        <v>709</v>
      </c>
      <c r="O48" s="7"/>
      <c r="P48" s="87"/>
    </row>
    <row r="49" spans="1:16" ht="14.4" x14ac:dyDescent="0.3">
      <c r="A49" s="26">
        <v>48</v>
      </c>
      <c r="B49" s="26">
        <v>10707</v>
      </c>
      <c r="C49" s="17">
        <v>24</v>
      </c>
      <c r="D49" s="17" t="s">
        <v>269</v>
      </c>
      <c r="E49" s="17"/>
      <c r="F49" s="17"/>
      <c r="G49" s="17"/>
      <c r="H49" s="17"/>
      <c r="I49" s="17"/>
      <c r="J49" s="17"/>
      <c r="K49" s="17"/>
      <c r="L49" s="25" t="s">
        <v>1769</v>
      </c>
      <c r="M49" s="6" t="s">
        <v>705</v>
      </c>
      <c r="N49" s="6" t="s">
        <v>709</v>
      </c>
      <c r="O49" s="7"/>
      <c r="P49" s="87"/>
    </row>
    <row r="50" spans="1:16" ht="14.4" x14ac:dyDescent="0.3">
      <c r="A50" s="26">
        <v>49</v>
      </c>
      <c r="B50" s="26">
        <v>10707</v>
      </c>
      <c r="C50" s="17">
        <v>27</v>
      </c>
      <c r="D50" s="17" t="s">
        <v>269</v>
      </c>
      <c r="E50" s="17"/>
      <c r="F50" s="17"/>
      <c r="G50" s="17"/>
      <c r="H50" s="17"/>
      <c r="I50" s="17"/>
      <c r="J50" s="17"/>
      <c r="K50" s="17"/>
      <c r="L50" s="25" t="s">
        <v>1770</v>
      </c>
      <c r="M50" s="6" t="s">
        <v>705</v>
      </c>
      <c r="N50" s="6" t="s">
        <v>709</v>
      </c>
      <c r="O50" s="7"/>
      <c r="P50" s="87"/>
    </row>
    <row r="51" spans="1:16" ht="14.4" x14ac:dyDescent="0.3">
      <c r="A51" s="26">
        <v>50</v>
      </c>
      <c r="B51" s="26">
        <v>10707</v>
      </c>
      <c r="C51" s="17">
        <v>30</v>
      </c>
      <c r="D51" s="17" t="s">
        <v>269</v>
      </c>
      <c r="E51" s="17"/>
      <c r="F51" s="17"/>
      <c r="G51" s="17"/>
      <c r="H51" s="17"/>
      <c r="I51" s="17"/>
      <c r="J51" s="17"/>
      <c r="K51" s="17"/>
      <c r="L51" s="25" t="s">
        <v>1771</v>
      </c>
      <c r="M51" s="6" t="s">
        <v>705</v>
      </c>
      <c r="N51" s="6" t="s">
        <v>709</v>
      </c>
      <c r="O51" s="7"/>
      <c r="P51" s="87"/>
    </row>
    <row r="52" spans="1:16" ht="14.4" x14ac:dyDescent="0.3">
      <c r="A52" s="26">
        <v>51</v>
      </c>
      <c r="B52" s="26">
        <v>10707</v>
      </c>
      <c r="C52" s="17">
        <v>33</v>
      </c>
      <c r="D52" s="17" t="s">
        <v>269</v>
      </c>
      <c r="E52" s="17"/>
      <c r="F52" s="17"/>
      <c r="G52" s="17"/>
      <c r="H52" s="17"/>
      <c r="I52" s="17"/>
      <c r="J52" s="17"/>
      <c r="K52" s="17"/>
      <c r="L52" s="25" t="s">
        <v>1772</v>
      </c>
      <c r="M52" s="6" t="s">
        <v>705</v>
      </c>
      <c r="N52" s="6" t="s">
        <v>709</v>
      </c>
      <c r="O52" s="7"/>
      <c r="P52" s="87"/>
    </row>
    <row r="53" spans="1:16" ht="14.4" x14ac:dyDescent="0.3">
      <c r="A53" s="26">
        <v>52</v>
      </c>
      <c r="B53" s="26">
        <v>10707</v>
      </c>
      <c r="C53" s="17">
        <v>36</v>
      </c>
      <c r="D53" s="17" t="s">
        <v>269</v>
      </c>
      <c r="E53" s="17"/>
      <c r="F53" s="17"/>
      <c r="G53" s="17"/>
      <c r="H53" s="17"/>
      <c r="I53" s="17"/>
      <c r="J53" s="17" t="s">
        <v>3389</v>
      </c>
      <c r="K53" s="17"/>
      <c r="L53" s="25" t="s">
        <v>1773</v>
      </c>
      <c r="M53" s="6" t="s">
        <v>705</v>
      </c>
      <c r="N53" s="6" t="s">
        <v>709</v>
      </c>
      <c r="O53" s="7"/>
      <c r="P53" s="87"/>
    </row>
    <row r="54" spans="1:16" ht="14.4" x14ac:dyDescent="0.3">
      <c r="A54" s="26">
        <v>53</v>
      </c>
      <c r="B54" s="26">
        <v>10708</v>
      </c>
      <c r="C54" s="17">
        <v>9</v>
      </c>
      <c r="D54" s="17" t="s">
        <v>269</v>
      </c>
      <c r="E54" s="17"/>
      <c r="F54" s="17"/>
      <c r="G54" s="17"/>
      <c r="H54" s="17"/>
      <c r="I54" s="17"/>
      <c r="J54" s="17"/>
      <c r="K54" s="17"/>
      <c r="L54" s="25" t="s">
        <v>1774</v>
      </c>
      <c r="M54" s="6" t="s">
        <v>705</v>
      </c>
      <c r="N54" s="6" t="s">
        <v>709</v>
      </c>
      <c r="O54" s="7"/>
      <c r="P54" s="87"/>
    </row>
    <row r="55" spans="1:16" ht="14.4" x14ac:dyDescent="0.3">
      <c r="A55" s="26">
        <v>54</v>
      </c>
      <c r="B55" s="26">
        <v>10708</v>
      </c>
      <c r="C55" s="17">
        <v>12</v>
      </c>
      <c r="D55" s="17" t="s">
        <v>269</v>
      </c>
      <c r="E55" s="17"/>
      <c r="F55" s="17"/>
      <c r="G55" s="17"/>
      <c r="H55" s="17"/>
      <c r="I55" s="17"/>
      <c r="J55" s="17"/>
      <c r="K55" s="17"/>
      <c r="L55" s="25" t="s">
        <v>1775</v>
      </c>
      <c r="M55" s="6" t="s">
        <v>705</v>
      </c>
      <c r="N55" s="6" t="s">
        <v>709</v>
      </c>
      <c r="O55" s="7"/>
      <c r="P55" s="87"/>
    </row>
    <row r="56" spans="1:16" ht="15" x14ac:dyDescent="0.3">
      <c r="A56" s="26">
        <v>55</v>
      </c>
      <c r="B56" s="26">
        <v>10708</v>
      </c>
      <c r="C56" s="17">
        <v>15</v>
      </c>
      <c r="D56" s="17" t="s">
        <v>269</v>
      </c>
      <c r="E56" s="17"/>
      <c r="F56" s="17"/>
      <c r="G56" s="17"/>
      <c r="H56" s="17"/>
      <c r="I56" s="17"/>
      <c r="J56" s="17"/>
      <c r="K56" s="17"/>
      <c r="L56" s="25" t="s">
        <v>1776</v>
      </c>
      <c r="M56" s="19" t="s">
        <v>706</v>
      </c>
      <c r="N56" s="6" t="s">
        <v>709</v>
      </c>
      <c r="O56" s="76" t="s">
        <v>3409</v>
      </c>
      <c r="P56" s="87"/>
    </row>
    <row r="57" spans="1:16" ht="14.4" x14ac:dyDescent="0.3">
      <c r="A57" s="26">
        <v>56</v>
      </c>
      <c r="B57" s="26">
        <v>10708</v>
      </c>
      <c r="C57" s="17">
        <v>18</v>
      </c>
      <c r="D57" s="17" t="s">
        <v>269</v>
      </c>
      <c r="E57" s="17"/>
      <c r="F57" s="17"/>
      <c r="G57" s="17"/>
      <c r="H57" s="17"/>
      <c r="I57" s="17"/>
      <c r="J57" s="17"/>
      <c r="K57" s="17"/>
      <c r="L57" s="25" t="s">
        <v>1777</v>
      </c>
      <c r="M57" s="6" t="s">
        <v>705</v>
      </c>
      <c r="N57" s="6" t="s">
        <v>709</v>
      </c>
      <c r="O57" s="7"/>
      <c r="P57" s="87"/>
    </row>
    <row r="58" spans="1:16" ht="14.4" x14ac:dyDescent="0.3">
      <c r="A58" s="26">
        <v>57</v>
      </c>
      <c r="B58" s="26">
        <v>10708</v>
      </c>
      <c r="C58" s="17">
        <v>21</v>
      </c>
      <c r="D58" s="17" t="s">
        <v>269</v>
      </c>
      <c r="E58" s="17"/>
      <c r="F58" s="17"/>
      <c r="G58" s="17"/>
      <c r="H58" s="17"/>
      <c r="I58" s="17"/>
      <c r="J58" s="17"/>
      <c r="K58" s="17"/>
      <c r="L58" s="25" t="s">
        <v>1778</v>
      </c>
      <c r="M58" s="6" t="s">
        <v>705</v>
      </c>
      <c r="N58" s="6" t="s">
        <v>709</v>
      </c>
      <c r="O58" s="7"/>
      <c r="P58" s="87"/>
    </row>
    <row r="59" spans="1:16" ht="14.4" x14ac:dyDescent="0.3">
      <c r="A59" s="26">
        <v>58</v>
      </c>
      <c r="B59" s="26">
        <v>10708</v>
      </c>
      <c r="C59" s="17">
        <v>24</v>
      </c>
      <c r="D59" s="17" t="s">
        <v>269</v>
      </c>
      <c r="E59" s="17"/>
      <c r="F59" s="17"/>
      <c r="G59" s="17"/>
      <c r="H59" s="17"/>
      <c r="I59" s="17"/>
      <c r="J59" s="17"/>
      <c r="K59" s="17"/>
      <c r="L59" s="25" t="s">
        <v>1779</v>
      </c>
      <c r="M59" s="6" t="s">
        <v>705</v>
      </c>
      <c r="N59" s="6" t="s">
        <v>709</v>
      </c>
      <c r="O59" s="7"/>
      <c r="P59" s="87"/>
    </row>
    <row r="60" spans="1:16" ht="14.4" x14ac:dyDescent="0.3">
      <c r="A60" s="26">
        <v>59</v>
      </c>
      <c r="B60" s="26">
        <v>10708</v>
      </c>
      <c r="C60" s="17">
        <v>27</v>
      </c>
      <c r="D60" s="17" t="s">
        <v>269</v>
      </c>
      <c r="E60" s="17"/>
      <c r="F60" s="17"/>
      <c r="G60" s="17"/>
      <c r="H60" s="17"/>
      <c r="I60" s="17"/>
      <c r="J60" s="17"/>
      <c r="K60" s="17"/>
      <c r="L60" s="25" t="s">
        <v>1780</v>
      </c>
      <c r="M60" s="6" t="s">
        <v>705</v>
      </c>
      <c r="N60" s="6" t="s">
        <v>709</v>
      </c>
      <c r="O60" s="7"/>
      <c r="P60" s="87"/>
    </row>
    <row r="61" spans="1:16" ht="14.4" x14ac:dyDescent="0.3">
      <c r="A61" s="26">
        <v>60</v>
      </c>
      <c r="B61" s="26">
        <v>10708</v>
      </c>
      <c r="C61" s="17">
        <v>30</v>
      </c>
      <c r="D61" s="17" t="s">
        <v>269</v>
      </c>
      <c r="E61" s="17"/>
      <c r="F61" s="17"/>
      <c r="G61" s="17"/>
      <c r="H61" s="17"/>
      <c r="I61" s="17"/>
      <c r="J61" s="17"/>
      <c r="K61" s="17"/>
      <c r="L61" s="25" t="s">
        <v>1781</v>
      </c>
      <c r="M61" s="6" t="s">
        <v>705</v>
      </c>
      <c r="N61" s="6" t="s">
        <v>709</v>
      </c>
      <c r="O61" s="7"/>
      <c r="P61" s="87"/>
    </row>
    <row r="62" spans="1:16" ht="14.4" x14ac:dyDescent="0.3">
      <c r="A62" s="26">
        <v>61</v>
      </c>
      <c r="B62" s="26">
        <v>10708</v>
      </c>
      <c r="C62" s="17">
        <v>33</v>
      </c>
      <c r="D62" s="17" t="s">
        <v>269</v>
      </c>
      <c r="E62" s="17"/>
      <c r="F62" s="17"/>
      <c r="G62" s="17"/>
      <c r="H62" s="17"/>
      <c r="I62" s="17"/>
      <c r="J62" s="17"/>
      <c r="K62" s="17"/>
      <c r="L62" s="25" t="s">
        <v>1782</v>
      </c>
      <c r="M62" s="6" t="s">
        <v>705</v>
      </c>
      <c r="N62" s="6" t="s">
        <v>709</v>
      </c>
      <c r="O62" s="7"/>
      <c r="P62" s="87"/>
    </row>
    <row r="63" spans="1:16" ht="14.4" x14ac:dyDescent="0.3">
      <c r="A63" s="26">
        <v>62</v>
      </c>
      <c r="B63" s="26">
        <v>10708</v>
      </c>
      <c r="C63" s="17">
        <v>36</v>
      </c>
      <c r="D63" s="17" t="s">
        <v>269</v>
      </c>
      <c r="E63" s="17"/>
      <c r="F63" s="17"/>
      <c r="G63" s="17"/>
      <c r="H63" s="17"/>
      <c r="I63" s="17"/>
      <c r="J63" s="17"/>
      <c r="K63" s="17"/>
      <c r="L63" s="25" t="s">
        <v>1783</v>
      </c>
      <c r="M63" s="6" t="s">
        <v>705</v>
      </c>
      <c r="N63" s="6" t="s">
        <v>709</v>
      </c>
      <c r="O63" s="7"/>
      <c r="P63" s="87"/>
    </row>
    <row r="64" spans="1:16" ht="14.4" x14ac:dyDescent="0.3">
      <c r="A64" s="26">
        <v>63</v>
      </c>
      <c r="B64" s="17">
        <v>10709</v>
      </c>
      <c r="C64" s="17">
        <v>9</v>
      </c>
      <c r="D64" s="17" t="s">
        <v>269</v>
      </c>
      <c r="E64" s="17"/>
      <c r="F64" s="17"/>
      <c r="G64" s="17"/>
      <c r="H64" s="17"/>
      <c r="I64" s="17"/>
      <c r="J64" s="17"/>
      <c r="K64" s="17"/>
      <c r="L64" s="25" t="s">
        <v>1744</v>
      </c>
      <c r="M64" s="6" t="s">
        <v>705</v>
      </c>
      <c r="N64" s="6" t="s">
        <v>709</v>
      </c>
      <c r="O64" s="7"/>
      <c r="P64" s="87"/>
    </row>
    <row r="65" spans="1:16" ht="14.4" x14ac:dyDescent="0.3">
      <c r="A65" s="26">
        <v>64</v>
      </c>
      <c r="B65" s="17">
        <v>10709</v>
      </c>
      <c r="C65" s="17">
        <v>12</v>
      </c>
      <c r="D65" s="17" t="s">
        <v>269</v>
      </c>
      <c r="E65" s="17"/>
      <c r="F65" s="17"/>
      <c r="G65" s="17"/>
      <c r="H65" s="17"/>
      <c r="I65" s="17"/>
      <c r="J65" s="17"/>
      <c r="K65" s="17"/>
      <c r="L65" s="25" t="s">
        <v>1745</v>
      </c>
      <c r="M65" s="6" t="s">
        <v>705</v>
      </c>
      <c r="N65" s="6" t="s">
        <v>709</v>
      </c>
      <c r="O65" s="7"/>
      <c r="P65" s="87"/>
    </row>
    <row r="66" spans="1:16" ht="14.4" x14ac:dyDescent="0.3">
      <c r="A66" s="26">
        <v>65</v>
      </c>
      <c r="B66" s="17">
        <v>10709</v>
      </c>
      <c r="C66" s="17">
        <v>15</v>
      </c>
      <c r="D66" s="17" t="s">
        <v>269</v>
      </c>
      <c r="E66" s="17"/>
      <c r="F66" s="17"/>
      <c r="G66" s="17"/>
      <c r="H66" s="17"/>
      <c r="I66" s="17"/>
      <c r="J66" s="17"/>
      <c r="K66" s="17"/>
      <c r="L66" s="25" t="s">
        <v>1746</v>
      </c>
      <c r="M66" s="6" t="s">
        <v>705</v>
      </c>
      <c r="N66" s="6" t="s">
        <v>709</v>
      </c>
      <c r="O66" s="7"/>
      <c r="P66" s="87"/>
    </row>
    <row r="67" spans="1:16" ht="14.4" x14ac:dyDescent="0.3">
      <c r="A67" s="26">
        <v>66</v>
      </c>
      <c r="B67" s="17">
        <v>10709</v>
      </c>
      <c r="C67" s="17">
        <v>18</v>
      </c>
      <c r="D67" s="17" t="s">
        <v>269</v>
      </c>
      <c r="E67" s="17"/>
      <c r="F67" s="17"/>
      <c r="G67" s="17"/>
      <c r="H67" s="17"/>
      <c r="I67" s="17"/>
      <c r="J67" s="17"/>
      <c r="K67" s="17"/>
      <c r="L67" s="25" t="s">
        <v>1747</v>
      </c>
      <c r="M67" s="6" t="s">
        <v>705</v>
      </c>
      <c r="N67" s="6" t="s">
        <v>709</v>
      </c>
      <c r="O67" s="7"/>
      <c r="P67" s="87"/>
    </row>
    <row r="68" spans="1:16" ht="14.4" x14ac:dyDescent="0.3">
      <c r="A68" s="26">
        <v>67</v>
      </c>
      <c r="B68" s="17">
        <v>10709</v>
      </c>
      <c r="C68" s="17">
        <v>21</v>
      </c>
      <c r="D68" s="17" t="s">
        <v>269</v>
      </c>
      <c r="E68" s="17"/>
      <c r="F68" s="17"/>
      <c r="G68" s="17"/>
      <c r="H68" s="17"/>
      <c r="I68" s="17"/>
      <c r="J68" s="17"/>
      <c r="K68" s="17"/>
      <c r="L68" s="25" t="s">
        <v>1748</v>
      </c>
      <c r="M68" s="6" t="s">
        <v>705</v>
      </c>
      <c r="N68" s="6" t="s">
        <v>709</v>
      </c>
      <c r="O68" s="7"/>
      <c r="P68" s="87"/>
    </row>
    <row r="69" spans="1:16" ht="14.4" x14ac:dyDescent="0.3">
      <c r="A69" s="26">
        <v>68</v>
      </c>
      <c r="B69" s="17">
        <v>10709</v>
      </c>
      <c r="C69" s="17">
        <v>24</v>
      </c>
      <c r="D69" s="17" t="s">
        <v>269</v>
      </c>
      <c r="E69" s="17"/>
      <c r="F69" s="17"/>
      <c r="G69" s="17"/>
      <c r="H69" s="17"/>
      <c r="I69" s="17"/>
      <c r="J69" s="17"/>
      <c r="K69" s="17"/>
      <c r="L69" s="25" t="s">
        <v>1749</v>
      </c>
      <c r="M69" s="6" t="s">
        <v>705</v>
      </c>
      <c r="N69" s="6" t="s">
        <v>709</v>
      </c>
      <c r="O69" s="7"/>
      <c r="P69" s="87"/>
    </row>
    <row r="70" spans="1:16" ht="14.4" x14ac:dyDescent="0.3">
      <c r="A70" s="26">
        <v>69</v>
      </c>
      <c r="B70" s="17">
        <v>10709</v>
      </c>
      <c r="C70" s="17">
        <v>27</v>
      </c>
      <c r="D70" s="17" t="s">
        <v>269</v>
      </c>
      <c r="E70" s="17"/>
      <c r="F70" s="17"/>
      <c r="G70" s="17"/>
      <c r="H70" s="17"/>
      <c r="I70" s="17"/>
      <c r="J70" s="17"/>
      <c r="K70" s="17"/>
      <c r="L70" s="25" t="s">
        <v>1750</v>
      </c>
      <c r="M70" s="6" t="s">
        <v>705</v>
      </c>
      <c r="N70" s="6" t="s">
        <v>709</v>
      </c>
      <c r="O70" s="7"/>
      <c r="P70" s="87"/>
    </row>
    <row r="71" spans="1:16" ht="14.4" x14ac:dyDescent="0.3">
      <c r="A71" s="26">
        <v>70</v>
      </c>
      <c r="B71" s="17">
        <v>10709</v>
      </c>
      <c r="C71" s="17">
        <v>30</v>
      </c>
      <c r="D71" s="17" t="s">
        <v>269</v>
      </c>
      <c r="E71" s="17"/>
      <c r="F71" s="17"/>
      <c r="G71" s="17"/>
      <c r="H71" s="17"/>
      <c r="I71" s="17"/>
      <c r="J71" s="17"/>
      <c r="K71" s="17"/>
      <c r="L71" s="25" t="s">
        <v>1751</v>
      </c>
      <c r="M71" s="6" t="s">
        <v>705</v>
      </c>
      <c r="N71" s="6" t="s">
        <v>709</v>
      </c>
      <c r="O71" s="7"/>
      <c r="P71" s="87"/>
    </row>
    <row r="72" spans="1:16" ht="15" x14ac:dyDescent="0.3">
      <c r="A72" s="26">
        <v>71</v>
      </c>
      <c r="B72" s="17">
        <v>10709</v>
      </c>
      <c r="C72" s="17">
        <v>33</v>
      </c>
      <c r="D72" s="17" t="s">
        <v>269</v>
      </c>
      <c r="E72" s="17"/>
      <c r="F72" s="17"/>
      <c r="G72" s="17"/>
      <c r="H72" s="17"/>
      <c r="I72" s="17"/>
      <c r="J72" s="17"/>
      <c r="K72" s="17"/>
      <c r="L72" s="25" t="s">
        <v>1752</v>
      </c>
      <c r="M72" s="6" t="s">
        <v>705</v>
      </c>
      <c r="N72" s="6" t="s">
        <v>709</v>
      </c>
      <c r="O72" s="61"/>
      <c r="P72" s="87"/>
    </row>
    <row r="73" spans="1:16" ht="14.4" x14ac:dyDescent="0.3">
      <c r="A73" s="26">
        <v>72</v>
      </c>
      <c r="B73" s="17">
        <v>10709</v>
      </c>
      <c r="C73" s="17">
        <v>36</v>
      </c>
      <c r="D73" s="17" t="s">
        <v>269</v>
      </c>
      <c r="E73" s="17"/>
      <c r="F73" s="17"/>
      <c r="G73" s="17"/>
      <c r="H73" s="17"/>
      <c r="I73" s="17"/>
      <c r="J73" s="17"/>
      <c r="K73" s="17"/>
      <c r="L73" s="25" t="s">
        <v>1753</v>
      </c>
      <c r="M73" s="6" t="s">
        <v>705</v>
      </c>
      <c r="N73" s="6" t="s">
        <v>709</v>
      </c>
      <c r="O73" s="7"/>
      <c r="P73" s="87"/>
    </row>
    <row r="74" spans="1:16" ht="14.4" x14ac:dyDescent="0.3">
      <c r="A74" s="26">
        <v>73</v>
      </c>
      <c r="B74" s="17">
        <v>10710</v>
      </c>
      <c r="C74" s="17">
        <v>9</v>
      </c>
      <c r="D74" s="17" t="s">
        <v>269</v>
      </c>
      <c r="E74" s="17"/>
      <c r="F74" s="17"/>
      <c r="G74" s="17"/>
      <c r="H74" s="17"/>
      <c r="I74" s="17"/>
      <c r="J74" s="17"/>
      <c r="K74" s="17"/>
      <c r="L74" s="25" t="s">
        <v>1754</v>
      </c>
      <c r="M74" s="6" t="s">
        <v>705</v>
      </c>
      <c r="N74" s="6" t="s">
        <v>709</v>
      </c>
      <c r="O74" s="7"/>
      <c r="P74" s="87"/>
    </row>
    <row r="75" spans="1:16" ht="14.4" x14ac:dyDescent="0.3">
      <c r="A75" s="26">
        <v>74</v>
      </c>
      <c r="B75" s="17">
        <v>10710</v>
      </c>
      <c r="C75" s="17">
        <v>12</v>
      </c>
      <c r="D75" s="17" t="s">
        <v>269</v>
      </c>
      <c r="E75" s="17"/>
      <c r="F75" s="17"/>
      <c r="G75" s="17"/>
      <c r="H75" s="17"/>
      <c r="I75" s="17"/>
      <c r="J75" s="17"/>
      <c r="K75" s="17"/>
      <c r="L75" s="25" t="s">
        <v>1755</v>
      </c>
      <c r="M75" s="6" t="s">
        <v>705</v>
      </c>
      <c r="N75" s="6" t="s">
        <v>709</v>
      </c>
      <c r="O75" s="7"/>
      <c r="P75" s="87"/>
    </row>
    <row r="76" spans="1:16" ht="14.4" x14ac:dyDescent="0.3">
      <c r="A76" s="26">
        <v>75</v>
      </c>
      <c r="B76" s="17">
        <v>10710</v>
      </c>
      <c r="C76" s="17">
        <v>15</v>
      </c>
      <c r="D76" s="17" t="s">
        <v>269</v>
      </c>
      <c r="E76" s="17"/>
      <c r="F76" s="17"/>
      <c r="G76" s="17"/>
      <c r="H76" s="17"/>
      <c r="I76" s="17"/>
      <c r="J76" s="17"/>
      <c r="K76" s="17"/>
      <c r="L76" s="25" t="s">
        <v>1756</v>
      </c>
      <c r="M76" s="6" t="s">
        <v>705</v>
      </c>
      <c r="N76" s="6" t="s">
        <v>709</v>
      </c>
      <c r="O76" s="7"/>
      <c r="P76" s="87"/>
    </row>
    <row r="77" spans="1:16" ht="15" x14ac:dyDescent="0.3">
      <c r="A77" s="26">
        <v>76</v>
      </c>
      <c r="B77" s="17">
        <v>10710</v>
      </c>
      <c r="C77" s="17">
        <v>18</v>
      </c>
      <c r="D77" s="17" t="s">
        <v>269</v>
      </c>
      <c r="E77" s="17"/>
      <c r="F77" s="17"/>
      <c r="G77" s="17"/>
      <c r="H77" s="17"/>
      <c r="I77" s="17"/>
      <c r="J77" s="17"/>
      <c r="K77" s="17"/>
      <c r="L77" s="25" t="s">
        <v>1757</v>
      </c>
      <c r="M77" s="6" t="s">
        <v>705</v>
      </c>
      <c r="N77" s="6" t="s">
        <v>709</v>
      </c>
      <c r="O77" s="61"/>
      <c r="P77" s="87"/>
    </row>
    <row r="78" spans="1:16" ht="14.4" x14ac:dyDescent="0.3">
      <c r="A78" s="26">
        <v>77</v>
      </c>
      <c r="B78" s="17">
        <v>10710</v>
      </c>
      <c r="C78" s="17">
        <v>21</v>
      </c>
      <c r="D78" s="17" t="s">
        <v>269</v>
      </c>
      <c r="E78" s="17"/>
      <c r="F78" s="17"/>
      <c r="G78" s="17"/>
      <c r="H78" s="17"/>
      <c r="I78" s="17"/>
      <c r="J78" s="17"/>
      <c r="K78" s="17"/>
      <c r="L78" s="25" t="s">
        <v>1758</v>
      </c>
      <c r="M78" s="6" t="s">
        <v>705</v>
      </c>
      <c r="N78" s="6" t="s">
        <v>709</v>
      </c>
      <c r="O78" s="7"/>
      <c r="P78" s="87"/>
    </row>
    <row r="79" spans="1:16" ht="14.4" x14ac:dyDescent="0.3">
      <c r="A79" s="26">
        <v>78</v>
      </c>
      <c r="B79" s="17">
        <v>10710</v>
      </c>
      <c r="C79" s="17">
        <v>24</v>
      </c>
      <c r="D79" s="17" t="s">
        <v>269</v>
      </c>
      <c r="E79" s="17"/>
      <c r="F79" s="17"/>
      <c r="G79" s="17"/>
      <c r="H79" s="17"/>
      <c r="I79" s="17"/>
      <c r="J79" s="17"/>
      <c r="K79" s="17"/>
      <c r="L79" s="25" t="s">
        <v>1759</v>
      </c>
      <c r="M79" s="6" t="s">
        <v>705</v>
      </c>
      <c r="N79" s="6" t="s">
        <v>709</v>
      </c>
      <c r="O79" s="7"/>
      <c r="P79" s="87"/>
    </row>
    <row r="80" spans="1:16" ht="15" x14ac:dyDescent="0.3">
      <c r="A80" s="26">
        <v>79</v>
      </c>
      <c r="B80" s="17">
        <v>10710</v>
      </c>
      <c r="C80" s="17">
        <v>27</v>
      </c>
      <c r="D80" s="17" t="s">
        <v>269</v>
      </c>
      <c r="E80" s="17"/>
      <c r="F80" s="17"/>
      <c r="G80" s="17"/>
      <c r="H80" s="17"/>
      <c r="I80" s="17"/>
      <c r="J80" s="17"/>
      <c r="K80" s="17"/>
      <c r="L80" s="25" t="s">
        <v>1760</v>
      </c>
      <c r="M80" s="6" t="s">
        <v>705</v>
      </c>
      <c r="N80" s="6" t="s">
        <v>709</v>
      </c>
      <c r="O80" s="61"/>
      <c r="P80" s="87"/>
    </row>
    <row r="81" spans="1:16" ht="14.4" x14ac:dyDescent="0.3">
      <c r="A81" s="26">
        <v>80</v>
      </c>
      <c r="B81" s="17">
        <v>10710</v>
      </c>
      <c r="C81" s="17">
        <v>30</v>
      </c>
      <c r="D81" s="17" t="s">
        <v>269</v>
      </c>
      <c r="E81" s="17"/>
      <c r="F81" s="17"/>
      <c r="G81" s="17"/>
      <c r="H81" s="17"/>
      <c r="I81" s="17"/>
      <c r="J81" s="17"/>
      <c r="K81" s="17"/>
      <c r="L81" s="25" t="s">
        <v>1761</v>
      </c>
      <c r="M81" s="6" t="s">
        <v>705</v>
      </c>
      <c r="N81" s="6" t="s">
        <v>709</v>
      </c>
      <c r="O81" s="7"/>
      <c r="P81" s="87"/>
    </row>
    <row r="82" spans="1:16" ht="14.4" x14ac:dyDescent="0.3">
      <c r="A82" s="26">
        <v>81</v>
      </c>
      <c r="B82" s="17">
        <v>10710</v>
      </c>
      <c r="C82" s="17">
        <v>33</v>
      </c>
      <c r="D82" s="17" t="s">
        <v>269</v>
      </c>
      <c r="E82" s="17"/>
      <c r="F82" s="17"/>
      <c r="G82" s="17"/>
      <c r="H82" s="17"/>
      <c r="I82" s="17"/>
      <c r="J82" s="17"/>
      <c r="K82" s="17"/>
      <c r="L82" s="25" t="s">
        <v>1762</v>
      </c>
      <c r="M82" s="6" t="s">
        <v>705</v>
      </c>
      <c r="N82" s="6" t="s">
        <v>709</v>
      </c>
      <c r="O82" s="7"/>
      <c r="P82" s="87"/>
    </row>
    <row r="83" spans="1:16" ht="14.4" x14ac:dyDescent="0.3">
      <c r="A83" s="26">
        <v>82</v>
      </c>
      <c r="B83" s="17">
        <v>10710</v>
      </c>
      <c r="C83" s="17">
        <v>36</v>
      </c>
      <c r="D83" s="17" t="s">
        <v>269</v>
      </c>
      <c r="E83" s="17"/>
      <c r="F83" s="17"/>
      <c r="G83" s="17"/>
      <c r="H83" s="17"/>
      <c r="I83" s="17"/>
      <c r="J83" s="17"/>
      <c r="K83" s="17"/>
      <c r="L83" s="25" t="s">
        <v>1763</v>
      </c>
      <c r="M83" s="6" t="s">
        <v>705</v>
      </c>
      <c r="N83" s="6" t="s">
        <v>709</v>
      </c>
      <c r="O83" s="7"/>
      <c r="P83" s="87"/>
    </row>
    <row r="84" spans="1:16" ht="14.4" x14ac:dyDescent="0.3">
      <c r="A84" s="26">
        <v>83</v>
      </c>
      <c r="B84" s="17">
        <v>10711</v>
      </c>
      <c r="C84" s="17">
        <v>9</v>
      </c>
      <c r="D84" s="17" t="s">
        <v>269</v>
      </c>
      <c r="E84" s="17"/>
      <c r="F84" s="17"/>
      <c r="G84" s="17"/>
      <c r="H84" s="17"/>
      <c r="I84" s="17"/>
      <c r="J84" s="17"/>
      <c r="K84" s="17"/>
      <c r="L84" s="25" t="s">
        <v>1724</v>
      </c>
      <c r="M84" s="6" t="s">
        <v>705</v>
      </c>
      <c r="N84" s="6" t="s">
        <v>709</v>
      </c>
      <c r="O84" s="7"/>
      <c r="P84" s="87"/>
    </row>
    <row r="85" spans="1:16" ht="14.4" x14ac:dyDescent="0.3">
      <c r="A85" s="26">
        <v>84</v>
      </c>
      <c r="B85" s="17">
        <v>10711</v>
      </c>
      <c r="C85" s="17">
        <v>12</v>
      </c>
      <c r="D85" s="17" t="s">
        <v>269</v>
      </c>
      <c r="E85" s="17"/>
      <c r="F85" s="17"/>
      <c r="G85" s="17"/>
      <c r="H85" s="17"/>
      <c r="I85" s="17"/>
      <c r="J85" s="17"/>
      <c r="K85" s="17"/>
      <c r="L85" s="25" t="s">
        <v>1725</v>
      </c>
      <c r="M85" s="6" t="s">
        <v>705</v>
      </c>
      <c r="N85" s="6" t="s">
        <v>709</v>
      </c>
      <c r="O85" s="7"/>
      <c r="P85" s="87"/>
    </row>
    <row r="86" spans="1:16" ht="14.4" x14ac:dyDescent="0.3">
      <c r="A86" s="26">
        <v>85</v>
      </c>
      <c r="B86" s="17">
        <v>10711</v>
      </c>
      <c r="C86" s="17">
        <v>15</v>
      </c>
      <c r="D86" s="17" t="s">
        <v>269</v>
      </c>
      <c r="E86" s="17"/>
      <c r="F86" s="17"/>
      <c r="G86" s="17"/>
      <c r="H86" s="17"/>
      <c r="I86" s="17"/>
      <c r="J86" s="17"/>
      <c r="K86" s="17"/>
      <c r="L86" s="25" t="s">
        <v>1726</v>
      </c>
      <c r="M86" s="6" t="s">
        <v>705</v>
      </c>
      <c r="N86" s="6" t="s">
        <v>709</v>
      </c>
      <c r="O86" s="7"/>
      <c r="P86" s="87"/>
    </row>
    <row r="87" spans="1:16" ht="14.4" x14ac:dyDescent="0.3">
      <c r="A87" s="26">
        <v>86</v>
      </c>
      <c r="B87" s="17">
        <v>10711</v>
      </c>
      <c r="C87" s="17">
        <v>18</v>
      </c>
      <c r="D87" s="17" t="s">
        <v>269</v>
      </c>
      <c r="E87" s="17"/>
      <c r="F87" s="17"/>
      <c r="G87" s="17"/>
      <c r="H87" s="17"/>
      <c r="I87" s="17"/>
      <c r="J87" s="17"/>
      <c r="K87" s="17"/>
      <c r="L87" s="25" t="s">
        <v>1727</v>
      </c>
      <c r="M87" s="6" t="s">
        <v>705</v>
      </c>
      <c r="N87" s="6" t="s">
        <v>709</v>
      </c>
      <c r="O87" s="7"/>
      <c r="P87" s="87"/>
    </row>
    <row r="88" spans="1:16" ht="14.4" x14ac:dyDescent="0.3">
      <c r="A88" s="26">
        <v>87</v>
      </c>
      <c r="B88" s="17">
        <v>10711</v>
      </c>
      <c r="C88" s="17">
        <v>21</v>
      </c>
      <c r="D88" s="17" t="s">
        <v>269</v>
      </c>
      <c r="E88" s="17"/>
      <c r="F88" s="17"/>
      <c r="G88" s="17"/>
      <c r="H88" s="17"/>
      <c r="I88" s="17"/>
      <c r="J88" s="17"/>
      <c r="K88" s="17"/>
      <c r="L88" s="25" t="s">
        <v>1728</v>
      </c>
      <c r="M88" s="6" t="s">
        <v>705</v>
      </c>
      <c r="N88" s="6" t="s">
        <v>709</v>
      </c>
      <c r="O88" s="7"/>
      <c r="P88" s="87"/>
    </row>
    <row r="89" spans="1:16" ht="14.4" x14ac:dyDescent="0.3">
      <c r="A89" s="26">
        <v>88</v>
      </c>
      <c r="B89" s="17">
        <v>10711</v>
      </c>
      <c r="C89" s="17">
        <v>24</v>
      </c>
      <c r="D89" s="17" t="s">
        <v>269</v>
      </c>
      <c r="E89" s="17"/>
      <c r="F89" s="17"/>
      <c r="G89" s="17"/>
      <c r="H89" s="17"/>
      <c r="I89" s="17"/>
      <c r="J89" s="17"/>
      <c r="K89" s="17"/>
      <c r="L89" s="25" t="s">
        <v>1729</v>
      </c>
      <c r="M89" s="6" t="s">
        <v>705</v>
      </c>
      <c r="N89" s="6" t="s">
        <v>709</v>
      </c>
      <c r="O89" s="7"/>
      <c r="P89" s="87"/>
    </row>
    <row r="90" spans="1:16" ht="14.4" x14ac:dyDescent="0.3">
      <c r="A90" s="26">
        <v>89</v>
      </c>
      <c r="B90" s="17">
        <v>10711</v>
      </c>
      <c r="C90" s="17">
        <v>27</v>
      </c>
      <c r="D90" s="17" t="s">
        <v>269</v>
      </c>
      <c r="E90" s="17"/>
      <c r="F90" s="17"/>
      <c r="G90" s="17"/>
      <c r="H90" s="17"/>
      <c r="I90" s="17"/>
      <c r="J90" s="17"/>
      <c r="K90" s="17"/>
      <c r="L90" s="25" t="s">
        <v>1730</v>
      </c>
      <c r="M90" s="6" t="s">
        <v>705</v>
      </c>
      <c r="N90" s="6" t="s">
        <v>709</v>
      </c>
      <c r="O90" s="7"/>
      <c r="P90" s="87"/>
    </row>
    <row r="91" spans="1:16" ht="15" x14ac:dyDescent="0.3">
      <c r="A91" s="26">
        <v>90</v>
      </c>
      <c r="B91" s="17">
        <v>10711</v>
      </c>
      <c r="C91" s="17">
        <v>30</v>
      </c>
      <c r="D91" s="17" t="s">
        <v>269</v>
      </c>
      <c r="E91" s="17"/>
      <c r="F91" s="17"/>
      <c r="G91" s="17"/>
      <c r="H91" s="17"/>
      <c r="I91" s="17"/>
      <c r="J91" s="17"/>
      <c r="K91" s="17"/>
      <c r="L91" s="25" t="s">
        <v>1731</v>
      </c>
      <c r="M91" s="6" t="s">
        <v>705</v>
      </c>
      <c r="N91" s="6" t="s">
        <v>709</v>
      </c>
      <c r="O91" s="61"/>
      <c r="P91" s="87"/>
    </row>
    <row r="92" spans="1:16" ht="14.4" x14ac:dyDescent="0.3">
      <c r="A92" s="26">
        <v>91</v>
      </c>
      <c r="B92" s="17">
        <v>10711</v>
      </c>
      <c r="C92" s="17">
        <v>33</v>
      </c>
      <c r="D92" s="17" t="s">
        <v>269</v>
      </c>
      <c r="E92" s="17"/>
      <c r="F92" s="17"/>
      <c r="G92" s="17"/>
      <c r="H92" s="17"/>
      <c r="I92" s="17"/>
      <c r="J92" s="17"/>
      <c r="K92" s="17"/>
      <c r="L92" s="25" t="s">
        <v>1732</v>
      </c>
      <c r="M92" s="6" t="s">
        <v>705</v>
      </c>
      <c r="N92" s="6" t="s">
        <v>709</v>
      </c>
      <c r="O92" s="7"/>
      <c r="P92" s="87"/>
    </row>
    <row r="93" spans="1:16" ht="14.4" x14ac:dyDescent="0.3">
      <c r="A93" s="26">
        <v>92</v>
      </c>
      <c r="B93" s="17">
        <v>10711</v>
      </c>
      <c r="C93" s="17">
        <v>36</v>
      </c>
      <c r="D93" s="17" t="s">
        <v>269</v>
      </c>
      <c r="E93" s="17"/>
      <c r="F93" s="17"/>
      <c r="G93" s="17"/>
      <c r="H93" s="17"/>
      <c r="I93" s="17"/>
      <c r="J93" s="17"/>
      <c r="K93" s="17"/>
      <c r="L93" s="25" t="s">
        <v>1733</v>
      </c>
      <c r="M93" s="6" t="s">
        <v>705</v>
      </c>
      <c r="N93" s="6" t="s">
        <v>709</v>
      </c>
      <c r="O93" s="7"/>
      <c r="P93" s="87"/>
    </row>
    <row r="94" spans="1:16" ht="14.4" x14ac:dyDescent="0.3">
      <c r="A94" s="26">
        <v>93</v>
      </c>
      <c r="B94" s="17">
        <v>10712</v>
      </c>
      <c r="C94" s="17">
        <v>9</v>
      </c>
      <c r="D94" s="17" t="s">
        <v>269</v>
      </c>
      <c r="E94" s="17"/>
      <c r="F94" s="17"/>
      <c r="G94" s="17"/>
      <c r="H94" s="17"/>
      <c r="I94" s="17"/>
      <c r="J94" s="17"/>
      <c r="K94" s="17"/>
      <c r="L94" s="25" t="s">
        <v>1734</v>
      </c>
      <c r="M94" s="6" t="s">
        <v>705</v>
      </c>
      <c r="N94" s="6" t="s">
        <v>709</v>
      </c>
      <c r="O94" s="7"/>
      <c r="P94" s="87"/>
    </row>
    <row r="95" spans="1:16" ht="14.4" x14ac:dyDescent="0.3">
      <c r="A95" s="26">
        <v>94</v>
      </c>
      <c r="B95" s="17">
        <v>10712</v>
      </c>
      <c r="C95" s="17">
        <v>12</v>
      </c>
      <c r="D95" s="17" t="s">
        <v>269</v>
      </c>
      <c r="E95" s="17"/>
      <c r="F95" s="17"/>
      <c r="G95" s="17"/>
      <c r="H95" s="17"/>
      <c r="I95" s="17"/>
      <c r="J95" s="17"/>
      <c r="K95" s="17"/>
      <c r="L95" s="25" t="s">
        <v>1735</v>
      </c>
      <c r="M95" s="6" t="s">
        <v>705</v>
      </c>
      <c r="N95" s="6" t="s">
        <v>709</v>
      </c>
      <c r="O95" s="7"/>
      <c r="P95" s="87"/>
    </row>
    <row r="96" spans="1:16" ht="14.4" x14ac:dyDescent="0.3">
      <c r="A96" s="26">
        <v>95</v>
      </c>
      <c r="B96" s="17">
        <v>10712</v>
      </c>
      <c r="C96" s="17">
        <v>15</v>
      </c>
      <c r="D96" s="17" t="s">
        <v>269</v>
      </c>
      <c r="E96" s="17"/>
      <c r="F96" s="17"/>
      <c r="G96" s="17"/>
      <c r="H96" s="17"/>
      <c r="I96" s="17"/>
      <c r="J96" s="17"/>
      <c r="K96" s="17"/>
      <c r="L96" s="25" t="s">
        <v>1736</v>
      </c>
      <c r="M96" s="6" t="s">
        <v>705</v>
      </c>
      <c r="N96" s="6" t="s">
        <v>709</v>
      </c>
      <c r="O96" s="7"/>
      <c r="P96" s="87"/>
    </row>
    <row r="97" spans="1:16" ht="14.4" x14ac:dyDescent="0.3">
      <c r="A97" s="26">
        <v>96</v>
      </c>
      <c r="B97" s="17">
        <v>10712</v>
      </c>
      <c r="C97" s="17">
        <v>18</v>
      </c>
      <c r="D97" s="17" t="s">
        <v>269</v>
      </c>
      <c r="E97" s="17"/>
      <c r="F97" s="17"/>
      <c r="G97" s="17"/>
      <c r="H97" s="17"/>
      <c r="I97" s="17"/>
      <c r="J97" s="17"/>
      <c r="K97" s="17"/>
      <c r="L97" s="25" t="s">
        <v>1737</v>
      </c>
      <c r="M97" s="6" t="s">
        <v>705</v>
      </c>
      <c r="N97" s="6" t="s">
        <v>709</v>
      </c>
      <c r="O97" s="7"/>
      <c r="P97" s="87"/>
    </row>
    <row r="98" spans="1:16" ht="14.4" x14ac:dyDescent="0.3">
      <c r="A98" s="26">
        <v>97</v>
      </c>
      <c r="B98" s="17">
        <v>10712</v>
      </c>
      <c r="C98" s="17">
        <v>21</v>
      </c>
      <c r="D98" s="17" t="s">
        <v>269</v>
      </c>
      <c r="E98" s="17"/>
      <c r="F98" s="17"/>
      <c r="G98" s="17"/>
      <c r="H98" s="17"/>
      <c r="I98" s="17"/>
      <c r="J98" s="17"/>
      <c r="K98" s="17"/>
      <c r="L98" s="25" t="s">
        <v>1738</v>
      </c>
      <c r="M98" s="6" t="s">
        <v>705</v>
      </c>
      <c r="N98" s="6" t="s">
        <v>709</v>
      </c>
      <c r="O98" s="7"/>
      <c r="P98" s="87"/>
    </row>
    <row r="99" spans="1:16" ht="15" x14ac:dyDescent="0.3">
      <c r="A99" s="26">
        <v>98</v>
      </c>
      <c r="B99" s="17">
        <v>10712</v>
      </c>
      <c r="C99" s="17">
        <v>24</v>
      </c>
      <c r="D99" s="17" t="s">
        <v>269</v>
      </c>
      <c r="E99" s="17"/>
      <c r="F99" s="17"/>
      <c r="G99" s="17"/>
      <c r="H99" s="17"/>
      <c r="I99" s="17"/>
      <c r="J99" s="17"/>
      <c r="K99" s="17"/>
      <c r="L99" s="25" t="s">
        <v>1739</v>
      </c>
      <c r="M99" s="19" t="s">
        <v>706</v>
      </c>
      <c r="N99" s="6" t="s">
        <v>709</v>
      </c>
      <c r="O99" s="76" t="s">
        <v>3409</v>
      </c>
      <c r="P99" s="87"/>
    </row>
    <row r="100" spans="1:16" ht="14.4" x14ac:dyDescent="0.3">
      <c r="A100" s="26">
        <v>99</v>
      </c>
      <c r="B100" s="17">
        <v>10712</v>
      </c>
      <c r="C100" s="17">
        <v>27</v>
      </c>
      <c r="D100" s="17" t="s">
        <v>269</v>
      </c>
      <c r="E100" s="17"/>
      <c r="F100" s="17"/>
      <c r="G100" s="17"/>
      <c r="H100" s="17"/>
      <c r="I100" s="17"/>
      <c r="J100" s="17"/>
      <c r="K100" s="17"/>
      <c r="L100" s="25" t="s">
        <v>1740</v>
      </c>
      <c r="M100" s="6" t="s">
        <v>705</v>
      </c>
      <c r="N100" s="6" t="s">
        <v>709</v>
      </c>
      <c r="O100" s="7"/>
      <c r="P100" s="87"/>
    </row>
    <row r="101" spans="1:16" ht="14.4" x14ac:dyDescent="0.3">
      <c r="A101" s="26">
        <v>100</v>
      </c>
      <c r="B101" s="17">
        <v>10712</v>
      </c>
      <c r="C101" s="17">
        <v>30</v>
      </c>
      <c r="D101" s="17" t="s">
        <v>269</v>
      </c>
      <c r="E101" s="17"/>
      <c r="F101" s="17"/>
      <c r="G101" s="17"/>
      <c r="H101" s="17"/>
      <c r="I101" s="17"/>
      <c r="J101" s="17"/>
      <c r="K101" s="17"/>
      <c r="L101" s="25" t="s">
        <v>1741</v>
      </c>
      <c r="M101" s="6" t="s">
        <v>705</v>
      </c>
      <c r="N101" s="6" t="s">
        <v>709</v>
      </c>
      <c r="O101" s="7"/>
      <c r="P101" s="87"/>
    </row>
    <row r="102" spans="1:16" ht="14.4" x14ac:dyDescent="0.3">
      <c r="A102" s="26">
        <v>101</v>
      </c>
      <c r="B102" s="17">
        <v>10712</v>
      </c>
      <c r="C102" s="17">
        <v>33</v>
      </c>
      <c r="D102" s="17" t="s">
        <v>269</v>
      </c>
      <c r="E102" s="17"/>
      <c r="F102" s="17"/>
      <c r="G102" s="17"/>
      <c r="H102" s="17"/>
      <c r="I102" s="17"/>
      <c r="J102" s="17"/>
      <c r="K102" s="17"/>
      <c r="L102" s="25" t="s">
        <v>1742</v>
      </c>
      <c r="M102" s="6" t="s">
        <v>705</v>
      </c>
      <c r="N102" s="6" t="s">
        <v>709</v>
      </c>
      <c r="O102" s="7"/>
      <c r="P102" s="87"/>
    </row>
    <row r="103" spans="1:16" ht="14.4" x14ac:dyDescent="0.3">
      <c r="A103" s="26">
        <v>102</v>
      </c>
      <c r="B103" s="17">
        <v>10712</v>
      </c>
      <c r="C103" s="17">
        <v>36</v>
      </c>
      <c r="D103" s="17" t="s">
        <v>269</v>
      </c>
      <c r="E103" s="17"/>
      <c r="F103" s="17"/>
      <c r="G103" s="17"/>
      <c r="H103" s="17"/>
      <c r="I103" s="17"/>
      <c r="J103" s="17"/>
      <c r="K103" s="17"/>
      <c r="L103" s="25" t="s">
        <v>1743</v>
      </c>
      <c r="M103" s="6" t="s">
        <v>705</v>
      </c>
      <c r="N103" s="6" t="s">
        <v>709</v>
      </c>
      <c r="O103" s="7"/>
      <c r="P103" s="87"/>
    </row>
    <row r="104" spans="1:16" ht="14.4" x14ac:dyDescent="0.3">
      <c r="A104" s="26">
        <v>103</v>
      </c>
      <c r="B104" s="17">
        <v>10701</v>
      </c>
      <c r="C104" s="17">
        <v>1</v>
      </c>
      <c r="D104" s="17" t="s">
        <v>3344</v>
      </c>
      <c r="E104" s="17"/>
      <c r="F104" s="17"/>
      <c r="G104" s="17"/>
      <c r="H104" s="17"/>
      <c r="I104" s="17"/>
      <c r="J104" s="17"/>
      <c r="K104" s="17" t="s">
        <v>3277</v>
      </c>
      <c r="L104" s="25" t="s">
        <v>1784</v>
      </c>
      <c r="M104" s="6" t="s">
        <v>705</v>
      </c>
      <c r="N104" s="6" t="s">
        <v>708</v>
      </c>
      <c r="O104" s="7"/>
      <c r="P104" s="87"/>
    </row>
    <row r="105" spans="1:16" ht="14.4" x14ac:dyDescent="0.3">
      <c r="A105" s="26">
        <v>104</v>
      </c>
      <c r="B105" s="17">
        <v>10702</v>
      </c>
      <c r="C105" s="17">
        <v>1</v>
      </c>
      <c r="D105" s="17" t="s">
        <v>3344</v>
      </c>
      <c r="E105" s="17"/>
      <c r="F105" s="17"/>
      <c r="G105" s="17"/>
      <c r="H105" s="17"/>
      <c r="I105" s="17"/>
      <c r="J105" s="17"/>
      <c r="K105" s="17" t="s">
        <v>3278</v>
      </c>
      <c r="L105" s="25" t="s">
        <v>1785</v>
      </c>
      <c r="M105" s="6" t="s">
        <v>705</v>
      </c>
      <c r="N105" s="6" t="s">
        <v>708</v>
      </c>
      <c r="O105" s="7"/>
      <c r="P105" s="87"/>
    </row>
    <row r="106" spans="1:16" ht="14.4" x14ac:dyDescent="0.3">
      <c r="A106" s="26">
        <v>105</v>
      </c>
      <c r="B106" s="17">
        <v>10703</v>
      </c>
      <c r="C106" s="17">
        <v>1</v>
      </c>
      <c r="D106" s="17" t="s">
        <v>3344</v>
      </c>
      <c r="E106" s="17"/>
      <c r="F106" s="17"/>
      <c r="G106" s="17"/>
      <c r="H106" s="17"/>
      <c r="I106" s="17"/>
      <c r="J106" s="17"/>
      <c r="K106" s="17" t="s">
        <v>3279</v>
      </c>
      <c r="L106" s="25" t="s">
        <v>1786</v>
      </c>
      <c r="M106" s="6" t="s">
        <v>705</v>
      </c>
      <c r="N106" s="6" t="s">
        <v>708</v>
      </c>
      <c r="O106" s="7"/>
      <c r="P106" s="87"/>
    </row>
    <row r="107" spans="1:16" ht="14.4" x14ac:dyDescent="0.3">
      <c r="A107" s="26">
        <v>106</v>
      </c>
      <c r="B107" s="17">
        <v>10704</v>
      </c>
      <c r="C107" s="17">
        <v>1</v>
      </c>
      <c r="D107" s="17" t="s">
        <v>3344</v>
      </c>
      <c r="E107" s="17"/>
      <c r="F107" s="17"/>
      <c r="G107" s="17"/>
      <c r="H107" s="17"/>
      <c r="I107" s="17"/>
      <c r="J107" s="17"/>
      <c r="K107" s="17" t="s">
        <v>3280</v>
      </c>
      <c r="L107" s="25" t="s">
        <v>1787</v>
      </c>
      <c r="M107" s="6" t="s">
        <v>705</v>
      </c>
      <c r="N107" s="6" t="s">
        <v>708</v>
      </c>
      <c r="O107" s="7"/>
      <c r="P107" s="87"/>
    </row>
    <row r="108" spans="1:16" ht="14.4" x14ac:dyDescent="0.3">
      <c r="A108" s="26">
        <v>107</v>
      </c>
      <c r="B108" s="17">
        <v>10705</v>
      </c>
      <c r="C108" s="17">
        <v>1</v>
      </c>
      <c r="D108" s="17" t="s">
        <v>3098</v>
      </c>
      <c r="E108" s="17"/>
      <c r="F108" s="17"/>
      <c r="G108" s="17"/>
      <c r="H108" s="17"/>
      <c r="I108" s="17"/>
      <c r="J108" s="17"/>
      <c r="K108" s="17"/>
      <c r="L108" s="25" t="s">
        <v>3116</v>
      </c>
      <c r="M108" s="6"/>
      <c r="N108" s="6" t="s">
        <v>709</v>
      </c>
      <c r="O108" s="7"/>
      <c r="P108" s="87"/>
    </row>
    <row r="109" spans="1:16" ht="14.4" x14ac:dyDescent="0.3">
      <c r="A109" s="26">
        <v>108</v>
      </c>
      <c r="B109" s="17">
        <v>10706</v>
      </c>
      <c r="C109" s="17">
        <v>1</v>
      </c>
      <c r="D109" s="17" t="s">
        <v>3098</v>
      </c>
      <c r="E109" s="17"/>
      <c r="F109" s="17"/>
      <c r="G109" s="17"/>
      <c r="H109" s="17"/>
      <c r="I109" s="17"/>
      <c r="J109" s="17"/>
      <c r="K109" s="17"/>
      <c r="L109" s="25" t="s">
        <v>3117</v>
      </c>
      <c r="M109" s="6"/>
      <c r="N109" s="6" t="s">
        <v>709</v>
      </c>
      <c r="O109" s="7"/>
      <c r="P109" s="87"/>
    </row>
    <row r="110" spans="1:16" ht="14.4" x14ac:dyDescent="0.3">
      <c r="A110" s="26">
        <v>109</v>
      </c>
      <c r="B110" s="17">
        <v>10707</v>
      </c>
      <c r="C110" s="17">
        <v>1</v>
      </c>
      <c r="D110" s="17" t="s">
        <v>2825</v>
      </c>
      <c r="E110" s="17"/>
      <c r="F110" s="17"/>
      <c r="G110" s="17"/>
      <c r="H110" s="17"/>
      <c r="I110" s="17"/>
      <c r="J110" s="17"/>
      <c r="K110" s="17"/>
      <c r="L110" s="25" t="s">
        <v>3099</v>
      </c>
      <c r="M110" s="6"/>
      <c r="N110" s="6" t="s">
        <v>709</v>
      </c>
      <c r="O110" s="7"/>
      <c r="P110" s="87"/>
    </row>
    <row r="111" spans="1:16" ht="14.4" x14ac:dyDescent="0.3">
      <c r="A111" s="26">
        <v>110</v>
      </c>
      <c r="B111" s="17">
        <v>10707</v>
      </c>
      <c r="C111" s="17">
        <v>4</v>
      </c>
      <c r="D111" s="17" t="s">
        <v>2825</v>
      </c>
      <c r="E111" s="17"/>
      <c r="F111" s="17"/>
      <c r="G111" s="17"/>
      <c r="H111" s="17"/>
      <c r="I111" s="17"/>
      <c r="J111" s="17"/>
      <c r="K111" s="17"/>
      <c r="L111" s="25" t="s">
        <v>3100</v>
      </c>
      <c r="M111" s="6"/>
      <c r="N111" s="6" t="s">
        <v>709</v>
      </c>
      <c r="O111" s="7"/>
      <c r="P111" s="87"/>
    </row>
    <row r="112" spans="1:16" ht="14.4" x14ac:dyDescent="0.3">
      <c r="A112" s="26">
        <v>111</v>
      </c>
      <c r="B112" s="17">
        <v>10707</v>
      </c>
      <c r="C112" s="17">
        <v>39</v>
      </c>
      <c r="D112" s="17" t="s">
        <v>2825</v>
      </c>
      <c r="E112" s="17"/>
      <c r="F112" s="17"/>
      <c r="G112" s="17"/>
      <c r="H112" s="17"/>
      <c r="I112" s="17"/>
      <c r="J112" s="17"/>
      <c r="K112" s="17"/>
      <c r="L112" s="25" t="s">
        <v>3101</v>
      </c>
      <c r="M112" s="6"/>
      <c r="N112" s="6" t="s">
        <v>709</v>
      </c>
      <c r="O112" s="7"/>
      <c r="P112" s="87"/>
    </row>
    <row r="113" spans="1:16" ht="14.4" x14ac:dyDescent="0.3">
      <c r="A113" s="26">
        <v>112</v>
      </c>
      <c r="B113" s="17">
        <v>10708</v>
      </c>
      <c r="C113" s="17">
        <v>1</v>
      </c>
      <c r="D113" s="17" t="s">
        <v>2825</v>
      </c>
      <c r="E113" s="17"/>
      <c r="F113" s="17"/>
      <c r="G113" s="17"/>
      <c r="H113" s="17"/>
      <c r="I113" s="17"/>
      <c r="J113" s="17"/>
      <c r="K113" s="17"/>
      <c r="L113" s="25" t="s">
        <v>3102</v>
      </c>
      <c r="M113" s="6"/>
      <c r="N113" s="6" t="s">
        <v>709</v>
      </c>
      <c r="O113" s="7"/>
      <c r="P113" s="87"/>
    </row>
    <row r="114" spans="1:16" ht="15" x14ac:dyDescent="0.3">
      <c r="A114" s="26">
        <v>113</v>
      </c>
      <c r="B114" s="17">
        <v>10708</v>
      </c>
      <c r="C114" s="17">
        <v>4</v>
      </c>
      <c r="D114" s="17" t="s">
        <v>2825</v>
      </c>
      <c r="E114" s="17"/>
      <c r="F114" s="17"/>
      <c r="G114" s="17"/>
      <c r="H114" s="17"/>
      <c r="I114" s="17"/>
      <c r="J114" s="17"/>
      <c r="K114" s="17"/>
      <c r="L114" s="25" t="s">
        <v>3103</v>
      </c>
      <c r="M114" s="6"/>
      <c r="N114" s="6" t="s">
        <v>709</v>
      </c>
      <c r="O114" s="76"/>
      <c r="P114" s="87"/>
    </row>
    <row r="115" spans="1:16" ht="15" x14ac:dyDescent="0.3">
      <c r="A115" s="26">
        <v>114</v>
      </c>
      <c r="B115" s="17">
        <v>10708</v>
      </c>
      <c r="C115" s="17">
        <v>39</v>
      </c>
      <c r="D115" s="17" t="s">
        <v>2825</v>
      </c>
      <c r="E115" s="17"/>
      <c r="F115" s="17"/>
      <c r="G115" s="17"/>
      <c r="H115" s="17"/>
      <c r="I115" s="17"/>
      <c r="J115" s="17"/>
      <c r="K115" s="17"/>
      <c r="L115" s="25" t="s">
        <v>3104</v>
      </c>
      <c r="M115" s="6"/>
      <c r="N115" s="6" t="s">
        <v>709</v>
      </c>
      <c r="O115" s="76"/>
      <c r="P115" s="87"/>
    </row>
    <row r="116" spans="1:16" ht="14.4" x14ac:dyDescent="0.3">
      <c r="A116" s="26">
        <v>115</v>
      </c>
      <c r="B116" s="17">
        <v>10709</v>
      </c>
      <c r="C116" s="17">
        <v>1</v>
      </c>
      <c r="D116" s="17" t="s">
        <v>2825</v>
      </c>
      <c r="E116" s="17"/>
      <c r="F116" s="17"/>
      <c r="G116" s="17"/>
      <c r="H116" s="17"/>
      <c r="I116" s="17"/>
      <c r="J116" s="17"/>
      <c r="K116" s="17"/>
      <c r="L116" s="25" t="s">
        <v>3105</v>
      </c>
      <c r="M116" s="6"/>
      <c r="N116" s="6" t="s">
        <v>709</v>
      </c>
      <c r="O116" s="17"/>
      <c r="P116" s="17"/>
    </row>
    <row r="117" spans="1:16" ht="14.4" x14ac:dyDescent="0.3">
      <c r="A117" s="26">
        <v>116</v>
      </c>
      <c r="B117" s="17">
        <v>10709</v>
      </c>
      <c r="C117" s="17">
        <v>4</v>
      </c>
      <c r="D117" s="17" t="s">
        <v>2825</v>
      </c>
      <c r="E117" s="17"/>
      <c r="F117" s="17"/>
      <c r="G117" s="17"/>
      <c r="H117" s="17"/>
      <c r="I117" s="17"/>
      <c r="J117" s="17"/>
      <c r="K117" s="17"/>
      <c r="L117" s="25" t="s">
        <v>3106</v>
      </c>
      <c r="M117" s="6"/>
      <c r="N117" s="6" t="s">
        <v>709</v>
      </c>
      <c r="O117" s="17"/>
      <c r="P117" s="17"/>
    </row>
    <row r="118" spans="1:16" ht="14.4" x14ac:dyDescent="0.3">
      <c r="A118" s="26">
        <v>117</v>
      </c>
      <c r="B118" s="17">
        <v>10709</v>
      </c>
      <c r="C118" s="17">
        <v>39</v>
      </c>
      <c r="D118" s="17" t="s">
        <v>2825</v>
      </c>
      <c r="E118" s="17"/>
      <c r="F118" s="17"/>
      <c r="G118" s="17"/>
      <c r="H118" s="17"/>
      <c r="I118" s="17"/>
      <c r="J118" s="17"/>
      <c r="K118" s="17"/>
      <c r="L118" s="25" t="s">
        <v>3107</v>
      </c>
      <c r="M118" s="6"/>
      <c r="N118" s="6" t="s">
        <v>709</v>
      </c>
      <c r="O118" s="17"/>
      <c r="P118" s="17"/>
    </row>
    <row r="119" spans="1:16" ht="14.4" x14ac:dyDescent="0.3">
      <c r="A119" s="26">
        <v>118</v>
      </c>
      <c r="B119" s="17">
        <v>10710</v>
      </c>
      <c r="C119" s="17">
        <v>1</v>
      </c>
      <c r="D119" s="17" t="s">
        <v>2825</v>
      </c>
      <c r="E119" s="17"/>
      <c r="F119" s="17"/>
      <c r="G119" s="17"/>
      <c r="H119" s="17"/>
      <c r="I119" s="17"/>
      <c r="J119" s="17"/>
      <c r="K119" s="17"/>
      <c r="L119" s="25" t="s">
        <v>3108</v>
      </c>
      <c r="M119" s="6"/>
      <c r="N119" s="6" t="s">
        <v>709</v>
      </c>
      <c r="O119" s="17"/>
      <c r="P119" s="17"/>
    </row>
    <row r="120" spans="1:16" ht="14.4" x14ac:dyDescent="0.3">
      <c r="A120" s="26">
        <v>119</v>
      </c>
      <c r="B120" s="17">
        <v>10710</v>
      </c>
      <c r="C120" s="17">
        <v>4</v>
      </c>
      <c r="D120" s="17" t="s">
        <v>2825</v>
      </c>
      <c r="E120" s="17"/>
      <c r="F120" s="17"/>
      <c r="G120" s="17"/>
      <c r="H120" s="17"/>
      <c r="I120" s="17"/>
      <c r="J120" s="17"/>
      <c r="K120" s="17"/>
      <c r="L120" s="25" t="s">
        <v>3109</v>
      </c>
      <c r="M120" s="6"/>
      <c r="N120" s="6" t="s">
        <v>709</v>
      </c>
      <c r="O120" s="17"/>
      <c r="P120" s="17"/>
    </row>
    <row r="121" spans="1:16" ht="14.4" x14ac:dyDescent="0.3">
      <c r="A121" s="26">
        <v>120</v>
      </c>
      <c r="B121" s="17">
        <v>10710</v>
      </c>
      <c r="C121" s="17">
        <v>39</v>
      </c>
      <c r="D121" s="17" t="s">
        <v>2825</v>
      </c>
      <c r="E121" s="17"/>
      <c r="F121" s="17"/>
      <c r="G121" s="17"/>
      <c r="H121" s="17"/>
      <c r="I121" s="17"/>
      <c r="J121" s="17"/>
      <c r="K121" s="17"/>
      <c r="L121" s="25" t="s">
        <v>3110</v>
      </c>
      <c r="M121" s="6"/>
      <c r="N121" s="6" t="s">
        <v>709</v>
      </c>
      <c r="O121" s="17"/>
      <c r="P121" s="17"/>
    </row>
    <row r="122" spans="1:16" ht="14.4" x14ac:dyDescent="0.3">
      <c r="A122" s="26">
        <v>121</v>
      </c>
      <c r="B122" s="17">
        <v>10711</v>
      </c>
      <c r="C122" s="17">
        <v>1</v>
      </c>
      <c r="D122" s="17" t="s">
        <v>2825</v>
      </c>
      <c r="E122" s="17"/>
      <c r="F122" s="17"/>
      <c r="G122" s="17"/>
      <c r="H122" s="17"/>
      <c r="I122" s="17"/>
      <c r="J122" s="17"/>
      <c r="K122" s="17"/>
      <c r="L122" s="25" t="s">
        <v>3111</v>
      </c>
      <c r="M122" s="6"/>
      <c r="N122" s="6" t="s">
        <v>709</v>
      </c>
      <c r="O122" s="17"/>
      <c r="P122" s="17"/>
    </row>
    <row r="123" spans="1:16" ht="14.4" x14ac:dyDescent="0.3">
      <c r="A123" s="26">
        <v>122</v>
      </c>
      <c r="B123" s="17">
        <v>10711</v>
      </c>
      <c r="C123" s="17">
        <v>4</v>
      </c>
      <c r="D123" s="17" t="s">
        <v>2825</v>
      </c>
      <c r="E123" s="17"/>
      <c r="F123" s="17"/>
      <c r="G123" s="17"/>
      <c r="H123" s="17"/>
      <c r="I123" s="17"/>
      <c r="J123" s="17"/>
      <c r="K123" s="17"/>
      <c r="L123" s="25" t="s">
        <v>3311</v>
      </c>
      <c r="M123" s="6"/>
      <c r="N123" s="6" t="s">
        <v>709</v>
      </c>
      <c r="O123" s="17"/>
      <c r="P123" s="17"/>
    </row>
    <row r="124" spans="1:16" ht="14.4" x14ac:dyDescent="0.3">
      <c r="A124" s="26">
        <v>123</v>
      </c>
      <c r="B124" s="17">
        <v>10711</v>
      </c>
      <c r="C124" s="17">
        <v>39</v>
      </c>
      <c r="D124" s="17" t="s">
        <v>2825</v>
      </c>
      <c r="E124" s="17"/>
      <c r="F124" s="17"/>
      <c r="G124" s="17"/>
      <c r="H124" s="17"/>
      <c r="I124" s="17"/>
      <c r="J124" s="17"/>
      <c r="K124" s="17"/>
      <c r="L124" s="25" t="s">
        <v>3112</v>
      </c>
      <c r="M124" s="6"/>
      <c r="N124" s="6" t="s">
        <v>709</v>
      </c>
      <c r="O124" s="17"/>
      <c r="P124" s="17"/>
    </row>
    <row r="125" spans="1:16" ht="14.4" x14ac:dyDescent="0.3">
      <c r="A125" s="26">
        <v>124</v>
      </c>
      <c r="B125" s="17">
        <v>10712</v>
      </c>
      <c r="C125" s="17">
        <v>1</v>
      </c>
      <c r="D125" s="17" t="s">
        <v>2825</v>
      </c>
      <c r="E125" s="17"/>
      <c r="F125" s="17"/>
      <c r="G125" s="17"/>
      <c r="H125" s="17"/>
      <c r="I125" s="17"/>
      <c r="J125" s="17"/>
      <c r="K125" s="17"/>
      <c r="L125" s="25" t="s">
        <v>3113</v>
      </c>
      <c r="M125" s="6"/>
      <c r="N125" s="6" t="s">
        <v>709</v>
      </c>
      <c r="O125" s="17"/>
      <c r="P125" s="17"/>
    </row>
    <row r="126" spans="1:16" ht="14.4" x14ac:dyDescent="0.3">
      <c r="A126" s="26">
        <v>125</v>
      </c>
      <c r="B126" s="17">
        <v>10712</v>
      </c>
      <c r="C126" s="17">
        <v>4</v>
      </c>
      <c r="D126" s="17" t="s">
        <v>2825</v>
      </c>
      <c r="E126" s="17"/>
      <c r="F126" s="17"/>
      <c r="G126" s="17"/>
      <c r="H126" s="17"/>
      <c r="I126" s="17"/>
      <c r="J126" s="17"/>
      <c r="K126" s="17"/>
      <c r="L126" s="25" t="s">
        <v>3114</v>
      </c>
      <c r="M126" s="6"/>
      <c r="N126" s="6" t="s">
        <v>709</v>
      </c>
      <c r="O126" s="17"/>
      <c r="P126" s="17"/>
    </row>
    <row r="127" spans="1:16" ht="14.4" x14ac:dyDescent="0.3">
      <c r="A127" s="26">
        <v>126</v>
      </c>
      <c r="B127" s="17">
        <v>10712</v>
      </c>
      <c r="C127" s="17">
        <v>39</v>
      </c>
      <c r="D127" s="17" t="s">
        <v>2825</v>
      </c>
      <c r="E127" s="17"/>
      <c r="F127" s="17"/>
      <c r="G127" s="17"/>
      <c r="H127" s="17"/>
      <c r="I127" s="17"/>
      <c r="J127" s="17"/>
      <c r="K127" s="17"/>
      <c r="L127" s="25" t="s">
        <v>3115</v>
      </c>
      <c r="M127" s="6"/>
      <c r="N127" s="6" t="s">
        <v>709</v>
      </c>
      <c r="O127" s="17"/>
      <c r="P127" s="17"/>
    </row>
    <row r="129" spans="4:12" x14ac:dyDescent="0.15">
      <c r="D129" s="17" t="s">
        <v>3324</v>
      </c>
      <c r="E129" s="17" t="s">
        <v>3326</v>
      </c>
      <c r="F129" s="17" t="s">
        <v>3327</v>
      </c>
      <c r="G129" s="17" t="s">
        <v>3325</v>
      </c>
      <c r="H129" s="17" t="s">
        <v>3328</v>
      </c>
      <c r="I129" s="17" t="s">
        <v>3329</v>
      </c>
      <c r="J129" s="17" t="s">
        <v>3299</v>
      </c>
      <c r="K129" s="17" t="s">
        <v>3330</v>
      </c>
      <c r="L129" s="25" t="s">
        <v>3341</v>
      </c>
    </row>
    <row r="130" spans="4:12" x14ac:dyDescent="0.15">
      <c r="D130" s="17" t="s">
        <v>269</v>
      </c>
      <c r="E130" s="17">
        <f>COUNTIFS(D2:D127,"storage")</f>
        <v>60</v>
      </c>
      <c r="F130" s="17">
        <f>E130-G130</f>
        <v>60</v>
      </c>
      <c r="G130" s="17">
        <f>SUMPRODUCT((D2:D127="storage")*(M2:M127="未上架"))</f>
        <v>0</v>
      </c>
      <c r="H130" s="17">
        <f>SUMPRODUCT((D2:D127="storage")*(M2:M127="正常"))</f>
        <v>58</v>
      </c>
      <c r="I130" s="17">
        <f>SUMPRODUCT((D2:D127="sorage")*(M2:M127="故障"))</f>
        <v>0</v>
      </c>
      <c r="J130" s="17">
        <f>SUMPRODUCT((D2:D127="storage")*(N2:N127="已交付"))</f>
        <v>0</v>
      </c>
      <c r="K130" s="17">
        <f>SUMPRODUCT((D2:D127="storage")*(N2:N127="待交付"))</f>
        <v>60</v>
      </c>
      <c r="L130" s="17">
        <f>H130-J130</f>
        <v>58</v>
      </c>
    </row>
    <row r="131" spans="4:12" x14ac:dyDescent="0.15">
      <c r="D131" s="17" t="s">
        <v>2825</v>
      </c>
      <c r="E131" s="17">
        <f>COUNTIFS(D2:D127,{"seal服务器"})</f>
        <v>62</v>
      </c>
      <c r="F131" s="17">
        <f>E131-G131</f>
        <v>62</v>
      </c>
      <c r="G131" s="17">
        <f>SUMPRODUCT((D2:D127="seal服务器")*(M2:M127="未上架"))</f>
        <v>0</v>
      </c>
      <c r="H131" s="17">
        <f>SUMPRODUCT((D2:D127="seal服务器")*(M2:M127="正常"))</f>
        <v>0</v>
      </c>
      <c r="I131" s="17">
        <f>SUMPRODUCT((D2:D127="seal服务器")*(M2:M127="正常"))</f>
        <v>0</v>
      </c>
      <c r="J131" s="17">
        <f>SUMPRODUCT((D2:D127="seal服务器")*(N2:N127="已交付"))</f>
        <v>0</v>
      </c>
      <c r="K131" s="17">
        <f>SUMPRODUCT((D2:D127="seal服务器")*(N2:N127="待交付"))</f>
        <v>62</v>
      </c>
      <c r="L131" s="17">
        <f>H131-J131</f>
        <v>0</v>
      </c>
    </row>
    <row r="132" spans="4:12" x14ac:dyDescent="0.15">
      <c r="D132" s="17" t="s">
        <v>3344</v>
      </c>
      <c r="E132" s="17">
        <f>COUNTIFS(D2:D127,{"intel-snark"})</f>
        <v>4</v>
      </c>
      <c r="F132" s="17">
        <f>E132-G132</f>
        <v>4</v>
      </c>
      <c r="G132" s="17">
        <f>SUMPRODUCT((D2:D127="intel-snark")*(M2:M127="未上架"))</f>
        <v>0</v>
      </c>
      <c r="H132" s="17">
        <f>SUMPRODUCT((D2:D127="intel-snark")*(M2:M127="正常"))</f>
        <v>4</v>
      </c>
      <c r="I132" s="17">
        <f>SUMPRODUCT((D2:D127="intel-snark")*(M2:M127="故障"))</f>
        <v>0</v>
      </c>
      <c r="J132" s="17">
        <f>SUMPRODUCT((D2:D127="intel-snark")*(N2:N127="已交付"))</f>
        <v>4</v>
      </c>
      <c r="K132" s="17">
        <f>SUMPRODUCT((D2:D127="intel-snark")*(N2:N127="待交付"))</f>
        <v>0</v>
      </c>
      <c r="L132" s="17">
        <f>H132-J132</f>
        <v>0</v>
      </c>
    </row>
  </sheetData>
  <autoFilter ref="B1:O1"/>
  <phoneticPr fontId="2" type="noConversion"/>
  <dataValidations count="3">
    <dataValidation type="list" allowBlank="1" showInputMessage="1" showErrorMessage="1" sqref="N2:N127">
      <formula1>"已交付,待交付,退回"</formula1>
    </dataValidation>
    <dataValidation type="list" allowBlank="1" showInputMessage="1" showErrorMessage="1" sqref="M2:M107">
      <formula1>"正常,告警,故障"</formula1>
    </dataValidation>
    <dataValidation type="list" allowBlank="1" showInputMessage="1" showErrorMessage="1" sqref="M108:M127">
      <formula1>"正常,告警,故障,未上架"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2"/>
  <sheetViews>
    <sheetView topLeftCell="B1" zoomScale="62" zoomScaleNormal="70" workbookViewId="0">
      <pane ySplit="1" topLeftCell="A2" activePane="bottomLeft" state="frozen"/>
      <selection pane="bottomLeft" activeCell="M2" sqref="M1:P1048576"/>
    </sheetView>
  </sheetViews>
  <sheetFormatPr defaultColWidth="10" defaultRowHeight="12" x14ac:dyDescent="0.15"/>
  <cols>
    <col min="1" max="1" width="6.5546875" style="5" customWidth="1"/>
    <col min="2" max="3" width="10" style="5"/>
    <col min="4" max="4" width="11.21875" style="5" customWidth="1"/>
    <col min="5" max="5" width="6.44140625" style="5" customWidth="1"/>
    <col min="6" max="6" width="8" style="5" customWidth="1"/>
    <col min="7" max="7" width="7.5546875" style="5" customWidth="1"/>
    <col min="8" max="8" width="7.44140625" style="5" customWidth="1"/>
    <col min="9" max="9" width="7" style="5" customWidth="1"/>
    <col min="10" max="10" width="5.6640625" style="5" customWidth="1"/>
    <col min="11" max="11" width="6.5546875" style="5" customWidth="1"/>
    <col min="12" max="12" width="15.33203125" style="40" customWidth="1"/>
    <col min="13" max="13" width="13.21875" style="5" customWidth="1"/>
    <col min="14" max="14" width="9.5546875" style="5" customWidth="1"/>
    <col min="15" max="15" width="26.33203125" style="5" customWidth="1"/>
    <col min="16" max="16" width="11.6640625" style="5" customWidth="1"/>
    <col min="17" max="16384" width="10" style="5"/>
  </cols>
  <sheetData>
    <row r="1" spans="1:21" ht="14.4" customHeight="1" x14ac:dyDescent="0.3">
      <c r="A1" s="1" t="s">
        <v>0</v>
      </c>
      <c r="B1" s="1" t="s">
        <v>1</v>
      </c>
      <c r="C1" s="1" t="s">
        <v>2</v>
      </c>
      <c r="D1" s="88" t="s">
        <v>3</v>
      </c>
      <c r="E1" s="88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3" t="s">
        <v>11</v>
      </c>
      <c r="M1" s="88" t="s">
        <v>703</v>
      </c>
      <c r="N1" s="88" t="s">
        <v>704</v>
      </c>
      <c r="O1" s="88" t="s">
        <v>711</v>
      </c>
      <c r="P1" s="61" t="s">
        <v>748</v>
      </c>
      <c r="Q1" s="4"/>
      <c r="R1" s="4"/>
      <c r="S1" s="4"/>
      <c r="T1" s="4"/>
      <c r="U1" s="4"/>
    </row>
    <row r="2" spans="1:21" s="30" customFormat="1" ht="15" x14ac:dyDescent="0.3">
      <c r="A2" s="26">
        <v>1</v>
      </c>
      <c r="B2" s="6">
        <v>10801</v>
      </c>
      <c r="C2" s="6">
        <v>6</v>
      </c>
      <c r="D2" s="7" t="s">
        <v>16</v>
      </c>
      <c r="E2" s="28"/>
      <c r="F2" s="28"/>
      <c r="G2" s="28"/>
      <c r="H2" s="28"/>
      <c r="I2" s="28"/>
      <c r="J2" s="28"/>
      <c r="K2" s="28"/>
      <c r="L2" s="35" t="s">
        <v>1788</v>
      </c>
      <c r="M2" s="6"/>
      <c r="N2" s="6" t="s">
        <v>709</v>
      </c>
      <c r="O2" s="7"/>
      <c r="P2" s="7"/>
    </row>
    <row r="3" spans="1:21" ht="15.6" x14ac:dyDescent="0.3">
      <c r="A3" s="26">
        <v>2</v>
      </c>
      <c r="B3" s="6">
        <v>10801</v>
      </c>
      <c r="C3" s="11">
        <v>11</v>
      </c>
      <c r="D3" s="7" t="s">
        <v>83</v>
      </c>
      <c r="E3" s="17"/>
      <c r="F3" s="17"/>
      <c r="G3" s="17"/>
      <c r="H3" s="17"/>
      <c r="I3" s="17"/>
      <c r="J3" s="17"/>
      <c r="K3" s="17"/>
      <c r="L3" s="35" t="s">
        <v>1789</v>
      </c>
      <c r="M3" s="6"/>
      <c r="N3" s="6" t="s">
        <v>709</v>
      </c>
      <c r="O3" s="7"/>
      <c r="P3" s="7"/>
    </row>
    <row r="4" spans="1:21" ht="15.6" x14ac:dyDescent="0.3">
      <c r="A4" s="26">
        <v>3</v>
      </c>
      <c r="B4" s="6">
        <v>10801</v>
      </c>
      <c r="C4" s="6">
        <v>16</v>
      </c>
      <c r="D4" s="7" t="s">
        <v>16</v>
      </c>
      <c r="E4" s="17"/>
      <c r="F4" s="17"/>
      <c r="G4" s="17"/>
      <c r="H4" s="17"/>
      <c r="I4" s="17"/>
      <c r="J4" s="17"/>
      <c r="K4" s="17"/>
      <c r="L4" s="35" t="s">
        <v>1790</v>
      </c>
      <c r="M4" s="6"/>
      <c r="N4" s="6" t="s">
        <v>709</v>
      </c>
      <c r="O4" s="7"/>
      <c r="P4" s="90"/>
    </row>
    <row r="5" spans="1:21" ht="15.6" x14ac:dyDescent="0.3">
      <c r="A5" s="26">
        <v>4</v>
      </c>
      <c r="B5" s="6">
        <v>10801</v>
      </c>
      <c r="C5" s="6">
        <v>21</v>
      </c>
      <c r="D5" s="7" t="s">
        <v>16</v>
      </c>
      <c r="E5" s="17"/>
      <c r="F5" s="17"/>
      <c r="G5" s="17"/>
      <c r="H5" s="17"/>
      <c r="I5" s="17"/>
      <c r="J5" s="17"/>
      <c r="K5" s="17"/>
      <c r="L5" s="35" t="s">
        <v>1791</v>
      </c>
      <c r="M5" s="6"/>
      <c r="N5" s="6" t="s">
        <v>709</v>
      </c>
      <c r="O5" s="7"/>
      <c r="P5" s="63"/>
    </row>
    <row r="6" spans="1:21" ht="15.6" x14ac:dyDescent="0.3">
      <c r="A6" s="26">
        <v>5</v>
      </c>
      <c r="B6" s="6">
        <v>10801</v>
      </c>
      <c r="C6" s="6">
        <v>26</v>
      </c>
      <c r="D6" s="7" t="s">
        <v>16</v>
      </c>
      <c r="E6" s="17"/>
      <c r="F6" s="17"/>
      <c r="G6" s="17"/>
      <c r="H6" s="17"/>
      <c r="I6" s="17"/>
      <c r="J6" s="17"/>
      <c r="K6" s="17"/>
      <c r="L6" s="35" t="s">
        <v>1792</v>
      </c>
      <c r="M6" s="6"/>
      <c r="N6" s="6" t="s">
        <v>709</v>
      </c>
      <c r="O6" s="7"/>
      <c r="P6" s="63"/>
    </row>
    <row r="7" spans="1:21" ht="15.6" x14ac:dyDescent="0.3">
      <c r="A7" s="26">
        <v>6</v>
      </c>
      <c r="B7" s="6">
        <v>10801</v>
      </c>
      <c r="C7" s="11">
        <v>31</v>
      </c>
      <c r="D7" s="7" t="s">
        <v>16</v>
      </c>
      <c r="E7" s="17"/>
      <c r="F7" s="17"/>
      <c r="G7" s="17"/>
      <c r="H7" s="17"/>
      <c r="I7" s="17"/>
      <c r="J7" s="17"/>
      <c r="K7" s="17"/>
      <c r="L7" s="35" t="s">
        <v>1793</v>
      </c>
      <c r="M7" s="6"/>
      <c r="N7" s="6" t="s">
        <v>709</v>
      </c>
      <c r="O7" s="7"/>
      <c r="P7" s="63"/>
    </row>
    <row r="8" spans="1:21" ht="15.6" x14ac:dyDescent="0.3">
      <c r="A8" s="26">
        <v>7</v>
      </c>
      <c r="B8" s="6">
        <v>10801</v>
      </c>
      <c r="C8" s="6">
        <v>36</v>
      </c>
      <c r="D8" s="7" t="s">
        <v>16</v>
      </c>
      <c r="E8" s="17"/>
      <c r="F8" s="17"/>
      <c r="G8" s="17"/>
      <c r="H8" s="17"/>
      <c r="I8" s="17"/>
      <c r="J8" s="17"/>
      <c r="K8" s="17"/>
      <c r="L8" s="35" t="s">
        <v>1794</v>
      </c>
      <c r="M8" s="6"/>
      <c r="N8" s="6" t="s">
        <v>709</v>
      </c>
      <c r="O8" s="7"/>
      <c r="P8" s="63"/>
    </row>
    <row r="9" spans="1:21" ht="15.6" x14ac:dyDescent="0.3">
      <c r="A9" s="26">
        <v>8</v>
      </c>
      <c r="B9" s="6">
        <v>10802</v>
      </c>
      <c r="C9" s="6">
        <v>6</v>
      </c>
      <c r="D9" s="7" t="s">
        <v>16</v>
      </c>
      <c r="E9" s="17"/>
      <c r="F9" s="17"/>
      <c r="G9" s="17"/>
      <c r="H9" s="17"/>
      <c r="I9" s="17"/>
      <c r="J9" s="17"/>
      <c r="K9" s="17"/>
      <c r="L9" s="35" t="s">
        <v>1795</v>
      </c>
      <c r="M9" s="6"/>
      <c r="N9" s="6" t="s">
        <v>709</v>
      </c>
      <c r="O9" s="7"/>
      <c r="P9" s="63"/>
    </row>
    <row r="10" spans="1:21" ht="15.6" x14ac:dyDescent="0.3">
      <c r="A10" s="26">
        <v>9</v>
      </c>
      <c r="B10" s="6">
        <v>10802</v>
      </c>
      <c r="C10" s="11">
        <v>11</v>
      </c>
      <c r="D10" s="7" t="s">
        <v>16</v>
      </c>
      <c r="E10" s="17"/>
      <c r="F10" s="17"/>
      <c r="G10" s="17"/>
      <c r="H10" s="17"/>
      <c r="I10" s="17"/>
      <c r="J10" s="17"/>
      <c r="K10" s="17"/>
      <c r="L10" s="35" t="s">
        <v>1796</v>
      </c>
      <c r="M10" s="6" t="s">
        <v>706</v>
      </c>
      <c r="N10" s="6" t="s">
        <v>709</v>
      </c>
      <c r="O10" s="61" t="s">
        <v>725</v>
      </c>
      <c r="P10" s="63"/>
    </row>
    <row r="11" spans="1:21" ht="15.6" x14ac:dyDescent="0.3">
      <c r="A11" s="26">
        <v>10</v>
      </c>
      <c r="B11" s="6">
        <v>10802</v>
      </c>
      <c r="C11" s="6">
        <v>16</v>
      </c>
      <c r="D11" s="7" t="s">
        <v>16</v>
      </c>
      <c r="E11" s="17"/>
      <c r="F11" s="17"/>
      <c r="G11" s="17"/>
      <c r="H11" s="17"/>
      <c r="I11" s="17"/>
      <c r="J11" s="17"/>
      <c r="K11" s="17"/>
      <c r="L11" s="35" t="s">
        <v>1797</v>
      </c>
      <c r="M11" s="19"/>
      <c r="N11" s="6" t="s">
        <v>709</v>
      </c>
      <c r="O11" s="76"/>
      <c r="P11" s="84"/>
    </row>
    <row r="12" spans="1:21" ht="15.6" x14ac:dyDescent="0.3">
      <c r="A12" s="26">
        <v>11</v>
      </c>
      <c r="B12" s="6">
        <v>10802</v>
      </c>
      <c r="C12" s="6">
        <v>21</v>
      </c>
      <c r="D12" s="7" t="s">
        <v>16</v>
      </c>
      <c r="E12" s="17"/>
      <c r="F12" s="17"/>
      <c r="G12" s="17"/>
      <c r="H12" s="17"/>
      <c r="I12" s="17"/>
      <c r="J12" s="17"/>
      <c r="K12" s="17"/>
      <c r="L12" s="35" t="s">
        <v>1798</v>
      </c>
      <c r="M12" s="6"/>
      <c r="N12" s="6" t="s">
        <v>709</v>
      </c>
      <c r="O12" s="7"/>
      <c r="P12" s="63"/>
    </row>
    <row r="13" spans="1:21" ht="15.6" x14ac:dyDescent="0.3">
      <c r="A13" s="26">
        <v>12</v>
      </c>
      <c r="B13" s="6">
        <v>10802</v>
      </c>
      <c r="C13" s="6">
        <v>26</v>
      </c>
      <c r="D13" s="7" t="s">
        <v>16</v>
      </c>
      <c r="E13" s="17"/>
      <c r="F13" s="17"/>
      <c r="G13" s="17"/>
      <c r="H13" s="17"/>
      <c r="I13" s="17"/>
      <c r="J13" s="17"/>
      <c r="K13" s="17"/>
      <c r="L13" s="35" t="s">
        <v>1799</v>
      </c>
      <c r="M13" s="6"/>
      <c r="N13" s="6" t="s">
        <v>709</v>
      </c>
      <c r="O13" s="61"/>
      <c r="P13" s="63"/>
    </row>
    <row r="14" spans="1:21" ht="15.6" x14ac:dyDescent="0.3">
      <c r="A14" s="26">
        <v>13</v>
      </c>
      <c r="B14" s="6">
        <v>10802</v>
      </c>
      <c r="C14" s="11">
        <v>31</v>
      </c>
      <c r="D14" s="7" t="s">
        <v>16</v>
      </c>
      <c r="E14" s="17"/>
      <c r="F14" s="17"/>
      <c r="G14" s="17"/>
      <c r="H14" s="17"/>
      <c r="I14" s="17"/>
      <c r="J14" s="17"/>
      <c r="K14" s="17"/>
      <c r="L14" s="35" t="s">
        <v>1800</v>
      </c>
      <c r="M14" s="6"/>
      <c r="N14" s="6" t="s">
        <v>709</v>
      </c>
      <c r="O14" s="7"/>
      <c r="P14" s="63"/>
    </row>
    <row r="15" spans="1:21" ht="15.6" x14ac:dyDescent="0.3">
      <c r="A15" s="26">
        <v>14</v>
      </c>
      <c r="B15" s="6">
        <v>10802</v>
      </c>
      <c r="C15" s="6">
        <v>36</v>
      </c>
      <c r="D15" s="7" t="s">
        <v>13</v>
      </c>
      <c r="E15" s="17"/>
      <c r="F15" s="17"/>
      <c r="G15" s="17"/>
      <c r="H15" s="17"/>
      <c r="I15" s="17"/>
      <c r="J15" s="17"/>
      <c r="K15" s="17"/>
      <c r="L15" s="35" t="s">
        <v>1801</v>
      </c>
      <c r="M15" s="6"/>
      <c r="N15" s="6" t="s">
        <v>709</v>
      </c>
      <c r="O15" s="7"/>
      <c r="P15" s="63"/>
    </row>
    <row r="16" spans="1:21" ht="15.6" x14ac:dyDescent="0.3">
      <c r="A16" s="26">
        <v>15</v>
      </c>
      <c r="B16" s="6">
        <v>10803</v>
      </c>
      <c r="C16" s="6">
        <v>6</v>
      </c>
      <c r="D16" s="7" t="s">
        <v>16</v>
      </c>
      <c r="E16" s="17"/>
      <c r="F16" s="17"/>
      <c r="G16" s="17"/>
      <c r="H16" s="17"/>
      <c r="I16" s="17"/>
      <c r="J16" s="17"/>
      <c r="K16" s="17"/>
      <c r="L16" s="35" t="s">
        <v>1802</v>
      </c>
      <c r="M16" s="6"/>
      <c r="N16" s="6" t="s">
        <v>709</v>
      </c>
      <c r="O16" s="7"/>
      <c r="P16" s="63"/>
    </row>
    <row r="17" spans="1:16" ht="15.6" x14ac:dyDescent="0.3">
      <c r="A17" s="26">
        <v>16</v>
      </c>
      <c r="B17" s="6">
        <v>10803</v>
      </c>
      <c r="C17" s="11">
        <v>11</v>
      </c>
      <c r="D17" s="7" t="s">
        <v>16</v>
      </c>
      <c r="E17" s="17"/>
      <c r="F17" s="17"/>
      <c r="G17" s="17"/>
      <c r="H17" s="17"/>
      <c r="I17" s="17"/>
      <c r="J17" s="17"/>
      <c r="K17" s="17"/>
      <c r="L17" s="35" t="s">
        <v>1803</v>
      </c>
      <c r="M17" s="6"/>
      <c r="N17" s="6" t="s">
        <v>709</v>
      </c>
      <c r="O17" s="7"/>
      <c r="P17" s="85"/>
    </row>
    <row r="18" spans="1:16" ht="15" x14ac:dyDescent="0.3">
      <c r="A18" s="26">
        <v>17</v>
      </c>
      <c r="B18" s="6">
        <v>10803</v>
      </c>
      <c r="C18" s="6">
        <v>16</v>
      </c>
      <c r="D18" s="7" t="s">
        <v>13</v>
      </c>
      <c r="E18" s="17"/>
      <c r="F18" s="17"/>
      <c r="G18" s="17"/>
      <c r="H18" s="17"/>
      <c r="I18" s="17"/>
      <c r="J18" s="17"/>
      <c r="K18" s="17"/>
      <c r="L18" s="35" t="s">
        <v>1804</v>
      </c>
      <c r="M18" s="6"/>
      <c r="N18" s="6" t="s">
        <v>709</v>
      </c>
      <c r="O18" s="7"/>
      <c r="P18" s="86"/>
    </row>
    <row r="19" spans="1:16" ht="15" x14ac:dyDescent="0.3">
      <c r="A19" s="26">
        <v>18</v>
      </c>
      <c r="B19" s="6">
        <v>10803</v>
      </c>
      <c r="C19" s="6">
        <v>21</v>
      </c>
      <c r="D19" s="7" t="s">
        <v>16</v>
      </c>
      <c r="E19" s="17"/>
      <c r="F19" s="17"/>
      <c r="G19" s="17"/>
      <c r="H19" s="17"/>
      <c r="I19" s="17"/>
      <c r="J19" s="17"/>
      <c r="K19" s="17"/>
      <c r="L19" s="35" t="s">
        <v>1805</v>
      </c>
      <c r="M19" s="6"/>
      <c r="N19" s="6" t="s">
        <v>709</v>
      </c>
      <c r="O19" s="7"/>
      <c r="P19" s="7"/>
    </row>
    <row r="20" spans="1:16" ht="15" x14ac:dyDescent="0.3">
      <c r="A20" s="26">
        <v>19</v>
      </c>
      <c r="B20" s="6">
        <v>10803</v>
      </c>
      <c r="C20" s="6">
        <v>26</v>
      </c>
      <c r="D20" s="7" t="s">
        <v>16</v>
      </c>
      <c r="E20" s="17"/>
      <c r="F20" s="17"/>
      <c r="G20" s="17"/>
      <c r="H20" s="17"/>
      <c r="I20" s="17"/>
      <c r="J20" s="17"/>
      <c r="K20" s="17"/>
      <c r="L20" s="35" t="s">
        <v>1806</v>
      </c>
      <c r="M20" s="6"/>
      <c r="N20" s="6" t="s">
        <v>709</v>
      </c>
      <c r="O20" s="7"/>
      <c r="P20" s="7"/>
    </row>
    <row r="21" spans="1:16" ht="15.6" x14ac:dyDescent="0.3">
      <c r="A21" s="26">
        <v>20</v>
      </c>
      <c r="B21" s="6">
        <v>10803</v>
      </c>
      <c r="C21" s="11">
        <v>31</v>
      </c>
      <c r="D21" s="7" t="s">
        <v>16</v>
      </c>
      <c r="E21" s="17"/>
      <c r="F21" s="17"/>
      <c r="G21" s="17"/>
      <c r="H21" s="17"/>
      <c r="I21" s="17"/>
      <c r="J21" s="17"/>
      <c r="K21" s="17"/>
      <c r="L21" s="35" t="s">
        <v>1807</v>
      </c>
      <c r="M21" s="6"/>
      <c r="N21" s="6" t="s">
        <v>709</v>
      </c>
      <c r="O21" s="7"/>
      <c r="P21" s="7"/>
    </row>
    <row r="22" spans="1:16" ht="15" x14ac:dyDescent="0.3">
      <c r="A22" s="26">
        <v>21</v>
      </c>
      <c r="B22" s="6">
        <v>10803</v>
      </c>
      <c r="C22" s="6">
        <v>36</v>
      </c>
      <c r="D22" s="7" t="s">
        <v>16</v>
      </c>
      <c r="E22" s="17"/>
      <c r="F22" s="17"/>
      <c r="G22" s="17"/>
      <c r="H22" s="17"/>
      <c r="I22" s="17"/>
      <c r="J22" s="17"/>
      <c r="K22" s="17"/>
      <c r="L22" s="35" t="s">
        <v>1808</v>
      </c>
      <c r="M22" s="6"/>
      <c r="N22" s="6" t="s">
        <v>709</v>
      </c>
      <c r="O22" s="7"/>
      <c r="P22" s="17"/>
    </row>
    <row r="23" spans="1:16" ht="15" x14ac:dyDescent="0.3">
      <c r="A23" s="26">
        <v>22</v>
      </c>
      <c r="B23" s="26">
        <v>10804</v>
      </c>
      <c r="C23" s="26">
        <v>6</v>
      </c>
      <c r="D23" s="27" t="s">
        <v>13</v>
      </c>
      <c r="E23" s="17"/>
      <c r="F23" s="17"/>
      <c r="G23" s="17"/>
      <c r="H23" s="17"/>
      <c r="I23" s="17"/>
      <c r="J23" s="17"/>
      <c r="K23" s="44"/>
      <c r="L23" s="25" t="s">
        <v>1809</v>
      </c>
      <c r="M23" s="6"/>
      <c r="N23" s="6" t="s">
        <v>709</v>
      </c>
      <c r="O23" s="7"/>
      <c r="P23" s="21"/>
    </row>
    <row r="24" spans="1:16" ht="15.6" x14ac:dyDescent="0.3">
      <c r="A24" s="26">
        <v>23</v>
      </c>
      <c r="B24" s="26">
        <v>10804</v>
      </c>
      <c r="C24" s="31">
        <v>11</v>
      </c>
      <c r="D24" s="27" t="s">
        <v>13</v>
      </c>
      <c r="E24" s="17"/>
      <c r="F24" s="17"/>
      <c r="G24" s="17"/>
      <c r="H24" s="17"/>
      <c r="I24" s="17"/>
      <c r="J24" s="17"/>
      <c r="K24" s="44"/>
      <c r="L24" s="25" t="s">
        <v>1810</v>
      </c>
      <c r="M24" s="6"/>
      <c r="N24" s="6" t="s">
        <v>709</v>
      </c>
      <c r="O24" s="7"/>
      <c r="P24" s="17"/>
    </row>
    <row r="25" spans="1:16" ht="15" x14ac:dyDescent="0.3">
      <c r="A25" s="26">
        <v>24</v>
      </c>
      <c r="B25" s="26">
        <v>10804</v>
      </c>
      <c r="C25" s="26">
        <v>16</v>
      </c>
      <c r="D25" s="27" t="s">
        <v>16</v>
      </c>
      <c r="E25" s="17"/>
      <c r="F25" s="17"/>
      <c r="G25" s="17"/>
      <c r="H25" s="17"/>
      <c r="I25" s="17"/>
      <c r="J25" s="17"/>
      <c r="K25" s="44"/>
      <c r="L25" s="25" t="s">
        <v>1811</v>
      </c>
      <c r="M25" s="6"/>
      <c r="N25" s="6" t="s">
        <v>709</v>
      </c>
      <c r="O25" s="7"/>
      <c r="P25" s="17"/>
    </row>
    <row r="26" spans="1:16" ht="15" x14ac:dyDescent="0.3">
      <c r="A26" s="26">
        <v>25</v>
      </c>
      <c r="B26" s="26">
        <v>10804</v>
      </c>
      <c r="C26" s="26">
        <v>21</v>
      </c>
      <c r="D26" s="27" t="s">
        <v>16</v>
      </c>
      <c r="E26" s="17"/>
      <c r="F26" s="17"/>
      <c r="G26" s="17"/>
      <c r="H26" s="17"/>
      <c r="I26" s="17"/>
      <c r="J26" s="17"/>
      <c r="K26" s="44"/>
      <c r="L26" s="25" t="s">
        <v>1812</v>
      </c>
      <c r="M26" s="19"/>
      <c r="N26" s="6" t="s">
        <v>709</v>
      </c>
      <c r="O26" s="76"/>
      <c r="P26" s="21"/>
    </row>
    <row r="27" spans="1:16" ht="15" x14ac:dyDescent="0.3">
      <c r="A27" s="26">
        <v>26</v>
      </c>
      <c r="B27" s="26">
        <v>10804</v>
      </c>
      <c r="C27" s="26">
        <v>26</v>
      </c>
      <c r="D27" s="27" t="s">
        <v>16</v>
      </c>
      <c r="E27" s="17"/>
      <c r="F27" s="17"/>
      <c r="G27" s="17"/>
      <c r="H27" s="17"/>
      <c r="I27" s="17"/>
      <c r="J27" s="17"/>
      <c r="K27" s="44"/>
      <c r="L27" s="25" t="s">
        <v>1813</v>
      </c>
      <c r="M27" s="19"/>
      <c r="N27" s="6" t="s">
        <v>709</v>
      </c>
      <c r="O27" s="76"/>
      <c r="P27" s="21"/>
    </row>
    <row r="28" spans="1:16" ht="15.6" x14ac:dyDescent="0.3">
      <c r="A28" s="26">
        <v>27</v>
      </c>
      <c r="B28" s="26">
        <v>10804</v>
      </c>
      <c r="C28" s="31">
        <v>31</v>
      </c>
      <c r="D28" s="27" t="s">
        <v>16</v>
      </c>
      <c r="E28" s="17"/>
      <c r="F28" s="17"/>
      <c r="G28" s="17"/>
      <c r="H28" s="17"/>
      <c r="I28" s="17"/>
      <c r="J28" s="17"/>
      <c r="K28" s="44"/>
      <c r="L28" s="25" t="s">
        <v>1814</v>
      </c>
      <c r="M28" s="6"/>
      <c r="N28" s="6" t="s">
        <v>709</v>
      </c>
      <c r="O28" s="7"/>
      <c r="P28" s="17"/>
    </row>
    <row r="29" spans="1:16" ht="15" x14ac:dyDescent="0.3">
      <c r="A29" s="26">
        <v>28</v>
      </c>
      <c r="B29" s="26">
        <v>10804</v>
      </c>
      <c r="C29" s="26">
        <v>36</v>
      </c>
      <c r="D29" s="27" t="s">
        <v>16</v>
      </c>
      <c r="E29" s="17"/>
      <c r="F29" s="17"/>
      <c r="G29" s="17"/>
      <c r="H29" s="17"/>
      <c r="I29" s="17"/>
      <c r="J29" s="17"/>
      <c r="K29" s="44"/>
      <c r="L29" s="25" t="s">
        <v>1815</v>
      </c>
      <c r="M29" s="6"/>
      <c r="N29" s="6" t="s">
        <v>709</v>
      </c>
      <c r="O29" s="7"/>
      <c r="P29" s="17"/>
    </row>
    <row r="30" spans="1:16" ht="15" x14ac:dyDescent="0.3">
      <c r="A30" s="26">
        <v>29</v>
      </c>
      <c r="B30" s="36">
        <v>10805</v>
      </c>
      <c r="C30" s="36">
        <v>6</v>
      </c>
      <c r="D30" s="37" t="s">
        <v>162</v>
      </c>
      <c r="E30" s="17"/>
      <c r="F30" s="17"/>
      <c r="G30" s="17"/>
      <c r="H30" s="17"/>
      <c r="I30" s="17"/>
      <c r="J30" s="17"/>
      <c r="K30" s="44"/>
      <c r="L30" s="25" t="s">
        <v>1815</v>
      </c>
      <c r="M30" s="6"/>
      <c r="N30" s="6" t="s">
        <v>709</v>
      </c>
      <c r="O30" s="7"/>
      <c r="P30" s="17"/>
    </row>
    <row r="31" spans="1:16" ht="15.6" x14ac:dyDescent="0.3">
      <c r="A31" s="26">
        <v>30</v>
      </c>
      <c r="B31" s="36">
        <v>10805</v>
      </c>
      <c r="C31" s="38">
        <v>11</v>
      </c>
      <c r="D31" s="37" t="s">
        <v>162</v>
      </c>
      <c r="E31" s="17"/>
      <c r="F31" s="17"/>
      <c r="G31" s="17"/>
      <c r="H31" s="17"/>
      <c r="I31" s="17"/>
      <c r="J31" s="17"/>
      <c r="K31" s="44"/>
      <c r="L31" s="25" t="s">
        <v>1816</v>
      </c>
      <c r="M31" s="6"/>
      <c r="N31" s="6" t="s">
        <v>709</v>
      </c>
      <c r="O31" s="7"/>
      <c r="P31" s="17"/>
    </row>
    <row r="32" spans="1:16" ht="15" x14ac:dyDescent="0.3">
      <c r="A32" s="26">
        <v>31</v>
      </c>
      <c r="B32" s="36">
        <v>10805</v>
      </c>
      <c r="C32" s="26">
        <v>16</v>
      </c>
      <c r="D32" s="27" t="s">
        <v>16</v>
      </c>
      <c r="E32" s="17"/>
      <c r="F32" s="17"/>
      <c r="G32" s="17"/>
      <c r="H32" s="17"/>
      <c r="I32" s="17"/>
      <c r="J32" s="17"/>
      <c r="K32" s="44"/>
      <c r="L32" s="25" t="s">
        <v>1817</v>
      </c>
      <c r="M32" s="6"/>
      <c r="N32" s="6" t="s">
        <v>709</v>
      </c>
      <c r="O32" s="7"/>
      <c r="P32" s="17"/>
    </row>
    <row r="33" spans="1:16" ht="15" x14ac:dyDescent="0.3">
      <c r="A33" s="26">
        <v>32</v>
      </c>
      <c r="B33" s="36">
        <v>10805</v>
      </c>
      <c r="C33" s="32">
        <v>21</v>
      </c>
      <c r="D33" s="33" t="s">
        <v>57</v>
      </c>
      <c r="E33" s="17"/>
      <c r="F33" s="17"/>
      <c r="G33" s="17"/>
      <c r="H33" s="17"/>
      <c r="I33" s="17"/>
      <c r="J33" s="17"/>
      <c r="K33" s="44"/>
      <c r="L33" s="25" t="s">
        <v>1818</v>
      </c>
      <c r="M33" s="6"/>
      <c r="N33" s="6" t="s">
        <v>709</v>
      </c>
      <c r="O33" s="7"/>
      <c r="P33" s="17"/>
    </row>
    <row r="34" spans="1:16" ht="15" x14ac:dyDescent="0.3">
      <c r="A34" s="26">
        <v>33</v>
      </c>
      <c r="B34" s="36">
        <v>10805</v>
      </c>
      <c r="C34" s="26">
        <v>26</v>
      </c>
      <c r="D34" s="27" t="s">
        <v>16</v>
      </c>
      <c r="E34" s="17"/>
      <c r="F34" s="17"/>
      <c r="G34" s="17"/>
      <c r="H34" s="17"/>
      <c r="I34" s="17"/>
      <c r="J34" s="17"/>
      <c r="K34" s="44"/>
      <c r="L34" s="25" t="s">
        <v>1819</v>
      </c>
      <c r="M34" s="6"/>
      <c r="N34" s="6" t="s">
        <v>709</v>
      </c>
      <c r="O34" s="7"/>
      <c r="P34" s="17"/>
    </row>
    <row r="35" spans="1:16" ht="15.6" x14ac:dyDescent="0.3">
      <c r="A35" s="26">
        <v>34</v>
      </c>
      <c r="B35" s="36">
        <v>10805</v>
      </c>
      <c r="C35" s="31">
        <v>31</v>
      </c>
      <c r="D35" s="27" t="s">
        <v>16</v>
      </c>
      <c r="E35" s="17"/>
      <c r="F35" s="17"/>
      <c r="G35" s="17"/>
      <c r="H35" s="17"/>
      <c r="I35" s="17"/>
      <c r="J35" s="17"/>
      <c r="K35" s="44"/>
      <c r="L35" s="25" t="s">
        <v>1820</v>
      </c>
      <c r="M35" s="19"/>
      <c r="N35" s="6" t="s">
        <v>709</v>
      </c>
      <c r="O35" s="76"/>
      <c r="P35" s="21"/>
    </row>
    <row r="36" spans="1:16" ht="15" x14ac:dyDescent="0.3">
      <c r="A36" s="26">
        <v>35</v>
      </c>
      <c r="B36" s="36">
        <v>10805</v>
      </c>
      <c r="C36" s="26">
        <v>36</v>
      </c>
      <c r="D36" s="27" t="s">
        <v>83</v>
      </c>
      <c r="E36" s="17"/>
      <c r="F36" s="17"/>
      <c r="G36" s="17"/>
      <c r="H36" s="17"/>
      <c r="I36" s="17"/>
      <c r="J36" s="17"/>
      <c r="K36" s="44"/>
      <c r="L36" s="25" t="s">
        <v>1821</v>
      </c>
      <c r="M36" s="6"/>
      <c r="N36" s="6" t="s">
        <v>709</v>
      </c>
      <c r="O36" s="7"/>
      <c r="P36" s="87"/>
    </row>
    <row r="37" spans="1:16" ht="15" x14ac:dyDescent="0.3">
      <c r="A37" s="26">
        <v>36</v>
      </c>
      <c r="B37" s="26">
        <v>10806</v>
      </c>
      <c r="C37" s="26">
        <v>6</v>
      </c>
      <c r="D37" s="27" t="s">
        <v>16</v>
      </c>
      <c r="E37" s="17"/>
      <c r="F37" s="17"/>
      <c r="G37" s="17"/>
      <c r="H37" s="17"/>
      <c r="I37" s="17"/>
      <c r="J37" s="17"/>
      <c r="K37" s="44"/>
      <c r="L37" s="25" t="s">
        <v>1822</v>
      </c>
      <c r="M37" s="19"/>
      <c r="N37" s="6" t="s">
        <v>709</v>
      </c>
      <c r="O37" s="76"/>
      <c r="P37" s="87"/>
    </row>
    <row r="38" spans="1:16" ht="15.6" x14ac:dyDescent="0.3">
      <c r="A38" s="26">
        <v>37</v>
      </c>
      <c r="B38" s="26">
        <v>10806</v>
      </c>
      <c r="C38" s="31">
        <v>11</v>
      </c>
      <c r="D38" s="27" t="s">
        <v>16</v>
      </c>
      <c r="E38" s="17"/>
      <c r="F38" s="17"/>
      <c r="G38" s="17"/>
      <c r="H38" s="17"/>
      <c r="I38" s="17"/>
      <c r="J38" s="17"/>
      <c r="K38" s="44"/>
      <c r="L38" s="25" t="s">
        <v>1823</v>
      </c>
      <c r="M38" s="6"/>
      <c r="N38" s="6" t="s">
        <v>709</v>
      </c>
      <c r="O38" s="7"/>
      <c r="P38" s="87"/>
    </row>
    <row r="39" spans="1:16" ht="15" x14ac:dyDescent="0.3">
      <c r="A39" s="26">
        <v>38</v>
      </c>
      <c r="B39" s="26">
        <v>10806</v>
      </c>
      <c r="C39" s="26">
        <v>16</v>
      </c>
      <c r="D39" s="27" t="s">
        <v>16</v>
      </c>
      <c r="E39" s="17"/>
      <c r="F39" s="17"/>
      <c r="G39" s="17"/>
      <c r="H39" s="17"/>
      <c r="I39" s="17"/>
      <c r="J39" s="17"/>
      <c r="K39" s="44"/>
      <c r="L39" s="25" t="s">
        <v>1824</v>
      </c>
      <c r="M39" s="6"/>
      <c r="N39" s="6" t="s">
        <v>709</v>
      </c>
      <c r="O39" s="7"/>
      <c r="P39" s="87"/>
    </row>
    <row r="40" spans="1:16" ht="15" x14ac:dyDescent="0.3">
      <c r="A40" s="26">
        <v>39</v>
      </c>
      <c r="B40" s="26">
        <v>10806</v>
      </c>
      <c r="C40" s="26">
        <v>21</v>
      </c>
      <c r="D40" s="27" t="s">
        <v>16</v>
      </c>
      <c r="E40" s="17"/>
      <c r="F40" s="17"/>
      <c r="G40" s="17"/>
      <c r="H40" s="17"/>
      <c r="I40" s="17"/>
      <c r="J40" s="17"/>
      <c r="K40" s="44"/>
      <c r="L40" s="25" t="s">
        <v>1825</v>
      </c>
      <c r="M40" s="6"/>
      <c r="N40" s="6" t="s">
        <v>709</v>
      </c>
      <c r="O40" s="7"/>
      <c r="P40" s="87"/>
    </row>
    <row r="41" spans="1:16" ht="15" x14ac:dyDescent="0.3">
      <c r="A41" s="26">
        <v>40</v>
      </c>
      <c r="B41" s="26">
        <v>10806</v>
      </c>
      <c r="C41" s="26">
        <v>26</v>
      </c>
      <c r="D41" s="27" t="s">
        <v>16</v>
      </c>
      <c r="E41" s="17"/>
      <c r="F41" s="17"/>
      <c r="G41" s="17"/>
      <c r="H41" s="17"/>
      <c r="I41" s="17"/>
      <c r="J41" s="17"/>
      <c r="K41" s="44"/>
      <c r="L41" s="25" t="s">
        <v>1826</v>
      </c>
      <c r="M41" s="6"/>
      <c r="N41" s="6" t="s">
        <v>709</v>
      </c>
      <c r="O41" s="7"/>
      <c r="P41" s="87"/>
    </row>
    <row r="42" spans="1:16" ht="15.6" x14ac:dyDescent="0.3">
      <c r="A42" s="26">
        <v>41</v>
      </c>
      <c r="B42" s="26">
        <v>10806</v>
      </c>
      <c r="C42" s="31">
        <v>31</v>
      </c>
      <c r="D42" s="27" t="s">
        <v>13</v>
      </c>
      <c r="E42" s="17"/>
      <c r="F42" s="17"/>
      <c r="G42" s="17"/>
      <c r="H42" s="17"/>
      <c r="I42" s="17"/>
      <c r="J42" s="17"/>
      <c r="K42" s="44"/>
      <c r="L42" s="25" t="s">
        <v>1827</v>
      </c>
      <c r="M42" s="6"/>
      <c r="N42" s="6" t="s">
        <v>709</v>
      </c>
      <c r="O42" s="7"/>
      <c r="P42" s="87"/>
    </row>
    <row r="43" spans="1:16" ht="15" x14ac:dyDescent="0.3">
      <c r="A43" s="26">
        <v>42</v>
      </c>
      <c r="B43" s="26">
        <v>10806</v>
      </c>
      <c r="C43" s="26">
        <v>36</v>
      </c>
      <c r="D43" s="27" t="s">
        <v>83</v>
      </c>
      <c r="E43" s="17"/>
      <c r="F43" s="17"/>
      <c r="G43" s="17"/>
      <c r="H43" s="17"/>
      <c r="I43" s="17"/>
      <c r="J43" s="17"/>
      <c r="K43" s="44"/>
      <c r="L43" s="25" t="s">
        <v>1828</v>
      </c>
      <c r="M43" s="6"/>
      <c r="N43" s="6" t="s">
        <v>709</v>
      </c>
      <c r="O43" s="7"/>
      <c r="P43" s="87"/>
    </row>
    <row r="44" spans="1:16" ht="14.4" x14ac:dyDescent="0.3">
      <c r="A44" s="26">
        <v>43</v>
      </c>
      <c r="B44" s="26">
        <v>10807</v>
      </c>
      <c r="C44" s="17">
        <v>9</v>
      </c>
      <c r="D44" s="17" t="s">
        <v>269</v>
      </c>
      <c r="E44" s="17"/>
      <c r="F44" s="17"/>
      <c r="G44" s="17"/>
      <c r="H44" s="17"/>
      <c r="I44" s="17"/>
      <c r="J44" s="17"/>
      <c r="K44" s="17"/>
      <c r="L44" s="25" t="s">
        <v>1869</v>
      </c>
      <c r="M44" s="6" t="s">
        <v>705</v>
      </c>
      <c r="N44" s="6" t="s">
        <v>709</v>
      </c>
      <c r="O44" s="7"/>
      <c r="P44" s="87"/>
    </row>
    <row r="45" spans="1:16" ht="14.4" x14ac:dyDescent="0.3">
      <c r="A45" s="26">
        <v>44</v>
      </c>
      <c r="B45" s="26">
        <v>10807</v>
      </c>
      <c r="C45" s="17">
        <v>12</v>
      </c>
      <c r="D45" s="17" t="s">
        <v>269</v>
      </c>
      <c r="E45" s="17"/>
      <c r="F45" s="17"/>
      <c r="G45" s="17"/>
      <c r="H45" s="17"/>
      <c r="I45" s="17"/>
      <c r="J45" s="17"/>
      <c r="K45" s="17"/>
      <c r="L45" s="25" t="s">
        <v>1870</v>
      </c>
      <c r="M45" s="6" t="s">
        <v>705</v>
      </c>
      <c r="N45" s="6" t="s">
        <v>709</v>
      </c>
      <c r="O45" s="7"/>
      <c r="P45" s="87"/>
    </row>
    <row r="46" spans="1:16" ht="14.4" x14ac:dyDescent="0.3">
      <c r="A46" s="26">
        <v>45</v>
      </c>
      <c r="B46" s="26">
        <v>10807</v>
      </c>
      <c r="C46" s="17">
        <v>15</v>
      </c>
      <c r="D46" s="17" t="s">
        <v>269</v>
      </c>
      <c r="E46" s="17"/>
      <c r="F46" s="17"/>
      <c r="G46" s="17"/>
      <c r="H46" s="17"/>
      <c r="I46" s="17"/>
      <c r="J46" s="17"/>
      <c r="K46" s="17"/>
      <c r="L46" s="25" t="s">
        <v>1871</v>
      </c>
      <c r="M46" s="6" t="s">
        <v>705</v>
      </c>
      <c r="N46" s="6" t="s">
        <v>709</v>
      </c>
      <c r="O46" s="7"/>
      <c r="P46" s="87"/>
    </row>
    <row r="47" spans="1:16" ht="14.4" x14ac:dyDescent="0.3">
      <c r="A47" s="26">
        <v>46</v>
      </c>
      <c r="B47" s="26">
        <v>10807</v>
      </c>
      <c r="C47" s="17">
        <v>18</v>
      </c>
      <c r="D47" s="17" t="s">
        <v>269</v>
      </c>
      <c r="E47" s="17"/>
      <c r="F47" s="17"/>
      <c r="G47" s="17"/>
      <c r="H47" s="17"/>
      <c r="I47" s="17"/>
      <c r="J47" s="17"/>
      <c r="K47" s="17"/>
      <c r="L47" s="25" t="s">
        <v>1872</v>
      </c>
      <c r="M47" s="6" t="s">
        <v>705</v>
      </c>
      <c r="N47" s="6" t="s">
        <v>709</v>
      </c>
      <c r="O47" s="7"/>
      <c r="P47" s="87"/>
    </row>
    <row r="48" spans="1:16" ht="14.4" x14ac:dyDescent="0.3">
      <c r="A48" s="26">
        <v>47</v>
      </c>
      <c r="B48" s="26">
        <v>10807</v>
      </c>
      <c r="C48" s="17">
        <v>21</v>
      </c>
      <c r="D48" s="17" t="s">
        <v>269</v>
      </c>
      <c r="E48" s="17"/>
      <c r="F48" s="17"/>
      <c r="G48" s="17"/>
      <c r="H48" s="17"/>
      <c r="I48" s="17"/>
      <c r="J48" s="17"/>
      <c r="K48" s="17"/>
      <c r="L48" s="25" t="s">
        <v>1873</v>
      </c>
      <c r="M48" s="6" t="s">
        <v>705</v>
      </c>
      <c r="N48" s="6" t="s">
        <v>709</v>
      </c>
      <c r="O48" s="7"/>
      <c r="P48" s="87"/>
    </row>
    <row r="49" spans="1:16" ht="14.4" x14ac:dyDescent="0.3">
      <c r="A49" s="26">
        <v>48</v>
      </c>
      <c r="B49" s="26">
        <v>10807</v>
      </c>
      <c r="C49" s="17">
        <v>24</v>
      </c>
      <c r="D49" s="17" t="s">
        <v>269</v>
      </c>
      <c r="E49" s="17"/>
      <c r="F49" s="17"/>
      <c r="G49" s="17"/>
      <c r="H49" s="17"/>
      <c r="I49" s="17"/>
      <c r="J49" s="17"/>
      <c r="K49" s="17"/>
      <c r="L49" s="25" t="s">
        <v>1874</v>
      </c>
      <c r="M49" s="6" t="s">
        <v>705</v>
      </c>
      <c r="N49" s="6" t="s">
        <v>709</v>
      </c>
      <c r="O49" s="7"/>
      <c r="P49" s="87"/>
    </row>
    <row r="50" spans="1:16" ht="14.4" x14ac:dyDescent="0.3">
      <c r="A50" s="26">
        <v>49</v>
      </c>
      <c r="B50" s="26">
        <v>10807</v>
      </c>
      <c r="C50" s="17">
        <v>27</v>
      </c>
      <c r="D50" s="17" t="s">
        <v>269</v>
      </c>
      <c r="E50" s="17"/>
      <c r="F50" s="17"/>
      <c r="G50" s="17"/>
      <c r="H50" s="17"/>
      <c r="I50" s="17"/>
      <c r="J50" s="17"/>
      <c r="K50" s="17"/>
      <c r="L50" s="25" t="s">
        <v>1875</v>
      </c>
      <c r="M50" s="6" t="s">
        <v>705</v>
      </c>
      <c r="N50" s="6" t="s">
        <v>709</v>
      </c>
      <c r="O50" s="7"/>
      <c r="P50" s="87"/>
    </row>
    <row r="51" spans="1:16" ht="14.4" x14ac:dyDescent="0.3">
      <c r="A51" s="26">
        <v>50</v>
      </c>
      <c r="B51" s="26">
        <v>10807</v>
      </c>
      <c r="C51" s="17">
        <v>30</v>
      </c>
      <c r="D51" s="17" t="s">
        <v>269</v>
      </c>
      <c r="E51" s="17"/>
      <c r="F51" s="17"/>
      <c r="G51" s="17"/>
      <c r="H51" s="17"/>
      <c r="I51" s="17"/>
      <c r="J51" s="17"/>
      <c r="K51" s="17"/>
      <c r="L51" s="25" t="s">
        <v>1876</v>
      </c>
      <c r="M51" s="6" t="s">
        <v>705</v>
      </c>
      <c r="N51" s="6" t="s">
        <v>709</v>
      </c>
      <c r="O51" s="7"/>
      <c r="P51" s="87"/>
    </row>
    <row r="52" spans="1:16" ht="14.4" x14ac:dyDescent="0.3">
      <c r="A52" s="26">
        <v>51</v>
      </c>
      <c r="B52" s="26">
        <v>10807</v>
      </c>
      <c r="C52" s="17">
        <v>33</v>
      </c>
      <c r="D52" s="17" t="s">
        <v>269</v>
      </c>
      <c r="E52" s="17"/>
      <c r="F52" s="17"/>
      <c r="G52" s="17"/>
      <c r="H52" s="17"/>
      <c r="I52" s="17"/>
      <c r="J52" s="17"/>
      <c r="K52" s="17"/>
      <c r="L52" s="25" t="s">
        <v>1877</v>
      </c>
      <c r="M52" s="6" t="s">
        <v>705</v>
      </c>
      <c r="N52" s="6" t="s">
        <v>709</v>
      </c>
      <c r="O52" s="7"/>
      <c r="P52" s="87"/>
    </row>
    <row r="53" spans="1:16" ht="14.4" x14ac:dyDescent="0.3">
      <c r="A53" s="26">
        <v>52</v>
      </c>
      <c r="B53" s="26">
        <v>10807</v>
      </c>
      <c r="C53" s="17">
        <v>36</v>
      </c>
      <c r="D53" s="17" t="s">
        <v>269</v>
      </c>
      <c r="E53" s="17"/>
      <c r="F53" s="17"/>
      <c r="G53" s="17"/>
      <c r="H53" s="17"/>
      <c r="I53" s="17"/>
      <c r="J53" s="17"/>
      <c r="K53" s="17"/>
      <c r="L53" s="25" t="s">
        <v>1878</v>
      </c>
      <c r="M53" s="6" t="s">
        <v>705</v>
      </c>
      <c r="N53" s="6" t="s">
        <v>709</v>
      </c>
      <c r="O53" s="7"/>
      <c r="P53" s="87"/>
    </row>
    <row r="54" spans="1:16" ht="14.4" x14ac:dyDescent="0.3">
      <c r="A54" s="26">
        <v>53</v>
      </c>
      <c r="B54" s="26">
        <v>10808</v>
      </c>
      <c r="C54" s="17">
        <v>9</v>
      </c>
      <c r="D54" s="17" t="s">
        <v>269</v>
      </c>
      <c r="E54" s="17"/>
      <c r="F54" s="17"/>
      <c r="G54" s="17"/>
      <c r="H54" s="17"/>
      <c r="I54" s="17"/>
      <c r="J54" s="17"/>
      <c r="K54" s="17"/>
      <c r="L54" s="25" t="s">
        <v>1879</v>
      </c>
      <c r="M54" s="6" t="s">
        <v>705</v>
      </c>
      <c r="N54" s="6" t="s">
        <v>709</v>
      </c>
      <c r="O54" s="7"/>
      <c r="P54" s="87"/>
    </row>
    <row r="55" spans="1:16" ht="14.4" x14ac:dyDescent="0.3">
      <c r="A55" s="26">
        <v>54</v>
      </c>
      <c r="B55" s="26">
        <v>10808</v>
      </c>
      <c r="C55" s="17">
        <v>12</v>
      </c>
      <c r="D55" s="17" t="s">
        <v>269</v>
      </c>
      <c r="E55" s="17"/>
      <c r="F55" s="17"/>
      <c r="G55" s="17"/>
      <c r="H55" s="17"/>
      <c r="I55" s="17"/>
      <c r="J55" s="17"/>
      <c r="K55" s="17"/>
      <c r="L55" s="25" t="s">
        <v>1880</v>
      </c>
      <c r="M55" s="6" t="s">
        <v>705</v>
      </c>
      <c r="N55" s="6" t="s">
        <v>709</v>
      </c>
      <c r="O55" s="7"/>
      <c r="P55" s="87"/>
    </row>
    <row r="56" spans="1:16" ht="14.4" x14ac:dyDescent="0.3">
      <c r="A56" s="26">
        <v>55</v>
      </c>
      <c r="B56" s="26">
        <v>10808</v>
      </c>
      <c r="C56" s="17">
        <v>15</v>
      </c>
      <c r="D56" s="17" t="s">
        <v>269</v>
      </c>
      <c r="E56" s="17"/>
      <c r="F56" s="17"/>
      <c r="G56" s="17"/>
      <c r="H56" s="17"/>
      <c r="I56" s="17"/>
      <c r="J56" s="17"/>
      <c r="K56" s="17"/>
      <c r="L56" s="25" t="s">
        <v>1881</v>
      </c>
      <c r="M56" s="6" t="s">
        <v>705</v>
      </c>
      <c r="N56" s="6" t="s">
        <v>709</v>
      </c>
      <c r="O56" s="7"/>
      <c r="P56" s="87"/>
    </row>
    <row r="57" spans="1:16" ht="14.4" x14ac:dyDescent="0.3">
      <c r="A57" s="26">
        <v>56</v>
      </c>
      <c r="B57" s="26">
        <v>10808</v>
      </c>
      <c r="C57" s="17">
        <v>18</v>
      </c>
      <c r="D57" s="17" t="s">
        <v>269</v>
      </c>
      <c r="E57" s="17"/>
      <c r="F57" s="17"/>
      <c r="G57" s="17"/>
      <c r="H57" s="17"/>
      <c r="I57" s="17"/>
      <c r="J57" s="17"/>
      <c r="K57" s="17"/>
      <c r="L57" s="25" t="s">
        <v>1882</v>
      </c>
      <c r="M57" s="6" t="s">
        <v>705</v>
      </c>
      <c r="N57" s="6" t="s">
        <v>709</v>
      </c>
      <c r="O57" s="7"/>
      <c r="P57" s="87"/>
    </row>
    <row r="58" spans="1:16" ht="14.4" x14ac:dyDescent="0.3">
      <c r="A58" s="26">
        <v>57</v>
      </c>
      <c r="B58" s="26">
        <v>10808</v>
      </c>
      <c r="C58" s="17">
        <v>21</v>
      </c>
      <c r="D58" s="17" t="s">
        <v>269</v>
      </c>
      <c r="E58" s="17"/>
      <c r="F58" s="17"/>
      <c r="G58" s="17"/>
      <c r="H58" s="17"/>
      <c r="I58" s="17"/>
      <c r="J58" s="17"/>
      <c r="K58" s="17"/>
      <c r="L58" s="25" t="s">
        <v>1883</v>
      </c>
      <c r="M58" s="6" t="s">
        <v>705</v>
      </c>
      <c r="N58" s="6" t="s">
        <v>709</v>
      </c>
      <c r="O58" s="7"/>
      <c r="P58" s="87"/>
    </row>
    <row r="59" spans="1:16" ht="14.4" x14ac:dyDescent="0.3">
      <c r="A59" s="26">
        <v>58</v>
      </c>
      <c r="B59" s="26">
        <v>10808</v>
      </c>
      <c r="C59" s="17">
        <v>24</v>
      </c>
      <c r="D59" s="17" t="s">
        <v>269</v>
      </c>
      <c r="E59" s="17"/>
      <c r="F59" s="17"/>
      <c r="G59" s="17"/>
      <c r="H59" s="17"/>
      <c r="I59" s="17"/>
      <c r="J59" s="17" t="s">
        <v>3388</v>
      </c>
      <c r="K59" s="17"/>
      <c r="L59" s="25" t="s">
        <v>1884</v>
      </c>
      <c r="M59" s="6" t="s">
        <v>705</v>
      </c>
      <c r="N59" s="6" t="s">
        <v>709</v>
      </c>
      <c r="O59" s="7"/>
      <c r="P59" s="87"/>
    </row>
    <row r="60" spans="1:16" ht="14.4" x14ac:dyDescent="0.3">
      <c r="A60" s="26">
        <v>59</v>
      </c>
      <c r="B60" s="26">
        <v>10808</v>
      </c>
      <c r="C60" s="17">
        <v>27</v>
      </c>
      <c r="D60" s="17" t="s">
        <v>269</v>
      </c>
      <c r="E60" s="17"/>
      <c r="F60" s="17"/>
      <c r="G60" s="17"/>
      <c r="H60" s="17"/>
      <c r="I60" s="17"/>
      <c r="J60" s="17"/>
      <c r="K60" s="17"/>
      <c r="L60" s="25" t="s">
        <v>1885</v>
      </c>
      <c r="M60" s="6" t="s">
        <v>705</v>
      </c>
      <c r="N60" s="6" t="s">
        <v>709</v>
      </c>
      <c r="O60" s="7"/>
      <c r="P60" s="87"/>
    </row>
    <row r="61" spans="1:16" ht="14.4" x14ac:dyDescent="0.3">
      <c r="A61" s="26">
        <v>60</v>
      </c>
      <c r="B61" s="26">
        <v>10808</v>
      </c>
      <c r="C61" s="17">
        <v>30</v>
      </c>
      <c r="D61" s="17" t="s">
        <v>269</v>
      </c>
      <c r="E61" s="17"/>
      <c r="F61" s="17"/>
      <c r="G61" s="17"/>
      <c r="H61" s="17"/>
      <c r="I61" s="17"/>
      <c r="J61" s="17"/>
      <c r="K61" s="17"/>
      <c r="L61" s="25" t="s">
        <v>1886</v>
      </c>
      <c r="M61" s="6" t="s">
        <v>705</v>
      </c>
      <c r="N61" s="6" t="s">
        <v>709</v>
      </c>
      <c r="O61" s="7"/>
      <c r="P61" s="87"/>
    </row>
    <row r="62" spans="1:16" ht="14.4" x14ac:dyDescent="0.3">
      <c r="A62" s="26">
        <v>61</v>
      </c>
      <c r="B62" s="26">
        <v>10808</v>
      </c>
      <c r="C62" s="17">
        <v>33</v>
      </c>
      <c r="D62" s="17" t="s">
        <v>269</v>
      </c>
      <c r="E62" s="17"/>
      <c r="F62" s="17"/>
      <c r="G62" s="17"/>
      <c r="H62" s="17"/>
      <c r="I62" s="17"/>
      <c r="J62" s="17"/>
      <c r="K62" s="17"/>
      <c r="L62" s="25" t="s">
        <v>1887</v>
      </c>
      <c r="M62" s="6" t="s">
        <v>705</v>
      </c>
      <c r="N62" s="6" t="s">
        <v>709</v>
      </c>
      <c r="O62" s="7"/>
      <c r="P62" s="87"/>
    </row>
    <row r="63" spans="1:16" ht="14.4" x14ac:dyDescent="0.3">
      <c r="A63" s="26">
        <v>62</v>
      </c>
      <c r="B63" s="26">
        <v>10808</v>
      </c>
      <c r="C63" s="17">
        <v>36</v>
      </c>
      <c r="D63" s="17" t="s">
        <v>269</v>
      </c>
      <c r="E63" s="17"/>
      <c r="F63" s="17"/>
      <c r="G63" s="17"/>
      <c r="H63" s="17"/>
      <c r="I63" s="17"/>
      <c r="J63" s="17"/>
      <c r="K63" s="17"/>
      <c r="L63" s="25" t="s">
        <v>1888</v>
      </c>
      <c r="M63" s="6" t="s">
        <v>705</v>
      </c>
      <c r="N63" s="6" t="s">
        <v>709</v>
      </c>
      <c r="O63" s="7"/>
      <c r="P63" s="87"/>
    </row>
    <row r="64" spans="1:16" ht="15" x14ac:dyDescent="0.3">
      <c r="A64" s="26">
        <v>63</v>
      </c>
      <c r="B64" s="17">
        <v>10809</v>
      </c>
      <c r="C64" s="17">
        <v>9</v>
      </c>
      <c r="D64" s="17" t="s">
        <v>269</v>
      </c>
      <c r="E64" s="17"/>
      <c r="F64" s="17"/>
      <c r="G64" s="17"/>
      <c r="H64" s="17"/>
      <c r="I64" s="17"/>
      <c r="J64" s="17"/>
      <c r="K64" s="17"/>
      <c r="L64" s="25" t="s">
        <v>1849</v>
      </c>
      <c r="M64" s="19" t="s">
        <v>706</v>
      </c>
      <c r="N64" s="6" t="s">
        <v>709</v>
      </c>
      <c r="O64" s="76" t="s">
        <v>3404</v>
      </c>
      <c r="P64" s="87"/>
    </row>
    <row r="65" spans="1:16" ht="14.4" x14ac:dyDescent="0.3">
      <c r="A65" s="26">
        <v>64</v>
      </c>
      <c r="B65" s="17">
        <v>10809</v>
      </c>
      <c r="C65" s="17">
        <v>12</v>
      </c>
      <c r="D65" s="17" t="s">
        <v>269</v>
      </c>
      <c r="E65" s="17"/>
      <c r="F65" s="17"/>
      <c r="G65" s="17"/>
      <c r="H65" s="17"/>
      <c r="I65" s="17"/>
      <c r="J65" s="17"/>
      <c r="K65" s="17"/>
      <c r="L65" s="25" t="s">
        <v>1850</v>
      </c>
      <c r="M65" s="6" t="s">
        <v>705</v>
      </c>
      <c r="N65" s="6" t="s">
        <v>709</v>
      </c>
      <c r="O65" s="7"/>
      <c r="P65" s="87"/>
    </row>
    <row r="66" spans="1:16" ht="14.4" x14ac:dyDescent="0.3">
      <c r="A66" s="26">
        <v>65</v>
      </c>
      <c r="B66" s="17">
        <v>10809</v>
      </c>
      <c r="C66" s="17">
        <v>15</v>
      </c>
      <c r="D66" s="17" t="s">
        <v>269</v>
      </c>
      <c r="E66" s="17"/>
      <c r="F66" s="17"/>
      <c r="G66" s="17"/>
      <c r="H66" s="17"/>
      <c r="I66" s="17"/>
      <c r="J66" s="17"/>
      <c r="K66" s="17"/>
      <c r="L66" s="25" t="s">
        <v>1851</v>
      </c>
      <c r="M66" s="6" t="s">
        <v>705</v>
      </c>
      <c r="N66" s="6" t="s">
        <v>709</v>
      </c>
      <c r="O66" s="7"/>
      <c r="P66" s="87"/>
    </row>
    <row r="67" spans="1:16" ht="14.4" x14ac:dyDescent="0.3">
      <c r="A67" s="26">
        <v>66</v>
      </c>
      <c r="B67" s="17">
        <v>10809</v>
      </c>
      <c r="C67" s="17">
        <v>18</v>
      </c>
      <c r="D67" s="17" t="s">
        <v>269</v>
      </c>
      <c r="E67" s="17"/>
      <c r="F67" s="17"/>
      <c r="G67" s="17"/>
      <c r="H67" s="17"/>
      <c r="I67" s="17"/>
      <c r="J67" s="17"/>
      <c r="K67" s="17"/>
      <c r="L67" s="25" t="s">
        <v>1852</v>
      </c>
      <c r="M67" s="6" t="s">
        <v>705</v>
      </c>
      <c r="N67" s="6" t="s">
        <v>709</v>
      </c>
      <c r="O67" s="7"/>
      <c r="P67" s="87"/>
    </row>
    <row r="68" spans="1:16" ht="15" x14ac:dyDescent="0.3">
      <c r="A68" s="26">
        <v>67</v>
      </c>
      <c r="B68" s="17">
        <v>10809</v>
      </c>
      <c r="C68" s="17">
        <v>21</v>
      </c>
      <c r="D68" s="17" t="s">
        <v>269</v>
      </c>
      <c r="E68" s="17"/>
      <c r="F68" s="17"/>
      <c r="G68" s="17"/>
      <c r="H68" s="17"/>
      <c r="I68" s="17"/>
      <c r="J68" s="17"/>
      <c r="K68" s="17"/>
      <c r="L68" s="25" t="s">
        <v>1853</v>
      </c>
      <c r="M68" s="19" t="s">
        <v>706</v>
      </c>
      <c r="N68" s="6" t="s">
        <v>709</v>
      </c>
      <c r="O68" s="76" t="s">
        <v>3404</v>
      </c>
      <c r="P68" s="87"/>
    </row>
    <row r="69" spans="1:16" ht="14.4" x14ac:dyDescent="0.3">
      <c r="A69" s="26">
        <v>68</v>
      </c>
      <c r="B69" s="17">
        <v>10809</v>
      </c>
      <c r="C69" s="17">
        <v>24</v>
      </c>
      <c r="D69" s="17" t="s">
        <v>269</v>
      </c>
      <c r="E69" s="17"/>
      <c r="F69" s="17"/>
      <c r="G69" s="17"/>
      <c r="H69" s="17"/>
      <c r="I69" s="17"/>
      <c r="J69" s="17"/>
      <c r="K69" s="17"/>
      <c r="L69" s="25" t="s">
        <v>1854</v>
      </c>
      <c r="M69" s="6" t="s">
        <v>705</v>
      </c>
      <c r="N69" s="6" t="s">
        <v>709</v>
      </c>
      <c r="O69" s="7"/>
      <c r="P69" s="87"/>
    </row>
    <row r="70" spans="1:16" ht="14.4" x14ac:dyDescent="0.3">
      <c r="A70" s="26">
        <v>69</v>
      </c>
      <c r="B70" s="17">
        <v>10809</v>
      </c>
      <c r="C70" s="17">
        <v>27</v>
      </c>
      <c r="D70" s="17" t="s">
        <v>269</v>
      </c>
      <c r="E70" s="17"/>
      <c r="F70" s="17"/>
      <c r="G70" s="17"/>
      <c r="H70" s="17"/>
      <c r="I70" s="17"/>
      <c r="J70" s="17"/>
      <c r="K70" s="17"/>
      <c r="L70" s="25" t="s">
        <v>1855</v>
      </c>
      <c r="M70" s="6" t="s">
        <v>705</v>
      </c>
      <c r="N70" s="6" t="s">
        <v>709</v>
      </c>
      <c r="O70" s="7"/>
      <c r="P70" s="87"/>
    </row>
    <row r="71" spans="1:16" ht="14.4" x14ac:dyDescent="0.3">
      <c r="A71" s="26">
        <v>70</v>
      </c>
      <c r="B71" s="17">
        <v>10809</v>
      </c>
      <c r="C71" s="17">
        <v>30</v>
      </c>
      <c r="D71" s="17" t="s">
        <v>269</v>
      </c>
      <c r="E71" s="17"/>
      <c r="F71" s="17"/>
      <c r="G71" s="17"/>
      <c r="H71" s="17"/>
      <c r="I71" s="17"/>
      <c r="J71" s="17"/>
      <c r="K71" s="17"/>
      <c r="L71" s="25" t="s">
        <v>1856</v>
      </c>
      <c r="M71" s="6" t="s">
        <v>705</v>
      </c>
      <c r="N71" s="6" t="s">
        <v>709</v>
      </c>
      <c r="O71" s="7"/>
      <c r="P71" s="87"/>
    </row>
    <row r="72" spans="1:16" ht="15" x14ac:dyDescent="0.3">
      <c r="A72" s="26">
        <v>71</v>
      </c>
      <c r="B72" s="17">
        <v>10809</v>
      </c>
      <c r="C72" s="17">
        <v>33</v>
      </c>
      <c r="D72" s="17" t="s">
        <v>269</v>
      </c>
      <c r="E72" s="17"/>
      <c r="F72" s="17"/>
      <c r="G72" s="17"/>
      <c r="H72" s="17"/>
      <c r="I72" s="17"/>
      <c r="J72" s="17"/>
      <c r="K72" s="17"/>
      <c r="L72" s="25" t="s">
        <v>1857</v>
      </c>
      <c r="M72" s="19" t="s">
        <v>706</v>
      </c>
      <c r="N72" s="6" t="s">
        <v>709</v>
      </c>
      <c r="O72" s="76" t="s">
        <v>3404</v>
      </c>
      <c r="P72" s="87"/>
    </row>
    <row r="73" spans="1:16" ht="14.4" x14ac:dyDescent="0.3">
      <c r="A73" s="26">
        <v>72</v>
      </c>
      <c r="B73" s="17">
        <v>10809</v>
      </c>
      <c r="C73" s="17">
        <v>36</v>
      </c>
      <c r="D73" s="17" t="s">
        <v>269</v>
      </c>
      <c r="E73" s="17"/>
      <c r="F73" s="17"/>
      <c r="G73" s="17"/>
      <c r="H73" s="17"/>
      <c r="I73" s="17"/>
      <c r="J73" s="17"/>
      <c r="K73" s="17"/>
      <c r="L73" s="25" t="s">
        <v>1858</v>
      </c>
      <c r="M73" s="6" t="s">
        <v>705</v>
      </c>
      <c r="N73" s="6" t="s">
        <v>709</v>
      </c>
      <c r="O73" s="7"/>
      <c r="P73" s="87"/>
    </row>
    <row r="74" spans="1:16" ht="15" x14ac:dyDescent="0.3">
      <c r="A74" s="26">
        <v>73</v>
      </c>
      <c r="B74" s="17">
        <v>10810</v>
      </c>
      <c r="C74" s="17">
        <v>9</v>
      </c>
      <c r="D74" s="17" t="s">
        <v>269</v>
      </c>
      <c r="E74" s="17"/>
      <c r="F74" s="17"/>
      <c r="G74" s="17"/>
      <c r="H74" s="17"/>
      <c r="I74" s="17"/>
      <c r="J74" s="17"/>
      <c r="K74" s="17"/>
      <c r="L74" s="25" t="s">
        <v>1859</v>
      </c>
      <c r="M74" s="19" t="s">
        <v>706</v>
      </c>
      <c r="N74" s="6" t="s">
        <v>709</v>
      </c>
      <c r="O74" s="76" t="s">
        <v>3404</v>
      </c>
      <c r="P74" s="87"/>
    </row>
    <row r="75" spans="1:16" ht="15" x14ac:dyDescent="0.3">
      <c r="A75" s="26">
        <v>74</v>
      </c>
      <c r="B75" s="17">
        <v>10810</v>
      </c>
      <c r="C75" s="17">
        <v>12</v>
      </c>
      <c r="D75" s="17" t="s">
        <v>269</v>
      </c>
      <c r="E75" s="17"/>
      <c r="F75" s="17"/>
      <c r="G75" s="17"/>
      <c r="H75" s="17"/>
      <c r="I75" s="17"/>
      <c r="J75" s="17"/>
      <c r="K75" s="17"/>
      <c r="L75" s="25" t="s">
        <v>1860</v>
      </c>
      <c r="M75" s="19" t="s">
        <v>706</v>
      </c>
      <c r="N75" s="6" t="s">
        <v>709</v>
      </c>
      <c r="O75" s="76" t="s">
        <v>3404</v>
      </c>
      <c r="P75" s="87"/>
    </row>
    <row r="76" spans="1:16" ht="15" x14ac:dyDescent="0.3">
      <c r="A76" s="26">
        <v>75</v>
      </c>
      <c r="B76" s="17">
        <v>10810</v>
      </c>
      <c r="C76" s="17">
        <v>15</v>
      </c>
      <c r="D76" s="17" t="s">
        <v>269</v>
      </c>
      <c r="E76" s="17"/>
      <c r="F76" s="17"/>
      <c r="G76" s="17"/>
      <c r="H76" s="17"/>
      <c r="I76" s="17"/>
      <c r="J76" s="17"/>
      <c r="K76" s="17"/>
      <c r="L76" s="25" t="s">
        <v>1861</v>
      </c>
      <c r="M76" s="19" t="s">
        <v>706</v>
      </c>
      <c r="N76" s="6" t="s">
        <v>709</v>
      </c>
      <c r="O76" s="76" t="s">
        <v>3407</v>
      </c>
      <c r="P76" s="87"/>
    </row>
    <row r="77" spans="1:16" ht="15" x14ac:dyDescent="0.3">
      <c r="A77" s="26">
        <v>76</v>
      </c>
      <c r="B77" s="17">
        <v>10810</v>
      </c>
      <c r="C77" s="17">
        <v>18</v>
      </c>
      <c r="D77" s="17" t="s">
        <v>269</v>
      </c>
      <c r="E77" s="17"/>
      <c r="F77" s="17"/>
      <c r="G77" s="17"/>
      <c r="H77" s="17"/>
      <c r="I77" s="17"/>
      <c r="J77" s="17"/>
      <c r="K77" s="17"/>
      <c r="L77" s="25" t="s">
        <v>1862</v>
      </c>
      <c r="M77" s="6" t="s">
        <v>705</v>
      </c>
      <c r="N77" s="6" t="s">
        <v>709</v>
      </c>
      <c r="O77" s="61"/>
      <c r="P77" s="87"/>
    </row>
    <row r="78" spans="1:16" ht="14.4" x14ac:dyDescent="0.3">
      <c r="A78" s="26">
        <v>77</v>
      </c>
      <c r="B78" s="17">
        <v>10810</v>
      </c>
      <c r="C78" s="17">
        <v>21</v>
      </c>
      <c r="D78" s="17" t="s">
        <v>269</v>
      </c>
      <c r="E78" s="17"/>
      <c r="F78" s="17"/>
      <c r="G78" s="17"/>
      <c r="H78" s="17"/>
      <c r="I78" s="17"/>
      <c r="J78" s="17"/>
      <c r="K78" s="17"/>
      <c r="L78" s="25" t="s">
        <v>1863</v>
      </c>
      <c r="M78" s="6" t="s">
        <v>705</v>
      </c>
      <c r="N78" s="6" t="s">
        <v>709</v>
      </c>
      <c r="O78" s="7"/>
      <c r="P78" s="87"/>
    </row>
    <row r="79" spans="1:16" ht="14.4" x14ac:dyDescent="0.3">
      <c r="A79" s="26">
        <v>78</v>
      </c>
      <c r="B79" s="17">
        <v>10810</v>
      </c>
      <c r="C79" s="17">
        <v>24</v>
      </c>
      <c r="D79" s="17" t="s">
        <v>269</v>
      </c>
      <c r="E79" s="17"/>
      <c r="F79" s="17"/>
      <c r="G79" s="17"/>
      <c r="H79" s="17"/>
      <c r="I79" s="17"/>
      <c r="J79" s="17"/>
      <c r="K79" s="17"/>
      <c r="L79" s="25" t="s">
        <v>1864</v>
      </c>
      <c r="M79" s="6" t="s">
        <v>705</v>
      </c>
      <c r="N79" s="6" t="s">
        <v>709</v>
      </c>
      <c r="O79" s="7"/>
      <c r="P79" s="87"/>
    </row>
    <row r="80" spans="1:16" ht="15" x14ac:dyDescent="0.3">
      <c r="A80" s="26">
        <v>79</v>
      </c>
      <c r="B80" s="17">
        <v>10810</v>
      </c>
      <c r="C80" s="17">
        <v>27</v>
      </c>
      <c r="D80" s="17" t="s">
        <v>269</v>
      </c>
      <c r="E80" s="17"/>
      <c r="F80" s="17"/>
      <c r="G80" s="17"/>
      <c r="H80" s="17"/>
      <c r="I80" s="17"/>
      <c r="J80" s="17"/>
      <c r="K80" s="17"/>
      <c r="L80" s="25" t="s">
        <v>1865</v>
      </c>
      <c r="M80" s="6" t="s">
        <v>705</v>
      </c>
      <c r="N80" s="6" t="s">
        <v>709</v>
      </c>
      <c r="O80" s="61"/>
      <c r="P80" s="87"/>
    </row>
    <row r="81" spans="1:16" ht="14.4" x14ac:dyDescent="0.3">
      <c r="A81" s="26">
        <v>80</v>
      </c>
      <c r="B81" s="17">
        <v>10810</v>
      </c>
      <c r="C81" s="17">
        <v>30</v>
      </c>
      <c r="D81" s="17" t="s">
        <v>269</v>
      </c>
      <c r="E81" s="17"/>
      <c r="F81" s="17"/>
      <c r="G81" s="17"/>
      <c r="H81" s="17"/>
      <c r="I81" s="17"/>
      <c r="J81" s="17"/>
      <c r="K81" s="17"/>
      <c r="L81" s="25" t="s">
        <v>1866</v>
      </c>
      <c r="M81" s="6" t="s">
        <v>705</v>
      </c>
      <c r="N81" s="6" t="s">
        <v>709</v>
      </c>
      <c r="O81" s="7"/>
      <c r="P81" s="87"/>
    </row>
    <row r="82" spans="1:16" ht="14.4" x14ac:dyDescent="0.3">
      <c r="A82" s="26">
        <v>81</v>
      </c>
      <c r="B82" s="17">
        <v>10810</v>
      </c>
      <c r="C82" s="17">
        <v>33</v>
      </c>
      <c r="D82" s="17" t="s">
        <v>269</v>
      </c>
      <c r="E82" s="17"/>
      <c r="F82" s="17"/>
      <c r="G82" s="17"/>
      <c r="H82" s="17"/>
      <c r="I82" s="17"/>
      <c r="J82" s="17"/>
      <c r="K82" s="17"/>
      <c r="L82" s="25" t="s">
        <v>1867</v>
      </c>
      <c r="M82" s="6" t="s">
        <v>705</v>
      </c>
      <c r="N82" s="6" t="s">
        <v>709</v>
      </c>
      <c r="O82" s="7"/>
      <c r="P82" s="87"/>
    </row>
    <row r="83" spans="1:16" ht="14.4" x14ac:dyDescent="0.3">
      <c r="A83" s="26">
        <v>82</v>
      </c>
      <c r="B83" s="17">
        <v>10810</v>
      </c>
      <c r="C83" s="17">
        <v>36</v>
      </c>
      <c r="D83" s="17" t="s">
        <v>269</v>
      </c>
      <c r="E83" s="17"/>
      <c r="F83" s="17"/>
      <c r="G83" s="17"/>
      <c r="H83" s="17"/>
      <c r="I83" s="17"/>
      <c r="J83" s="17"/>
      <c r="K83" s="17"/>
      <c r="L83" s="25" t="s">
        <v>1868</v>
      </c>
      <c r="M83" s="6" t="s">
        <v>705</v>
      </c>
      <c r="N83" s="6" t="s">
        <v>709</v>
      </c>
      <c r="O83" s="7"/>
      <c r="P83" s="87"/>
    </row>
    <row r="84" spans="1:16" ht="15" x14ac:dyDescent="0.3">
      <c r="A84" s="26">
        <v>83</v>
      </c>
      <c r="B84" s="17">
        <v>10811</v>
      </c>
      <c r="C84" s="17">
        <v>9</v>
      </c>
      <c r="D84" s="17" t="s">
        <v>269</v>
      </c>
      <c r="E84" s="17"/>
      <c r="F84" s="17"/>
      <c r="G84" s="17"/>
      <c r="H84" s="17"/>
      <c r="I84" s="17"/>
      <c r="J84" s="17"/>
      <c r="K84" s="17"/>
      <c r="L84" s="25" t="s">
        <v>1829</v>
      </c>
      <c r="M84" s="19" t="s">
        <v>706</v>
      </c>
      <c r="N84" s="6" t="s">
        <v>709</v>
      </c>
      <c r="O84" s="76" t="s">
        <v>3404</v>
      </c>
      <c r="P84" s="87"/>
    </row>
    <row r="85" spans="1:16" ht="15" x14ac:dyDescent="0.3">
      <c r="A85" s="26">
        <v>84</v>
      </c>
      <c r="B85" s="17">
        <v>10811</v>
      </c>
      <c r="C85" s="17">
        <v>12</v>
      </c>
      <c r="D85" s="17" t="s">
        <v>269</v>
      </c>
      <c r="E85" s="17"/>
      <c r="F85" s="17"/>
      <c r="G85" s="17"/>
      <c r="H85" s="17"/>
      <c r="I85" s="17"/>
      <c r="J85" s="17"/>
      <c r="K85" s="17"/>
      <c r="L85" s="25" t="s">
        <v>1830</v>
      </c>
      <c r="M85" s="19" t="s">
        <v>706</v>
      </c>
      <c r="N85" s="6" t="s">
        <v>709</v>
      </c>
      <c r="O85" s="20" t="s">
        <v>3403</v>
      </c>
      <c r="P85" s="87"/>
    </row>
    <row r="86" spans="1:16" ht="14.4" x14ac:dyDescent="0.3">
      <c r="A86" s="26">
        <v>85</v>
      </c>
      <c r="B86" s="17">
        <v>10811</v>
      </c>
      <c r="C86" s="17">
        <v>15</v>
      </c>
      <c r="D86" s="17" t="s">
        <v>269</v>
      </c>
      <c r="E86" s="17"/>
      <c r="F86" s="17"/>
      <c r="G86" s="17"/>
      <c r="H86" s="17"/>
      <c r="I86" s="17"/>
      <c r="J86" s="17"/>
      <c r="K86" s="17"/>
      <c r="L86" s="25" t="s">
        <v>1831</v>
      </c>
      <c r="M86" s="6" t="s">
        <v>705</v>
      </c>
      <c r="N86" s="6" t="s">
        <v>709</v>
      </c>
      <c r="O86" s="7"/>
      <c r="P86" s="87"/>
    </row>
    <row r="87" spans="1:16" ht="14.4" x14ac:dyDescent="0.3">
      <c r="A87" s="26">
        <v>86</v>
      </c>
      <c r="B87" s="17">
        <v>10811</v>
      </c>
      <c r="C87" s="17">
        <v>18</v>
      </c>
      <c r="D87" s="17" t="s">
        <v>269</v>
      </c>
      <c r="E87" s="17"/>
      <c r="F87" s="17"/>
      <c r="G87" s="17"/>
      <c r="H87" s="17"/>
      <c r="I87" s="17"/>
      <c r="J87" s="17"/>
      <c r="K87" s="17"/>
      <c r="L87" s="25" t="s">
        <v>1832</v>
      </c>
      <c r="M87" s="6" t="s">
        <v>705</v>
      </c>
      <c r="N87" s="6" t="s">
        <v>709</v>
      </c>
      <c r="O87" s="7"/>
      <c r="P87" s="87"/>
    </row>
    <row r="88" spans="1:16" ht="14.4" x14ac:dyDescent="0.3">
      <c r="A88" s="26">
        <v>87</v>
      </c>
      <c r="B88" s="17">
        <v>10811</v>
      </c>
      <c r="C88" s="17">
        <v>21</v>
      </c>
      <c r="D88" s="17" t="s">
        <v>269</v>
      </c>
      <c r="E88" s="17"/>
      <c r="F88" s="17"/>
      <c r="G88" s="17"/>
      <c r="H88" s="17"/>
      <c r="I88" s="17"/>
      <c r="J88" s="17"/>
      <c r="K88" s="17"/>
      <c r="L88" s="25" t="s">
        <v>1833</v>
      </c>
      <c r="M88" s="6" t="s">
        <v>705</v>
      </c>
      <c r="N88" s="6" t="s">
        <v>709</v>
      </c>
      <c r="O88" s="7"/>
      <c r="P88" s="87"/>
    </row>
    <row r="89" spans="1:16" ht="14.4" x14ac:dyDescent="0.3">
      <c r="A89" s="26">
        <v>88</v>
      </c>
      <c r="B89" s="17">
        <v>10811</v>
      </c>
      <c r="C89" s="17">
        <v>24</v>
      </c>
      <c r="D89" s="17" t="s">
        <v>269</v>
      </c>
      <c r="E89" s="17"/>
      <c r="F89" s="17"/>
      <c r="G89" s="17"/>
      <c r="H89" s="17"/>
      <c r="I89" s="17"/>
      <c r="J89" s="17"/>
      <c r="K89" s="17"/>
      <c r="L89" s="25" t="s">
        <v>1834</v>
      </c>
      <c r="M89" s="6" t="s">
        <v>705</v>
      </c>
      <c r="N89" s="6" t="s">
        <v>709</v>
      </c>
      <c r="O89" s="7"/>
      <c r="P89" s="87"/>
    </row>
    <row r="90" spans="1:16" ht="14.4" x14ac:dyDescent="0.3">
      <c r="A90" s="26">
        <v>89</v>
      </c>
      <c r="B90" s="17">
        <v>10811</v>
      </c>
      <c r="C90" s="17">
        <v>27</v>
      </c>
      <c r="D90" s="17" t="s">
        <v>269</v>
      </c>
      <c r="E90" s="17"/>
      <c r="F90" s="17"/>
      <c r="G90" s="17"/>
      <c r="H90" s="17"/>
      <c r="I90" s="17"/>
      <c r="J90" s="17"/>
      <c r="K90" s="17"/>
      <c r="L90" s="25" t="s">
        <v>1835</v>
      </c>
      <c r="M90" s="6" t="s">
        <v>705</v>
      </c>
      <c r="N90" s="6" t="s">
        <v>709</v>
      </c>
      <c r="O90" s="7"/>
      <c r="P90" s="87"/>
    </row>
    <row r="91" spans="1:16" ht="15" x14ac:dyDescent="0.3">
      <c r="A91" s="26">
        <v>90</v>
      </c>
      <c r="B91" s="17">
        <v>10811</v>
      </c>
      <c r="C91" s="17">
        <v>30</v>
      </c>
      <c r="D91" s="17" t="s">
        <v>269</v>
      </c>
      <c r="E91" s="17"/>
      <c r="F91" s="17"/>
      <c r="G91" s="17"/>
      <c r="H91" s="17"/>
      <c r="I91" s="17"/>
      <c r="J91" s="17"/>
      <c r="K91" s="17"/>
      <c r="L91" s="25" t="s">
        <v>1836</v>
      </c>
      <c r="M91" s="19" t="s">
        <v>706</v>
      </c>
      <c r="N91" s="6" t="s">
        <v>709</v>
      </c>
      <c r="O91" s="76" t="s">
        <v>3404</v>
      </c>
      <c r="P91" s="87"/>
    </row>
    <row r="92" spans="1:16" ht="14.4" x14ac:dyDescent="0.3">
      <c r="A92" s="26">
        <v>91</v>
      </c>
      <c r="B92" s="17">
        <v>10811</v>
      </c>
      <c r="C92" s="17">
        <v>33</v>
      </c>
      <c r="D92" s="17" t="s">
        <v>269</v>
      </c>
      <c r="E92" s="17"/>
      <c r="F92" s="17"/>
      <c r="G92" s="17"/>
      <c r="H92" s="17"/>
      <c r="I92" s="17"/>
      <c r="J92" s="17"/>
      <c r="K92" s="17"/>
      <c r="L92" s="25" t="s">
        <v>1837</v>
      </c>
      <c r="M92" s="6" t="s">
        <v>705</v>
      </c>
      <c r="N92" s="6" t="s">
        <v>709</v>
      </c>
      <c r="O92" s="7"/>
      <c r="P92" s="87"/>
    </row>
    <row r="93" spans="1:16" ht="14.4" x14ac:dyDescent="0.3">
      <c r="A93" s="26">
        <v>92</v>
      </c>
      <c r="B93" s="17">
        <v>10811</v>
      </c>
      <c r="C93" s="17">
        <v>36</v>
      </c>
      <c r="D93" s="17" t="s">
        <v>269</v>
      </c>
      <c r="E93" s="17"/>
      <c r="F93" s="17"/>
      <c r="G93" s="17"/>
      <c r="H93" s="17"/>
      <c r="I93" s="17"/>
      <c r="J93" s="17"/>
      <c r="K93" s="17"/>
      <c r="L93" s="25" t="s">
        <v>1838</v>
      </c>
      <c r="M93" s="6" t="s">
        <v>705</v>
      </c>
      <c r="N93" s="6" t="s">
        <v>709</v>
      </c>
      <c r="O93" s="7"/>
      <c r="P93" s="87"/>
    </row>
    <row r="94" spans="1:16" ht="15" x14ac:dyDescent="0.3">
      <c r="A94" s="26">
        <v>93</v>
      </c>
      <c r="B94" s="17">
        <v>10812</v>
      </c>
      <c r="C94" s="17">
        <v>9</v>
      </c>
      <c r="D94" s="17" t="s">
        <v>269</v>
      </c>
      <c r="E94" s="17"/>
      <c r="F94" s="17"/>
      <c r="G94" s="17"/>
      <c r="H94" s="17"/>
      <c r="I94" s="17"/>
      <c r="J94" s="17"/>
      <c r="K94" s="17"/>
      <c r="L94" s="25" t="s">
        <v>1839</v>
      </c>
      <c r="M94" s="19" t="s">
        <v>706</v>
      </c>
      <c r="N94" s="6" t="s">
        <v>709</v>
      </c>
      <c r="O94" s="76" t="s">
        <v>3404</v>
      </c>
      <c r="P94" s="87"/>
    </row>
    <row r="95" spans="1:16" ht="14.4" x14ac:dyDescent="0.3">
      <c r="A95" s="26">
        <v>94</v>
      </c>
      <c r="B95" s="17">
        <v>10812</v>
      </c>
      <c r="C95" s="17">
        <v>12</v>
      </c>
      <c r="D95" s="17" t="s">
        <v>269</v>
      </c>
      <c r="E95" s="17"/>
      <c r="F95" s="17"/>
      <c r="G95" s="17"/>
      <c r="H95" s="17"/>
      <c r="I95" s="17"/>
      <c r="J95" s="17"/>
      <c r="K95" s="17"/>
      <c r="L95" s="25" t="s">
        <v>1840</v>
      </c>
      <c r="M95" s="6" t="s">
        <v>705</v>
      </c>
      <c r="N95" s="6" t="s">
        <v>709</v>
      </c>
      <c r="O95" s="7"/>
      <c r="P95" s="87"/>
    </row>
    <row r="96" spans="1:16" ht="14.4" x14ac:dyDescent="0.3">
      <c r="A96" s="26">
        <v>95</v>
      </c>
      <c r="B96" s="17">
        <v>10812</v>
      </c>
      <c r="C96" s="17">
        <v>15</v>
      </c>
      <c r="D96" s="17" t="s">
        <v>269</v>
      </c>
      <c r="E96" s="17"/>
      <c r="F96" s="17"/>
      <c r="G96" s="17"/>
      <c r="H96" s="17"/>
      <c r="I96" s="17"/>
      <c r="J96" s="17"/>
      <c r="K96" s="17"/>
      <c r="L96" s="25" t="s">
        <v>1841</v>
      </c>
      <c r="M96" s="6" t="s">
        <v>705</v>
      </c>
      <c r="N96" s="6" t="s">
        <v>709</v>
      </c>
      <c r="O96" s="7"/>
      <c r="P96" s="87"/>
    </row>
    <row r="97" spans="1:16" ht="14.4" x14ac:dyDescent="0.3">
      <c r="A97" s="26">
        <v>96</v>
      </c>
      <c r="B97" s="17">
        <v>10812</v>
      </c>
      <c r="C97" s="17">
        <v>18</v>
      </c>
      <c r="D97" s="17" t="s">
        <v>269</v>
      </c>
      <c r="E97" s="17"/>
      <c r="F97" s="17"/>
      <c r="G97" s="17"/>
      <c r="H97" s="17"/>
      <c r="I97" s="17"/>
      <c r="J97" s="17"/>
      <c r="K97" s="17"/>
      <c r="L97" s="25" t="s">
        <v>1842</v>
      </c>
      <c r="M97" s="6" t="s">
        <v>705</v>
      </c>
      <c r="N97" s="6" t="s">
        <v>709</v>
      </c>
      <c r="O97" s="7"/>
      <c r="P97" s="87"/>
    </row>
    <row r="98" spans="1:16" ht="14.4" x14ac:dyDescent="0.3">
      <c r="A98" s="26">
        <v>97</v>
      </c>
      <c r="B98" s="17">
        <v>10812</v>
      </c>
      <c r="C98" s="17">
        <v>21</v>
      </c>
      <c r="D98" s="17" t="s">
        <v>269</v>
      </c>
      <c r="E98" s="17"/>
      <c r="F98" s="17"/>
      <c r="G98" s="17"/>
      <c r="H98" s="17"/>
      <c r="I98" s="17"/>
      <c r="J98" s="17"/>
      <c r="K98" s="17"/>
      <c r="L98" s="25" t="s">
        <v>1843</v>
      </c>
      <c r="M98" s="6" t="s">
        <v>705</v>
      </c>
      <c r="N98" s="6" t="s">
        <v>709</v>
      </c>
      <c r="O98" s="7"/>
      <c r="P98" s="87"/>
    </row>
    <row r="99" spans="1:16" ht="14.4" x14ac:dyDescent="0.3">
      <c r="A99" s="26">
        <v>98</v>
      </c>
      <c r="B99" s="17">
        <v>10812</v>
      </c>
      <c r="C99" s="17">
        <v>24</v>
      </c>
      <c r="D99" s="17" t="s">
        <v>269</v>
      </c>
      <c r="E99" s="17"/>
      <c r="F99" s="17"/>
      <c r="G99" s="17"/>
      <c r="H99" s="17"/>
      <c r="I99" s="17"/>
      <c r="J99" s="17"/>
      <c r="K99" s="17"/>
      <c r="L99" s="25" t="s">
        <v>1844</v>
      </c>
      <c r="M99" s="6" t="s">
        <v>705</v>
      </c>
      <c r="N99" s="6" t="s">
        <v>709</v>
      </c>
      <c r="O99" s="7"/>
      <c r="P99" s="87"/>
    </row>
    <row r="100" spans="1:16" ht="15" x14ac:dyDescent="0.3">
      <c r="A100" s="26">
        <v>99</v>
      </c>
      <c r="B100" s="17">
        <v>10812</v>
      </c>
      <c r="C100" s="17">
        <v>27</v>
      </c>
      <c r="D100" s="17" t="s">
        <v>269</v>
      </c>
      <c r="E100" s="17"/>
      <c r="F100" s="17"/>
      <c r="G100" s="17"/>
      <c r="H100" s="17"/>
      <c r="I100" s="17"/>
      <c r="J100" s="17"/>
      <c r="K100" s="17"/>
      <c r="L100" s="25" t="s">
        <v>1845</v>
      </c>
      <c r="M100" s="19" t="s">
        <v>706</v>
      </c>
      <c r="N100" s="6" t="s">
        <v>709</v>
      </c>
      <c r="O100" s="76" t="s">
        <v>3404</v>
      </c>
      <c r="P100" s="87"/>
    </row>
    <row r="101" spans="1:16" ht="15" x14ac:dyDescent="0.3">
      <c r="A101" s="26">
        <v>100</v>
      </c>
      <c r="B101" s="17">
        <v>10812</v>
      </c>
      <c r="C101" s="17">
        <v>30</v>
      </c>
      <c r="D101" s="17" t="s">
        <v>269</v>
      </c>
      <c r="E101" s="17"/>
      <c r="F101" s="17"/>
      <c r="G101" s="17"/>
      <c r="H101" s="17"/>
      <c r="I101" s="17"/>
      <c r="J101" s="17"/>
      <c r="K101" s="17"/>
      <c r="L101" s="25" t="s">
        <v>1846</v>
      </c>
      <c r="M101" s="19" t="s">
        <v>706</v>
      </c>
      <c r="N101" s="6" t="s">
        <v>709</v>
      </c>
      <c r="O101" s="76" t="s">
        <v>3404</v>
      </c>
      <c r="P101" s="87"/>
    </row>
    <row r="102" spans="1:16" ht="15" x14ac:dyDescent="0.3">
      <c r="A102" s="26">
        <v>101</v>
      </c>
      <c r="B102" s="17">
        <v>10812</v>
      </c>
      <c r="C102" s="17">
        <v>33</v>
      </c>
      <c r="D102" s="17" t="s">
        <v>269</v>
      </c>
      <c r="E102" s="17"/>
      <c r="F102" s="17"/>
      <c r="G102" s="17"/>
      <c r="H102" s="17"/>
      <c r="I102" s="17"/>
      <c r="J102" s="17"/>
      <c r="K102" s="17"/>
      <c r="L102" s="25" t="s">
        <v>1847</v>
      </c>
      <c r="M102" s="19" t="s">
        <v>706</v>
      </c>
      <c r="N102" s="6" t="s">
        <v>709</v>
      </c>
      <c r="O102" s="76" t="s">
        <v>3404</v>
      </c>
      <c r="P102" s="87"/>
    </row>
    <row r="103" spans="1:16" ht="15" x14ac:dyDescent="0.3">
      <c r="A103" s="26">
        <v>102</v>
      </c>
      <c r="B103" s="17">
        <v>10812</v>
      </c>
      <c r="C103" s="17">
        <v>36</v>
      </c>
      <c r="D103" s="17" t="s">
        <v>269</v>
      </c>
      <c r="E103" s="17"/>
      <c r="F103" s="17"/>
      <c r="G103" s="17"/>
      <c r="H103" s="17"/>
      <c r="I103" s="17"/>
      <c r="J103" s="17"/>
      <c r="K103" s="17"/>
      <c r="L103" s="25" t="s">
        <v>1848</v>
      </c>
      <c r="M103" s="19" t="s">
        <v>706</v>
      </c>
      <c r="N103" s="6" t="s">
        <v>709</v>
      </c>
      <c r="O103" s="76" t="s">
        <v>2789</v>
      </c>
      <c r="P103" s="87"/>
    </row>
    <row r="104" spans="1:16" ht="14.4" x14ac:dyDescent="0.3">
      <c r="A104" s="26">
        <v>103</v>
      </c>
      <c r="B104" s="17">
        <v>10801</v>
      </c>
      <c r="C104" s="17">
        <v>1</v>
      </c>
      <c r="D104" s="17" t="s">
        <v>3344</v>
      </c>
      <c r="E104" s="17"/>
      <c r="F104" s="17"/>
      <c r="G104" s="17"/>
      <c r="H104" s="17"/>
      <c r="I104" s="17"/>
      <c r="J104" s="17"/>
      <c r="K104" s="17" t="s">
        <v>3273</v>
      </c>
      <c r="L104" s="25" t="s">
        <v>1889</v>
      </c>
      <c r="M104" s="6" t="s">
        <v>705</v>
      </c>
      <c r="N104" s="6" t="s">
        <v>708</v>
      </c>
      <c r="O104" s="7"/>
      <c r="P104" s="87"/>
    </row>
    <row r="105" spans="1:16" ht="14.4" x14ac:dyDescent="0.3">
      <c r="A105" s="26">
        <v>104</v>
      </c>
      <c r="B105" s="17">
        <v>10802</v>
      </c>
      <c r="C105" s="17">
        <v>1</v>
      </c>
      <c r="D105" s="17" t="s">
        <v>3344</v>
      </c>
      <c r="E105" s="17"/>
      <c r="F105" s="17"/>
      <c r="G105" s="17"/>
      <c r="H105" s="17"/>
      <c r="I105" s="17"/>
      <c r="J105" s="17"/>
      <c r="K105" s="17" t="s">
        <v>3274</v>
      </c>
      <c r="L105" s="25" t="s">
        <v>1890</v>
      </c>
      <c r="M105" s="6" t="s">
        <v>705</v>
      </c>
      <c r="N105" s="6" t="s">
        <v>708</v>
      </c>
      <c r="O105" s="7"/>
      <c r="P105" s="87"/>
    </row>
    <row r="106" spans="1:16" ht="14.4" x14ac:dyDescent="0.3">
      <c r="A106" s="26">
        <v>105</v>
      </c>
      <c r="B106" s="17">
        <v>10803</v>
      </c>
      <c r="C106" s="17">
        <v>1</v>
      </c>
      <c r="D106" s="17" t="s">
        <v>3344</v>
      </c>
      <c r="E106" s="17"/>
      <c r="F106" s="17"/>
      <c r="G106" s="17"/>
      <c r="H106" s="17"/>
      <c r="I106" s="17"/>
      <c r="J106" s="17"/>
      <c r="K106" s="17" t="s">
        <v>3275</v>
      </c>
      <c r="L106" s="25" t="s">
        <v>1891</v>
      </c>
      <c r="M106" s="6" t="s">
        <v>705</v>
      </c>
      <c r="N106" s="6" t="s">
        <v>708</v>
      </c>
      <c r="O106" s="7"/>
      <c r="P106" s="87"/>
    </row>
    <row r="107" spans="1:16" ht="14.4" x14ac:dyDescent="0.3">
      <c r="A107" s="26">
        <v>106</v>
      </c>
      <c r="B107" s="17">
        <v>10804</v>
      </c>
      <c r="C107" s="17">
        <v>1</v>
      </c>
      <c r="D107" s="17" t="s">
        <v>3344</v>
      </c>
      <c r="E107" s="17"/>
      <c r="F107" s="17"/>
      <c r="G107" s="17"/>
      <c r="H107" s="17"/>
      <c r="I107" s="17"/>
      <c r="J107" s="17"/>
      <c r="K107" s="17" t="s">
        <v>3276</v>
      </c>
      <c r="L107" s="25" t="s">
        <v>1892</v>
      </c>
      <c r="M107" s="6" t="s">
        <v>705</v>
      </c>
      <c r="N107" s="6" t="s">
        <v>708</v>
      </c>
      <c r="O107" s="7"/>
      <c r="P107" s="87"/>
    </row>
    <row r="108" spans="1:16" ht="14.4" x14ac:dyDescent="0.3">
      <c r="A108" s="26">
        <v>107</v>
      </c>
      <c r="B108" s="17">
        <v>10805</v>
      </c>
      <c r="C108" s="17">
        <v>1</v>
      </c>
      <c r="D108" s="17" t="s">
        <v>3098</v>
      </c>
      <c r="E108" s="17"/>
      <c r="F108" s="17"/>
      <c r="G108" s="17"/>
      <c r="H108" s="17"/>
      <c r="I108" s="17"/>
      <c r="J108" s="17"/>
      <c r="K108" s="17"/>
      <c r="L108" s="25" t="s">
        <v>3118</v>
      </c>
      <c r="M108" s="6"/>
      <c r="N108" s="6" t="s">
        <v>709</v>
      </c>
      <c r="O108" s="7"/>
      <c r="P108" s="87"/>
    </row>
    <row r="109" spans="1:16" ht="14.4" x14ac:dyDescent="0.3">
      <c r="A109" s="26">
        <v>108</v>
      </c>
      <c r="B109" s="17">
        <v>10806</v>
      </c>
      <c r="C109" s="17">
        <v>1</v>
      </c>
      <c r="D109" s="17" t="s">
        <v>3098</v>
      </c>
      <c r="E109" s="17"/>
      <c r="F109" s="17"/>
      <c r="G109" s="17"/>
      <c r="H109" s="17"/>
      <c r="I109" s="17"/>
      <c r="J109" s="17"/>
      <c r="K109" s="17"/>
      <c r="L109" s="25" t="s">
        <v>3119</v>
      </c>
      <c r="M109" s="6"/>
      <c r="N109" s="6" t="s">
        <v>709</v>
      </c>
      <c r="O109" s="7"/>
      <c r="P109" s="87"/>
    </row>
    <row r="110" spans="1:16" ht="14.4" x14ac:dyDescent="0.3">
      <c r="A110" s="26">
        <v>109</v>
      </c>
      <c r="B110" s="17">
        <v>10807</v>
      </c>
      <c r="C110" s="17">
        <v>1</v>
      </c>
      <c r="D110" s="17" t="s">
        <v>2825</v>
      </c>
      <c r="E110" s="17"/>
      <c r="F110" s="17"/>
      <c r="G110" s="17"/>
      <c r="H110" s="17"/>
      <c r="I110" s="17"/>
      <c r="J110" s="17"/>
      <c r="K110" s="17"/>
      <c r="L110" s="25" t="s">
        <v>3120</v>
      </c>
      <c r="M110" s="6"/>
      <c r="N110" s="6" t="s">
        <v>709</v>
      </c>
      <c r="O110" s="7"/>
      <c r="P110" s="87"/>
    </row>
    <row r="111" spans="1:16" ht="14.4" x14ac:dyDescent="0.3">
      <c r="A111" s="26">
        <v>110</v>
      </c>
      <c r="B111" s="17">
        <v>10807</v>
      </c>
      <c r="C111" s="17">
        <v>4</v>
      </c>
      <c r="D111" s="17" t="s">
        <v>2825</v>
      </c>
      <c r="E111" s="17"/>
      <c r="F111" s="17"/>
      <c r="G111" s="17"/>
      <c r="H111" s="17"/>
      <c r="I111" s="17"/>
      <c r="J111" s="17"/>
      <c r="K111" s="17"/>
      <c r="L111" s="25" t="s">
        <v>3121</v>
      </c>
      <c r="M111" s="6"/>
      <c r="N111" s="6" t="s">
        <v>709</v>
      </c>
      <c r="O111" s="7"/>
      <c r="P111" s="87"/>
    </row>
    <row r="112" spans="1:16" ht="14.4" x14ac:dyDescent="0.3">
      <c r="A112" s="26">
        <v>111</v>
      </c>
      <c r="B112" s="17">
        <v>10807</v>
      </c>
      <c r="C112" s="17">
        <v>39</v>
      </c>
      <c r="D112" s="17" t="s">
        <v>2825</v>
      </c>
      <c r="E112" s="17"/>
      <c r="F112" s="17"/>
      <c r="G112" s="17"/>
      <c r="H112" s="17"/>
      <c r="I112" s="17"/>
      <c r="J112" s="17"/>
      <c r="K112" s="17"/>
      <c r="L112" s="25" t="s">
        <v>3122</v>
      </c>
      <c r="M112" s="6"/>
      <c r="N112" s="6" t="s">
        <v>709</v>
      </c>
      <c r="O112" s="7"/>
      <c r="P112" s="87"/>
    </row>
    <row r="113" spans="1:16" ht="14.4" x14ac:dyDescent="0.3">
      <c r="A113" s="26">
        <v>112</v>
      </c>
      <c r="B113" s="17">
        <v>10808</v>
      </c>
      <c r="C113" s="17">
        <v>1</v>
      </c>
      <c r="D113" s="17" t="s">
        <v>2825</v>
      </c>
      <c r="E113" s="17"/>
      <c r="F113" s="17"/>
      <c r="G113" s="17"/>
      <c r="H113" s="17"/>
      <c r="I113" s="17"/>
      <c r="J113" s="17"/>
      <c r="K113" s="17"/>
      <c r="L113" s="25" t="s">
        <v>3123</v>
      </c>
      <c r="M113" s="6"/>
      <c r="N113" s="6" t="s">
        <v>709</v>
      </c>
      <c r="O113" s="7"/>
      <c r="P113" s="87"/>
    </row>
    <row r="114" spans="1:16" ht="15" x14ac:dyDescent="0.3">
      <c r="A114" s="26">
        <v>113</v>
      </c>
      <c r="B114" s="17">
        <v>10808</v>
      </c>
      <c r="C114" s="17">
        <v>4</v>
      </c>
      <c r="D114" s="17" t="s">
        <v>2825</v>
      </c>
      <c r="E114" s="17"/>
      <c r="F114" s="17"/>
      <c r="G114" s="17"/>
      <c r="H114" s="17"/>
      <c r="I114" s="17"/>
      <c r="J114" s="17"/>
      <c r="K114" s="17"/>
      <c r="L114" s="25" t="s">
        <v>3124</v>
      </c>
      <c r="M114" s="6"/>
      <c r="N114" s="6" t="s">
        <v>709</v>
      </c>
      <c r="O114" s="76"/>
      <c r="P114" s="87"/>
    </row>
    <row r="115" spans="1:16" ht="15" x14ac:dyDescent="0.3">
      <c r="A115" s="26">
        <v>114</v>
      </c>
      <c r="B115" s="17">
        <v>10808</v>
      </c>
      <c r="C115" s="17">
        <v>39</v>
      </c>
      <c r="D115" s="17" t="s">
        <v>2825</v>
      </c>
      <c r="E115" s="17"/>
      <c r="F115" s="17"/>
      <c r="G115" s="17"/>
      <c r="H115" s="17"/>
      <c r="I115" s="17"/>
      <c r="J115" s="17"/>
      <c r="K115" s="17"/>
      <c r="L115" s="25" t="s">
        <v>3125</v>
      </c>
      <c r="M115" s="6"/>
      <c r="N115" s="6" t="s">
        <v>709</v>
      </c>
      <c r="O115" s="76"/>
      <c r="P115" s="87"/>
    </row>
    <row r="116" spans="1:16" ht="14.4" x14ac:dyDescent="0.3">
      <c r="A116" s="26">
        <v>115</v>
      </c>
      <c r="B116" s="17">
        <v>10809</v>
      </c>
      <c r="C116" s="17">
        <v>1</v>
      </c>
      <c r="D116" s="17" t="s">
        <v>2825</v>
      </c>
      <c r="E116" s="17"/>
      <c r="F116" s="17"/>
      <c r="G116" s="17"/>
      <c r="H116" s="17"/>
      <c r="I116" s="17"/>
      <c r="J116" s="17"/>
      <c r="K116" s="17"/>
      <c r="L116" s="25" t="s">
        <v>3126</v>
      </c>
      <c r="M116" s="6"/>
      <c r="N116" s="6" t="s">
        <v>709</v>
      </c>
      <c r="O116" s="17"/>
      <c r="P116" s="17"/>
    </row>
    <row r="117" spans="1:16" ht="14.4" x14ac:dyDescent="0.3">
      <c r="A117" s="26">
        <v>116</v>
      </c>
      <c r="B117" s="17">
        <v>10809</v>
      </c>
      <c r="C117" s="17">
        <v>4</v>
      </c>
      <c r="D117" s="17" t="s">
        <v>2825</v>
      </c>
      <c r="E117" s="17"/>
      <c r="F117" s="17"/>
      <c r="G117" s="17"/>
      <c r="H117" s="17"/>
      <c r="I117" s="17"/>
      <c r="J117" s="17"/>
      <c r="K117" s="17"/>
      <c r="L117" s="25" t="s">
        <v>3127</v>
      </c>
      <c r="M117" s="6"/>
      <c r="N117" s="6" t="s">
        <v>709</v>
      </c>
      <c r="O117" s="17"/>
      <c r="P117" s="17"/>
    </row>
    <row r="118" spans="1:16" ht="14.4" x14ac:dyDescent="0.3">
      <c r="A118" s="26">
        <v>117</v>
      </c>
      <c r="B118" s="17">
        <v>10809</v>
      </c>
      <c r="C118" s="17">
        <v>39</v>
      </c>
      <c r="D118" s="17" t="s">
        <v>2825</v>
      </c>
      <c r="E118" s="17"/>
      <c r="F118" s="17"/>
      <c r="G118" s="17"/>
      <c r="H118" s="17"/>
      <c r="I118" s="17"/>
      <c r="J118" s="17"/>
      <c r="K118" s="17"/>
      <c r="L118" s="25" t="s">
        <v>3128</v>
      </c>
      <c r="M118" s="6"/>
      <c r="N118" s="6" t="s">
        <v>709</v>
      </c>
      <c r="O118" s="17"/>
      <c r="P118" s="17"/>
    </row>
    <row r="119" spans="1:16" ht="14.4" x14ac:dyDescent="0.3">
      <c r="A119" s="26">
        <v>118</v>
      </c>
      <c r="B119" s="17">
        <v>10810</v>
      </c>
      <c r="C119" s="17">
        <v>1</v>
      </c>
      <c r="D119" s="17" t="s">
        <v>2825</v>
      </c>
      <c r="E119" s="17"/>
      <c r="F119" s="17"/>
      <c r="G119" s="17"/>
      <c r="H119" s="17"/>
      <c r="I119" s="17"/>
      <c r="J119" s="17"/>
      <c r="K119" s="17"/>
      <c r="L119" s="25" t="s">
        <v>3129</v>
      </c>
      <c r="M119" s="6"/>
      <c r="N119" s="6" t="s">
        <v>709</v>
      </c>
      <c r="O119" s="17"/>
      <c r="P119" s="17"/>
    </row>
    <row r="120" spans="1:16" ht="14.4" x14ac:dyDescent="0.3">
      <c r="A120" s="26">
        <v>119</v>
      </c>
      <c r="B120" s="17">
        <v>10810</v>
      </c>
      <c r="C120" s="17">
        <v>4</v>
      </c>
      <c r="D120" s="17" t="s">
        <v>2825</v>
      </c>
      <c r="E120" s="17"/>
      <c r="F120" s="17"/>
      <c r="G120" s="17"/>
      <c r="H120" s="17"/>
      <c r="I120" s="17"/>
      <c r="J120" s="17"/>
      <c r="K120" s="17"/>
      <c r="L120" s="25" t="s">
        <v>3130</v>
      </c>
      <c r="M120" s="6"/>
      <c r="N120" s="6" t="s">
        <v>709</v>
      </c>
      <c r="O120" s="17"/>
      <c r="P120" s="17"/>
    </row>
    <row r="121" spans="1:16" ht="14.4" x14ac:dyDescent="0.3">
      <c r="A121" s="26">
        <v>120</v>
      </c>
      <c r="B121" s="17">
        <v>10810</v>
      </c>
      <c r="C121" s="17">
        <v>39</v>
      </c>
      <c r="D121" s="17" t="s">
        <v>2825</v>
      </c>
      <c r="E121" s="17"/>
      <c r="F121" s="17"/>
      <c r="G121" s="17"/>
      <c r="H121" s="17"/>
      <c r="I121" s="17"/>
      <c r="J121" s="17"/>
      <c r="K121" s="17"/>
      <c r="L121" s="25" t="s">
        <v>3131</v>
      </c>
      <c r="M121" s="6"/>
      <c r="N121" s="6" t="s">
        <v>709</v>
      </c>
      <c r="O121" s="17"/>
      <c r="P121" s="17"/>
    </row>
    <row r="122" spans="1:16" ht="14.4" x14ac:dyDescent="0.3">
      <c r="A122" s="26">
        <v>121</v>
      </c>
      <c r="B122" s="17">
        <v>10811</v>
      </c>
      <c r="C122" s="17">
        <v>1</v>
      </c>
      <c r="D122" s="17" t="s">
        <v>2825</v>
      </c>
      <c r="E122" s="17"/>
      <c r="F122" s="17"/>
      <c r="G122" s="17"/>
      <c r="H122" s="17"/>
      <c r="I122" s="17"/>
      <c r="J122" s="17"/>
      <c r="K122" s="17"/>
      <c r="L122" s="25" t="s">
        <v>3132</v>
      </c>
      <c r="M122" s="6"/>
      <c r="N122" s="6" t="s">
        <v>709</v>
      </c>
      <c r="O122" s="17"/>
      <c r="P122" s="17"/>
    </row>
    <row r="123" spans="1:16" ht="14.4" x14ac:dyDescent="0.3">
      <c r="A123" s="26">
        <v>122</v>
      </c>
      <c r="B123" s="17">
        <v>10811</v>
      </c>
      <c r="C123" s="17">
        <v>4</v>
      </c>
      <c r="D123" s="17" t="s">
        <v>2825</v>
      </c>
      <c r="E123" s="17"/>
      <c r="F123" s="17"/>
      <c r="G123" s="17"/>
      <c r="H123" s="17"/>
      <c r="I123" s="17"/>
      <c r="J123" s="17"/>
      <c r="K123" s="17"/>
      <c r="L123" s="25" t="s">
        <v>3310</v>
      </c>
      <c r="M123" s="6"/>
      <c r="N123" s="6" t="s">
        <v>709</v>
      </c>
      <c r="O123" s="17"/>
      <c r="P123" s="17"/>
    </row>
    <row r="124" spans="1:16" ht="14.4" x14ac:dyDescent="0.3">
      <c r="A124" s="26">
        <v>123</v>
      </c>
      <c r="B124" s="17">
        <v>10811</v>
      </c>
      <c r="C124" s="17">
        <v>39</v>
      </c>
      <c r="D124" s="17" t="s">
        <v>2825</v>
      </c>
      <c r="E124" s="17"/>
      <c r="F124" s="17"/>
      <c r="G124" s="17"/>
      <c r="H124" s="17"/>
      <c r="I124" s="17"/>
      <c r="J124" s="17"/>
      <c r="K124" s="17"/>
      <c r="L124" s="25" t="s">
        <v>3133</v>
      </c>
      <c r="M124" s="6"/>
      <c r="N124" s="6" t="s">
        <v>709</v>
      </c>
      <c r="O124" s="17"/>
      <c r="P124" s="17"/>
    </row>
    <row r="125" spans="1:16" ht="14.4" x14ac:dyDescent="0.3">
      <c r="A125" s="26">
        <v>124</v>
      </c>
      <c r="B125" s="17">
        <v>10812</v>
      </c>
      <c r="C125" s="17">
        <v>1</v>
      </c>
      <c r="D125" s="17" t="s">
        <v>2825</v>
      </c>
      <c r="E125" s="17"/>
      <c r="F125" s="17"/>
      <c r="G125" s="17"/>
      <c r="H125" s="17"/>
      <c r="I125" s="17"/>
      <c r="J125" s="17"/>
      <c r="K125" s="17"/>
      <c r="L125" s="25" t="s">
        <v>3134</v>
      </c>
      <c r="M125" s="6"/>
      <c r="N125" s="6" t="s">
        <v>709</v>
      </c>
      <c r="O125" s="17"/>
      <c r="P125" s="17"/>
    </row>
    <row r="126" spans="1:16" ht="14.4" x14ac:dyDescent="0.3">
      <c r="A126" s="26">
        <v>125</v>
      </c>
      <c r="B126" s="17">
        <v>10812</v>
      </c>
      <c r="C126" s="17">
        <v>4</v>
      </c>
      <c r="D126" s="17" t="s">
        <v>2825</v>
      </c>
      <c r="E126" s="17"/>
      <c r="F126" s="17"/>
      <c r="G126" s="17"/>
      <c r="H126" s="17"/>
      <c r="I126" s="17"/>
      <c r="J126" s="17"/>
      <c r="K126" s="17"/>
      <c r="L126" s="25" t="s">
        <v>3135</v>
      </c>
      <c r="M126" s="6"/>
      <c r="N126" s="6" t="s">
        <v>709</v>
      </c>
      <c r="O126" s="17"/>
      <c r="P126" s="17"/>
    </row>
    <row r="127" spans="1:16" ht="14.4" x14ac:dyDescent="0.3">
      <c r="A127" s="26">
        <v>126</v>
      </c>
      <c r="B127" s="17">
        <v>10812</v>
      </c>
      <c r="C127" s="17">
        <v>39</v>
      </c>
      <c r="D127" s="17" t="s">
        <v>2825</v>
      </c>
      <c r="E127" s="17"/>
      <c r="F127" s="17"/>
      <c r="G127" s="17"/>
      <c r="H127" s="17"/>
      <c r="I127" s="17"/>
      <c r="J127" s="17"/>
      <c r="K127" s="17"/>
      <c r="L127" s="25" t="s">
        <v>3136</v>
      </c>
      <c r="M127" s="6"/>
      <c r="N127" s="6" t="s">
        <v>709</v>
      </c>
      <c r="O127" s="17"/>
      <c r="P127" s="17"/>
    </row>
    <row r="129" spans="4:12" x14ac:dyDescent="0.15">
      <c r="D129" s="17" t="s">
        <v>3324</v>
      </c>
      <c r="E129" s="17" t="s">
        <v>3326</v>
      </c>
      <c r="F129" s="17" t="s">
        <v>3327</v>
      </c>
      <c r="G129" s="17" t="s">
        <v>3325</v>
      </c>
      <c r="H129" s="17" t="s">
        <v>3328</v>
      </c>
      <c r="I129" s="17" t="s">
        <v>3329</v>
      </c>
      <c r="J129" s="17" t="s">
        <v>3299</v>
      </c>
      <c r="K129" s="17" t="s">
        <v>3330</v>
      </c>
      <c r="L129" s="25" t="s">
        <v>3341</v>
      </c>
    </row>
    <row r="130" spans="4:12" x14ac:dyDescent="0.15">
      <c r="D130" s="17" t="s">
        <v>269</v>
      </c>
      <c r="E130" s="17">
        <f>COUNTIFS(D2:D127,"storage")</f>
        <v>60</v>
      </c>
      <c r="F130" s="17">
        <f>E130-G130</f>
        <v>60</v>
      </c>
      <c r="G130" s="17">
        <f>SUMPRODUCT((D2:D127="storage")*(M2:M127="未上架"))</f>
        <v>0</v>
      </c>
      <c r="H130" s="17">
        <f>SUMPRODUCT((D2:D127="storage")*(M2:M127="正常"))</f>
        <v>46</v>
      </c>
      <c r="I130" s="17">
        <f>SUMPRODUCT((D2:D127="sorage")*(M2:M127="故障"))</f>
        <v>0</v>
      </c>
      <c r="J130" s="17">
        <f>SUMPRODUCT((D2:D127="storage")*(N2:N127="已交付"))</f>
        <v>0</v>
      </c>
      <c r="K130" s="17">
        <f>SUMPRODUCT((D2:D127="storage")*(N2:N127="待交付"))</f>
        <v>60</v>
      </c>
      <c r="L130" s="17">
        <f>H130-J130</f>
        <v>46</v>
      </c>
    </row>
    <row r="131" spans="4:12" x14ac:dyDescent="0.15">
      <c r="D131" s="17" t="s">
        <v>2825</v>
      </c>
      <c r="E131" s="17">
        <f>COUNTIFS(D2:D127,{"seal服务器"})</f>
        <v>62</v>
      </c>
      <c r="F131" s="17">
        <f>E131-G131</f>
        <v>62</v>
      </c>
      <c r="G131" s="17">
        <f>SUMPRODUCT((D2:D127="seal服务器")*(M2:M127="未上架"))</f>
        <v>0</v>
      </c>
      <c r="H131" s="17">
        <f>SUMPRODUCT((D2:D127="seal服务器")*(M2:M127="正常"))</f>
        <v>0</v>
      </c>
      <c r="I131" s="17">
        <f>SUMPRODUCT((D2:D127="seal服务器")*(M2:M127="正常"))</f>
        <v>0</v>
      </c>
      <c r="J131" s="17">
        <f>SUMPRODUCT((D2:D127="seal服务器")*(N2:N127="已交付"))</f>
        <v>0</v>
      </c>
      <c r="K131" s="17">
        <f>SUMPRODUCT((D2:D127="seal服务器")*(N2:N127="待交付"))</f>
        <v>62</v>
      </c>
      <c r="L131" s="17">
        <f>H131-J131</f>
        <v>0</v>
      </c>
    </row>
    <row r="132" spans="4:12" x14ac:dyDescent="0.15">
      <c r="D132" s="17" t="s">
        <v>3344</v>
      </c>
      <c r="E132" s="17">
        <f>COUNTIFS(D2:D127,{"intel-snark"})</f>
        <v>4</v>
      </c>
      <c r="F132" s="17">
        <f>E132-G132</f>
        <v>4</v>
      </c>
      <c r="G132" s="17">
        <f>SUMPRODUCT((D2:D127="intel-snark")*(M2:M127="未上架"))</f>
        <v>0</v>
      </c>
      <c r="H132" s="17">
        <f>SUMPRODUCT((D2:D127="intel-snark")*(M2:M127="正常"))</f>
        <v>4</v>
      </c>
      <c r="I132" s="17">
        <f>SUMPRODUCT((D2:D127="intel-snark")*(M2:M127="故障"))</f>
        <v>0</v>
      </c>
      <c r="J132" s="17">
        <f>SUMPRODUCT((D2:D127="intel-snark")*(N2:N127="已交付"))</f>
        <v>4</v>
      </c>
      <c r="K132" s="17">
        <f>SUMPRODUCT((D2:D127="intel-snark")*(N2:N127="待交付"))</f>
        <v>0</v>
      </c>
      <c r="L132" s="17">
        <f>H132-J132</f>
        <v>0</v>
      </c>
    </row>
  </sheetData>
  <autoFilter ref="B1:O1"/>
  <phoneticPr fontId="2" type="noConversion"/>
  <dataValidations count="3">
    <dataValidation type="list" allowBlank="1" showInputMessage="1" showErrorMessage="1" sqref="M2:M107">
      <formula1>"正常,告警,故障"</formula1>
    </dataValidation>
    <dataValidation type="list" allowBlank="1" showInputMessage="1" showErrorMessage="1" sqref="N2:N127">
      <formula1>"已交付,待交付,退回"</formula1>
    </dataValidation>
    <dataValidation type="list" allowBlank="1" showInputMessage="1" showErrorMessage="1" sqref="M108:M127">
      <formula1>"正常,告警,故障,未上架"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6"/>
  <sheetViews>
    <sheetView zoomScale="85" zoomScaleNormal="85" workbookViewId="0">
      <pane ySplit="1" topLeftCell="A2" activePane="bottomLeft" state="frozen"/>
      <selection pane="bottomLeft" activeCell="C36" sqref="C36"/>
    </sheetView>
  </sheetViews>
  <sheetFormatPr defaultColWidth="10" defaultRowHeight="12" x14ac:dyDescent="0.15"/>
  <cols>
    <col min="1" max="1" width="6.5546875" style="5" customWidth="1"/>
    <col min="2" max="3" width="10" style="5"/>
    <col min="4" max="4" width="11.21875" style="5" customWidth="1"/>
    <col min="5" max="5" width="8.6640625" style="5" customWidth="1"/>
    <col min="6" max="6" width="11.109375" style="5" customWidth="1"/>
    <col min="7" max="7" width="6.21875" style="5" customWidth="1"/>
    <col min="8" max="8" width="6" style="5" customWidth="1"/>
    <col min="9" max="9" width="6.33203125" style="5" customWidth="1"/>
    <col min="10" max="10" width="7.33203125" style="5" customWidth="1"/>
    <col min="11" max="11" width="13.77734375" style="5" customWidth="1"/>
    <col min="12" max="12" width="13.6640625" style="40" customWidth="1"/>
    <col min="13" max="13" width="8.21875" style="40" customWidth="1"/>
    <col min="14" max="14" width="13.21875" style="5" customWidth="1"/>
    <col min="15" max="15" width="9.5546875" style="5" customWidth="1"/>
    <col min="16" max="16" width="21.44140625" style="5" customWidth="1"/>
    <col min="17" max="16384" width="10" style="5"/>
  </cols>
  <sheetData>
    <row r="1" spans="1:22" ht="14.4" customHeight="1" x14ac:dyDescent="0.3">
      <c r="A1" s="1" t="s">
        <v>0</v>
      </c>
      <c r="B1" s="1" t="s">
        <v>1</v>
      </c>
      <c r="C1" s="1" t="s">
        <v>2</v>
      </c>
      <c r="D1" s="88" t="s">
        <v>3</v>
      </c>
      <c r="E1" s="88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3" t="s">
        <v>11</v>
      </c>
      <c r="M1" s="82" t="s">
        <v>12</v>
      </c>
      <c r="N1" s="88" t="s">
        <v>703</v>
      </c>
      <c r="O1" s="88" t="s">
        <v>722</v>
      </c>
      <c r="P1" s="88" t="s">
        <v>711</v>
      </c>
      <c r="Q1" s="61" t="s">
        <v>748</v>
      </c>
      <c r="R1" s="4"/>
      <c r="S1" s="4"/>
      <c r="T1" s="4"/>
      <c r="U1" s="4"/>
      <c r="V1" s="4"/>
    </row>
    <row r="2" spans="1:22" ht="14.4" customHeight="1" x14ac:dyDescent="0.3">
      <c r="A2" s="6">
        <v>1</v>
      </c>
      <c r="B2" s="6">
        <v>20305</v>
      </c>
      <c r="C2" s="6">
        <v>7</v>
      </c>
      <c r="D2" s="7" t="s">
        <v>2344</v>
      </c>
      <c r="E2" s="7"/>
      <c r="F2" s="99" t="s">
        <v>2345</v>
      </c>
      <c r="G2" s="8"/>
      <c r="H2" s="7"/>
      <c r="I2" s="9"/>
      <c r="J2" s="7"/>
      <c r="K2" s="9"/>
      <c r="L2" s="10" t="s">
        <v>2346</v>
      </c>
      <c r="M2" s="10"/>
      <c r="N2" s="6" t="s">
        <v>705</v>
      </c>
      <c r="O2" s="6" t="s">
        <v>708</v>
      </c>
      <c r="P2" s="61"/>
      <c r="Q2" s="108">
        <v>44026</v>
      </c>
      <c r="R2" s="4"/>
      <c r="S2" s="4"/>
      <c r="T2" s="4"/>
      <c r="U2" s="4"/>
    </row>
    <row r="3" spans="1:22" ht="15.6" customHeight="1" x14ac:dyDescent="0.3">
      <c r="A3" s="6">
        <v>2</v>
      </c>
      <c r="B3" s="6">
        <v>20305</v>
      </c>
      <c r="C3" s="11">
        <v>10</v>
      </c>
      <c r="D3" s="7" t="s">
        <v>2344</v>
      </c>
      <c r="E3" s="7"/>
      <c r="F3" s="99" t="s">
        <v>2345</v>
      </c>
      <c r="G3" s="12"/>
      <c r="H3" s="7"/>
      <c r="I3" s="9"/>
      <c r="J3" s="11"/>
      <c r="K3" s="9"/>
      <c r="L3" s="10" t="s">
        <v>2347</v>
      </c>
      <c r="M3" s="10"/>
      <c r="N3" s="6" t="s">
        <v>705</v>
      </c>
      <c r="O3" s="6" t="s">
        <v>708</v>
      </c>
      <c r="P3" s="7"/>
      <c r="Q3" s="108">
        <v>44026</v>
      </c>
      <c r="R3" s="4"/>
      <c r="S3" s="4"/>
      <c r="T3" s="4"/>
      <c r="U3" s="4"/>
    </row>
    <row r="4" spans="1:22" ht="15.6" customHeight="1" x14ac:dyDescent="0.3">
      <c r="A4" s="6">
        <v>3</v>
      </c>
      <c r="B4" s="6">
        <v>20305</v>
      </c>
      <c r="C4" s="6">
        <v>13</v>
      </c>
      <c r="D4" s="7" t="s">
        <v>2344</v>
      </c>
      <c r="E4" s="7"/>
      <c r="F4" s="99" t="s">
        <v>2345</v>
      </c>
      <c r="G4" s="6"/>
      <c r="H4" s="7"/>
      <c r="I4" s="9"/>
      <c r="J4" s="7"/>
      <c r="K4" s="9"/>
      <c r="L4" s="10" t="s">
        <v>2348</v>
      </c>
      <c r="M4" s="10"/>
      <c r="N4" s="6" t="s">
        <v>705</v>
      </c>
      <c r="O4" s="6" t="s">
        <v>708</v>
      </c>
      <c r="P4" s="62"/>
      <c r="Q4" s="108">
        <v>44026</v>
      </c>
      <c r="R4" s="13"/>
      <c r="S4" s="13"/>
      <c r="T4" s="13"/>
      <c r="U4" s="13"/>
    </row>
    <row r="5" spans="1:22" ht="15.6" customHeight="1" x14ac:dyDescent="0.3">
      <c r="A5" s="6">
        <v>4</v>
      </c>
      <c r="B5" s="6">
        <v>20305</v>
      </c>
      <c r="C5" s="6">
        <v>16</v>
      </c>
      <c r="D5" s="7" t="s">
        <v>2344</v>
      </c>
      <c r="E5" s="7"/>
      <c r="F5" s="99" t="s">
        <v>2345</v>
      </c>
      <c r="G5" s="6"/>
      <c r="H5" s="7"/>
      <c r="I5" s="9"/>
      <c r="J5" s="7"/>
      <c r="K5" s="9"/>
      <c r="L5" s="10" t="s">
        <v>2349</v>
      </c>
      <c r="M5" s="10"/>
      <c r="N5" s="6" t="s">
        <v>705</v>
      </c>
      <c r="O5" s="6" t="s">
        <v>708</v>
      </c>
      <c r="P5" s="63"/>
      <c r="Q5" s="108">
        <v>44026</v>
      </c>
      <c r="R5" s="15"/>
      <c r="S5" s="15"/>
      <c r="T5" s="16"/>
      <c r="U5" s="4"/>
    </row>
    <row r="6" spans="1:22" ht="15.6" customHeight="1" x14ac:dyDescent="0.3">
      <c r="A6" s="6">
        <v>5</v>
      </c>
      <c r="B6" s="6">
        <v>20305</v>
      </c>
      <c r="C6" s="6">
        <v>19</v>
      </c>
      <c r="D6" s="7" t="s">
        <v>2344</v>
      </c>
      <c r="E6" s="7"/>
      <c r="F6" s="99" t="s">
        <v>2345</v>
      </c>
      <c r="G6" s="17"/>
      <c r="H6" s="7"/>
      <c r="I6" s="9"/>
      <c r="J6" s="7"/>
      <c r="K6" s="9"/>
      <c r="L6" s="10" t="s">
        <v>2350</v>
      </c>
      <c r="M6" s="10"/>
      <c r="N6" s="6" t="s">
        <v>705</v>
      </c>
      <c r="O6" s="6" t="s">
        <v>708</v>
      </c>
      <c r="P6" s="63"/>
      <c r="Q6" s="108">
        <v>44026</v>
      </c>
      <c r="R6" s="15"/>
      <c r="S6" s="15"/>
      <c r="T6" s="16"/>
      <c r="U6" s="4"/>
    </row>
    <row r="7" spans="1:22" ht="15.6" customHeight="1" x14ac:dyDescent="0.3">
      <c r="A7" s="6">
        <v>6</v>
      </c>
      <c r="B7" s="6">
        <v>20305</v>
      </c>
      <c r="C7" s="11">
        <v>22</v>
      </c>
      <c r="D7" s="7" t="s">
        <v>2344</v>
      </c>
      <c r="E7" s="7"/>
      <c r="F7" s="99" t="s">
        <v>2345</v>
      </c>
      <c r="G7" s="17"/>
      <c r="H7" s="7"/>
      <c r="I7" s="9"/>
      <c r="J7" s="7"/>
      <c r="K7" s="9"/>
      <c r="L7" s="10" t="s">
        <v>2351</v>
      </c>
      <c r="M7" s="10"/>
      <c r="N7" s="6" t="s">
        <v>705</v>
      </c>
      <c r="O7" s="6" t="s">
        <v>708</v>
      </c>
      <c r="P7" s="63"/>
      <c r="Q7" s="108">
        <v>44026</v>
      </c>
      <c r="R7" s="15"/>
      <c r="S7" s="15"/>
      <c r="T7" s="16"/>
      <c r="U7" s="4"/>
    </row>
    <row r="8" spans="1:22" ht="15.6" customHeight="1" x14ac:dyDescent="0.3">
      <c r="A8" s="6">
        <v>7</v>
      </c>
      <c r="B8" s="6">
        <v>20305</v>
      </c>
      <c r="C8" s="6">
        <v>25</v>
      </c>
      <c r="D8" s="7" t="s">
        <v>2344</v>
      </c>
      <c r="E8" s="7"/>
      <c r="F8" s="99" t="s">
        <v>2345</v>
      </c>
      <c r="G8" s="17"/>
      <c r="H8" s="17"/>
      <c r="I8" s="9"/>
      <c r="J8" s="17"/>
      <c r="K8" s="9"/>
      <c r="L8" s="10" t="s">
        <v>2352</v>
      </c>
      <c r="M8" s="10"/>
      <c r="N8" s="6" t="s">
        <v>705</v>
      </c>
      <c r="O8" s="6" t="s">
        <v>708</v>
      </c>
      <c r="P8" s="63"/>
      <c r="Q8" s="108">
        <v>44026</v>
      </c>
      <c r="R8" s="15"/>
      <c r="S8" s="15"/>
      <c r="T8" s="16"/>
      <c r="U8" s="4"/>
    </row>
    <row r="9" spans="1:22" ht="15.6" customHeight="1" x14ac:dyDescent="0.3">
      <c r="A9" s="6">
        <v>8</v>
      </c>
      <c r="B9" s="6">
        <v>20305</v>
      </c>
      <c r="C9" s="6">
        <v>28</v>
      </c>
      <c r="D9" s="7" t="s">
        <v>2344</v>
      </c>
      <c r="E9" s="7"/>
      <c r="F9" s="99" t="s">
        <v>2345</v>
      </c>
      <c r="G9" s="17"/>
      <c r="H9" s="17"/>
      <c r="I9" s="9"/>
      <c r="J9" s="17"/>
      <c r="K9" s="9"/>
      <c r="L9" s="10" t="s">
        <v>2353</v>
      </c>
      <c r="M9" s="10"/>
      <c r="N9" s="6" t="s">
        <v>705</v>
      </c>
      <c r="O9" s="6" t="s">
        <v>708</v>
      </c>
      <c r="P9" s="63"/>
      <c r="Q9" s="108">
        <v>44026</v>
      </c>
      <c r="R9" s="15"/>
      <c r="S9" s="15"/>
      <c r="T9" s="16"/>
      <c r="U9" s="4"/>
    </row>
    <row r="10" spans="1:22" ht="15.6" customHeight="1" x14ac:dyDescent="0.3">
      <c r="A10" s="6">
        <v>9</v>
      </c>
      <c r="B10" s="6">
        <v>20305</v>
      </c>
      <c r="C10" s="11">
        <v>31</v>
      </c>
      <c r="D10" s="7" t="s">
        <v>2344</v>
      </c>
      <c r="E10" s="17"/>
      <c r="F10" s="99" t="s">
        <v>2345</v>
      </c>
      <c r="G10" s="17"/>
      <c r="H10" s="17"/>
      <c r="I10" s="9"/>
      <c r="J10" s="17"/>
      <c r="K10" s="9"/>
      <c r="L10" s="10" t="s">
        <v>2354</v>
      </c>
      <c r="M10" s="10"/>
      <c r="N10" s="6" t="s">
        <v>705</v>
      </c>
      <c r="O10" s="6" t="s">
        <v>708</v>
      </c>
      <c r="P10" s="63"/>
      <c r="Q10" s="108">
        <v>44026</v>
      </c>
      <c r="R10" s="15"/>
      <c r="S10" s="15"/>
      <c r="T10" s="16"/>
      <c r="U10" s="4"/>
    </row>
    <row r="11" spans="1:22" ht="15.6" customHeight="1" x14ac:dyDescent="0.3">
      <c r="A11" s="6">
        <v>10</v>
      </c>
      <c r="B11" s="6">
        <v>20305</v>
      </c>
      <c r="C11" s="6">
        <v>34</v>
      </c>
      <c r="D11" s="7" t="s">
        <v>2344</v>
      </c>
      <c r="E11" s="17"/>
      <c r="F11" s="99" t="s">
        <v>2345</v>
      </c>
      <c r="G11" s="17"/>
      <c r="H11" s="17"/>
      <c r="I11" s="9"/>
      <c r="J11" s="17"/>
      <c r="K11" s="9"/>
      <c r="L11" s="10" t="s">
        <v>2355</v>
      </c>
      <c r="M11" s="10"/>
      <c r="N11" s="6" t="s">
        <v>705</v>
      </c>
      <c r="O11" s="6" t="s">
        <v>708</v>
      </c>
      <c r="P11" s="63"/>
      <c r="Q11" s="108">
        <v>44026</v>
      </c>
      <c r="R11" s="15"/>
      <c r="S11" s="15"/>
      <c r="T11" s="16"/>
      <c r="U11" s="4"/>
    </row>
    <row r="12" spans="1:22" ht="15.6" customHeight="1" x14ac:dyDescent="0.3">
      <c r="A12" s="6">
        <v>11</v>
      </c>
      <c r="B12" s="6">
        <v>20305</v>
      </c>
      <c r="C12" s="6">
        <v>37</v>
      </c>
      <c r="D12" s="7" t="s">
        <v>2344</v>
      </c>
      <c r="E12" s="17"/>
      <c r="F12" s="99" t="s">
        <v>2345</v>
      </c>
      <c r="G12" s="17"/>
      <c r="H12" s="17"/>
      <c r="I12" s="9"/>
      <c r="J12" s="17"/>
      <c r="K12" s="9"/>
      <c r="L12" s="10" t="s">
        <v>2356</v>
      </c>
      <c r="M12" s="10"/>
      <c r="N12" s="6" t="s">
        <v>705</v>
      </c>
      <c r="O12" s="6" t="s">
        <v>708</v>
      </c>
      <c r="P12" s="63"/>
      <c r="Q12" s="108">
        <v>44026</v>
      </c>
      <c r="R12" s="15"/>
      <c r="S12" s="15"/>
      <c r="T12" s="16"/>
      <c r="U12" s="4"/>
    </row>
    <row r="13" spans="1:22" ht="15.6" customHeight="1" x14ac:dyDescent="0.3">
      <c r="A13" s="6">
        <v>12</v>
      </c>
      <c r="B13" s="6">
        <v>20305</v>
      </c>
      <c r="C13" s="6">
        <v>40</v>
      </c>
      <c r="D13" s="7" t="s">
        <v>2344</v>
      </c>
      <c r="E13" s="17"/>
      <c r="F13" s="99" t="s">
        <v>2345</v>
      </c>
      <c r="G13" s="17"/>
      <c r="H13" s="17"/>
      <c r="I13" s="9"/>
      <c r="J13" s="17"/>
      <c r="K13" s="9"/>
      <c r="L13" s="10" t="s">
        <v>2357</v>
      </c>
      <c r="M13" s="10"/>
      <c r="N13" s="6" t="s">
        <v>705</v>
      </c>
      <c r="O13" s="6" t="s">
        <v>708</v>
      </c>
      <c r="P13" s="63"/>
      <c r="Q13" s="108">
        <v>44026</v>
      </c>
      <c r="R13" s="14"/>
      <c r="S13" s="15"/>
      <c r="T13" s="15"/>
      <c r="U13" s="16"/>
      <c r="V13" s="4"/>
    </row>
    <row r="14" spans="1:22" ht="15.6" customHeight="1" x14ac:dyDescent="0.3">
      <c r="A14" s="6">
        <v>13</v>
      </c>
      <c r="B14" s="6">
        <v>20306</v>
      </c>
      <c r="C14" s="6">
        <v>7</v>
      </c>
      <c r="D14" s="7" t="s">
        <v>2344</v>
      </c>
      <c r="E14" s="17"/>
      <c r="F14" s="99" t="s">
        <v>2345</v>
      </c>
      <c r="G14" s="17"/>
      <c r="H14" s="17"/>
      <c r="I14" s="9"/>
      <c r="J14" s="17"/>
      <c r="K14" s="9"/>
      <c r="L14" s="10" t="s">
        <v>2358</v>
      </c>
      <c r="M14" s="10"/>
      <c r="N14" s="6" t="s">
        <v>705</v>
      </c>
      <c r="O14" s="6" t="s">
        <v>708</v>
      </c>
      <c r="P14" s="63"/>
      <c r="Q14" s="108">
        <v>44026</v>
      </c>
      <c r="R14" s="14"/>
      <c r="S14" s="15"/>
      <c r="T14" s="15"/>
      <c r="U14" s="16"/>
      <c r="V14" s="4"/>
    </row>
    <row r="15" spans="1:22" ht="15.6" customHeight="1" x14ac:dyDescent="0.3">
      <c r="A15" s="6">
        <v>14</v>
      </c>
      <c r="B15" s="6">
        <v>20306</v>
      </c>
      <c r="C15" s="11">
        <v>10</v>
      </c>
      <c r="D15" s="7" t="s">
        <v>2344</v>
      </c>
      <c r="E15" s="17"/>
      <c r="F15" s="99" t="s">
        <v>2345</v>
      </c>
      <c r="G15" s="17"/>
      <c r="H15" s="17"/>
      <c r="I15" s="9"/>
      <c r="J15" s="17"/>
      <c r="K15" s="9"/>
      <c r="L15" s="10" t="s">
        <v>2359</v>
      </c>
      <c r="M15" s="10"/>
      <c r="N15" s="6" t="s">
        <v>705</v>
      </c>
      <c r="O15" s="6" t="s">
        <v>708</v>
      </c>
      <c r="P15" s="63"/>
      <c r="Q15" s="108">
        <v>44026</v>
      </c>
      <c r="R15" s="14"/>
      <c r="S15" s="15"/>
      <c r="T15" s="15"/>
      <c r="U15" s="16"/>
      <c r="V15" s="4"/>
    </row>
    <row r="16" spans="1:22" ht="15.6" customHeight="1" x14ac:dyDescent="0.3">
      <c r="A16" s="6">
        <v>15</v>
      </c>
      <c r="B16" s="6">
        <v>20306</v>
      </c>
      <c r="C16" s="6">
        <v>13</v>
      </c>
      <c r="D16" s="7" t="s">
        <v>2344</v>
      </c>
      <c r="E16" s="17"/>
      <c r="F16" s="99" t="s">
        <v>2345</v>
      </c>
      <c r="G16" s="17"/>
      <c r="H16" s="17"/>
      <c r="I16" s="9"/>
      <c r="J16" s="17"/>
      <c r="K16" s="9"/>
      <c r="L16" s="10" t="s">
        <v>2360</v>
      </c>
      <c r="M16" s="10"/>
      <c r="N16" s="6" t="s">
        <v>705</v>
      </c>
      <c r="O16" s="6" t="s">
        <v>708</v>
      </c>
      <c r="P16" s="63"/>
      <c r="Q16" s="108">
        <v>44026</v>
      </c>
      <c r="R16" s="14"/>
      <c r="S16" s="15"/>
      <c r="T16" s="15"/>
      <c r="U16" s="16"/>
      <c r="V16" s="4"/>
    </row>
    <row r="17" spans="1:22" ht="15.6" customHeight="1" x14ac:dyDescent="0.3">
      <c r="A17" s="6">
        <v>16</v>
      </c>
      <c r="B17" s="6">
        <v>20306</v>
      </c>
      <c r="C17" s="6">
        <v>16</v>
      </c>
      <c r="D17" s="7" t="s">
        <v>2344</v>
      </c>
      <c r="E17" s="17"/>
      <c r="F17" s="99" t="s">
        <v>2345</v>
      </c>
      <c r="G17" s="17"/>
      <c r="H17" s="17"/>
      <c r="I17" s="9"/>
      <c r="J17" s="17"/>
      <c r="K17" s="9"/>
      <c r="L17" s="10" t="s">
        <v>2361</v>
      </c>
      <c r="M17" s="10"/>
      <c r="N17" s="6" t="s">
        <v>705</v>
      </c>
      <c r="O17" s="6" t="s">
        <v>708</v>
      </c>
      <c r="P17" s="63"/>
      <c r="Q17" s="108">
        <v>44026</v>
      </c>
      <c r="R17" s="18"/>
      <c r="S17" s="15"/>
      <c r="T17" s="15"/>
      <c r="U17" s="16"/>
      <c r="V17" s="4"/>
    </row>
    <row r="18" spans="1:22" ht="15" customHeight="1" x14ac:dyDescent="0.3">
      <c r="A18" s="6">
        <v>17</v>
      </c>
      <c r="B18" s="6">
        <v>20306</v>
      </c>
      <c r="C18" s="6">
        <v>19</v>
      </c>
      <c r="D18" s="7" t="s">
        <v>2344</v>
      </c>
      <c r="E18" s="17"/>
      <c r="F18" s="99" t="s">
        <v>2345</v>
      </c>
      <c r="G18" s="17"/>
      <c r="H18" s="17"/>
      <c r="I18" s="9"/>
      <c r="J18" s="17"/>
      <c r="K18" s="9"/>
      <c r="L18" s="10" t="s">
        <v>2362</v>
      </c>
      <c r="M18" s="10"/>
      <c r="N18" s="6" t="s">
        <v>705</v>
      </c>
      <c r="O18" s="6" t="s">
        <v>708</v>
      </c>
      <c r="P18" s="7"/>
      <c r="Q18" s="108">
        <v>44026</v>
      </c>
      <c r="R18" s="83"/>
      <c r="S18" s="83"/>
      <c r="T18" s="83"/>
      <c r="U18" s="83"/>
      <c r="V18" s="83"/>
    </row>
    <row r="19" spans="1:22" ht="14.4" customHeight="1" x14ac:dyDescent="0.3">
      <c r="A19" s="6">
        <v>18</v>
      </c>
      <c r="B19" s="6">
        <v>20306</v>
      </c>
      <c r="C19" s="11">
        <v>22</v>
      </c>
      <c r="D19" s="7" t="s">
        <v>2344</v>
      </c>
      <c r="E19" s="17"/>
      <c r="F19" s="99" t="s">
        <v>2345</v>
      </c>
      <c r="G19" s="17"/>
      <c r="H19" s="17"/>
      <c r="I19" s="9"/>
      <c r="J19" s="17"/>
      <c r="K19" s="9"/>
      <c r="L19" s="10" t="s">
        <v>2363</v>
      </c>
      <c r="M19" s="10"/>
      <c r="N19" s="6" t="s">
        <v>705</v>
      </c>
      <c r="O19" s="6" t="s">
        <v>708</v>
      </c>
      <c r="P19" s="7"/>
      <c r="Q19" s="108">
        <v>44026</v>
      </c>
      <c r="R19" s="4"/>
      <c r="S19" s="4"/>
      <c r="T19" s="4"/>
      <c r="U19" s="4"/>
      <c r="V19" s="4"/>
    </row>
    <row r="20" spans="1:22" ht="14.4" customHeight="1" x14ac:dyDescent="0.3">
      <c r="A20" s="6">
        <v>19</v>
      </c>
      <c r="B20" s="6">
        <v>20306</v>
      </c>
      <c r="C20" s="6">
        <v>25</v>
      </c>
      <c r="D20" s="7" t="s">
        <v>2344</v>
      </c>
      <c r="E20" s="17"/>
      <c r="F20" s="99" t="s">
        <v>2345</v>
      </c>
      <c r="G20" s="17"/>
      <c r="H20" s="17"/>
      <c r="I20" s="9"/>
      <c r="J20" s="17"/>
      <c r="K20" s="9"/>
      <c r="L20" s="10" t="s">
        <v>2364</v>
      </c>
      <c r="M20" s="10"/>
      <c r="N20" s="6" t="s">
        <v>705</v>
      </c>
      <c r="O20" s="6" t="s">
        <v>708</v>
      </c>
      <c r="P20" s="7"/>
      <c r="Q20" s="108">
        <v>44026</v>
      </c>
      <c r="R20" s="4"/>
      <c r="S20" s="4"/>
      <c r="T20" s="4"/>
      <c r="U20" s="4"/>
      <c r="V20" s="4"/>
    </row>
    <row r="21" spans="1:22" ht="14.4" customHeight="1" x14ac:dyDescent="0.3">
      <c r="A21" s="6">
        <v>20</v>
      </c>
      <c r="B21" s="6">
        <v>20306</v>
      </c>
      <c r="C21" s="6">
        <v>28</v>
      </c>
      <c r="D21" s="7" t="s">
        <v>2344</v>
      </c>
      <c r="E21" s="17"/>
      <c r="F21" s="99" t="s">
        <v>2345</v>
      </c>
      <c r="G21" s="17"/>
      <c r="H21" s="17"/>
      <c r="I21" s="9"/>
      <c r="J21" s="17"/>
      <c r="K21" s="9"/>
      <c r="L21" s="10" t="s">
        <v>2365</v>
      </c>
      <c r="M21" s="10"/>
      <c r="N21" s="6" t="s">
        <v>705</v>
      </c>
      <c r="O21" s="6" t="s">
        <v>708</v>
      </c>
      <c r="P21" s="7"/>
      <c r="Q21" s="108">
        <v>44026</v>
      </c>
      <c r="R21" s="4"/>
      <c r="S21" s="4"/>
      <c r="T21" s="4"/>
      <c r="U21" s="4"/>
      <c r="V21" s="4"/>
    </row>
    <row r="22" spans="1:22" ht="15.6" x14ac:dyDescent="0.3">
      <c r="A22" s="6">
        <v>21</v>
      </c>
      <c r="B22" s="6">
        <v>20306</v>
      </c>
      <c r="C22" s="11">
        <v>31</v>
      </c>
      <c r="D22" s="7" t="s">
        <v>2344</v>
      </c>
      <c r="E22" s="17"/>
      <c r="F22" s="99" t="s">
        <v>2345</v>
      </c>
      <c r="G22" s="17"/>
      <c r="H22" s="17"/>
      <c r="I22" s="9"/>
      <c r="J22" s="17"/>
      <c r="K22" s="9"/>
      <c r="L22" s="10" t="s">
        <v>2366</v>
      </c>
      <c r="M22" s="10"/>
      <c r="N22" s="6" t="s">
        <v>705</v>
      </c>
      <c r="O22" s="6" t="s">
        <v>708</v>
      </c>
      <c r="P22" s="17"/>
      <c r="Q22" s="108">
        <v>44026</v>
      </c>
    </row>
    <row r="23" spans="1:22" s="23" customFormat="1" ht="14.4" x14ac:dyDescent="0.3">
      <c r="A23" s="6">
        <v>22</v>
      </c>
      <c r="B23" s="6">
        <v>20306</v>
      </c>
      <c r="C23" s="6">
        <v>34</v>
      </c>
      <c r="D23" s="7" t="s">
        <v>2344</v>
      </c>
      <c r="E23" s="21"/>
      <c r="F23" s="99" t="s">
        <v>2345</v>
      </c>
      <c r="G23" s="21"/>
      <c r="H23" s="21"/>
      <c r="I23" s="53"/>
      <c r="J23" s="21"/>
      <c r="K23" s="9"/>
      <c r="L23" s="10" t="s">
        <v>2367</v>
      </c>
      <c r="M23" s="55"/>
      <c r="N23" s="6" t="s">
        <v>705</v>
      </c>
      <c r="O23" s="6" t="s">
        <v>708</v>
      </c>
      <c r="P23" s="21"/>
      <c r="Q23" s="108">
        <v>44026</v>
      </c>
    </row>
    <row r="24" spans="1:22" ht="14.4" x14ac:dyDescent="0.3">
      <c r="A24" s="6">
        <v>23</v>
      </c>
      <c r="B24" s="6">
        <v>20306</v>
      </c>
      <c r="C24" s="6">
        <v>37</v>
      </c>
      <c r="D24" s="7" t="s">
        <v>2344</v>
      </c>
      <c r="E24" s="72"/>
      <c r="F24" s="99" t="s">
        <v>2345</v>
      </c>
      <c r="G24" s="72"/>
      <c r="H24" s="72"/>
      <c r="I24" s="73"/>
      <c r="J24" s="72"/>
      <c r="K24" s="73"/>
      <c r="L24" s="10" t="s">
        <v>2368</v>
      </c>
      <c r="M24" s="74"/>
      <c r="N24" s="6" t="s">
        <v>705</v>
      </c>
      <c r="O24" s="6" t="s">
        <v>708</v>
      </c>
      <c r="P24" s="17"/>
      <c r="Q24" s="108">
        <v>44026</v>
      </c>
    </row>
    <row r="25" spans="1:22" ht="14.4" x14ac:dyDescent="0.3">
      <c r="A25" s="6">
        <v>24</v>
      </c>
      <c r="B25" s="6">
        <v>20306</v>
      </c>
      <c r="C25" s="6">
        <v>40</v>
      </c>
      <c r="D25" s="7" t="s">
        <v>2344</v>
      </c>
      <c r="E25" s="72"/>
      <c r="F25" s="99" t="s">
        <v>2345</v>
      </c>
      <c r="G25" s="72"/>
      <c r="H25" s="72"/>
      <c r="I25" s="73"/>
      <c r="J25" s="72"/>
      <c r="K25" s="73"/>
      <c r="L25" s="10" t="s">
        <v>2369</v>
      </c>
      <c r="M25" s="74"/>
      <c r="N25" s="6" t="s">
        <v>705</v>
      </c>
      <c r="O25" s="6" t="s">
        <v>708</v>
      </c>
      <c r="P25" s="17"/>
      <c r="Q25" s="108">
        <v>44026</v>
      </c>
    </row>
    <row r="26" spans="1:22" s="23" customFormat="1" ht="14.4" x14ac:dyDescent="0.3">
      <c r="A26" s="6">
        <v>25</v>
      </c>
      <c r="B26" s="66">
        <v>20307</v>
      </c>
      <c r="C26" s="6">
        <v>7</v>
      </c>
      <c r="D26" s="7" t="s">
        <v>2344</v>
      </c>
      <c r="E26" s="72"/>
      <c r="F26" s="99" t="s">
        <v>2345</v>
      </c>
      <c r="G26" s="72"/>
      <c r="H26" s="72"/>
      <c r="I26" s="73"/>
      <c r="J26" s="72"/>
      <c r="K26" s="73"/>
      <c r="L26" s="10" t="s">
        <v>2370</v>
      </c>
      <c r="M26" s="74"/>
      <c r="N26" s="6" t="s">
        <v>705</v>
      </c>
      <c r="O26" s="6" t="s">
        <v>708</v>
      </c>
      <c r="P26" s="21"/>
      <c r="Q26" s="108">
        <v>44026</v>
      </c>
    </row>
    <row r="27" spans="1:22" ht="15.6" x14ac:dyDescent="0.3">
      <c r="A27" s="6">
        <v>26</v>
      </c>
      <c r="B27" s="66">
        <v>20307</v>
      </c>
      <c r="C27" s="11">
        <v>10</v>
      </c>
      <c r="D27" s="7" t="s">
        <v>2344</v>
      </c>
      <c r="E27" s="72"/>
      <c r="F27" s="99" t="s">
        <v>2345</v>
      </c>
      <c r="G27" s="72"/>
      <c r="H27" s="72"/>
      <c r="I27" s="73"/>
      <c r="J27" s="72"/>
      <c r="K27" s="73"/>
      <c r="L27" s="10" t="s">
        <v>2371</v>
      </c>
      <c r="M27" s="74"/>
      <c r="N27" s="6" t="s">
        <v>705</v>
      </c>
      <c r="O27" s="6" t="s">
        <v>708</v>
      </c>
      <c r="P27" s="17"/>
      <c r="Q27" s="108">
        <v>44026</v>
      </c>
    </row>
    <row r="28" spans="1:22" s="23" customFormat="1" ht="14.4" x14ac:dyDescent="0.3">
      <c r="A28" s="6">
        <v>27</v>
      </c>
      <c r="B28" s="66">
        <v>20307</v>
      </c>
      <c r="C28" s="6">
        <v>13</v>
      </c>
      <c r="D28" s="7" t="s">
        <v>2344</v>
      </c>
      <c r="E28" s="72"/>
      <c r="F28" s="99" t="s">
        <v>2345</v>
      </c>
      <c r="G28" s="72"/>
      <c r="H28" s="72"/>
      <c r="I28" s="73"/>
      <c r="J28" s="72"/>
      <c r="K28" s="73"/>
      <c r="L28" s="10" t="s">
        <v>2372</v>
      </c>
      <c r="M28" s="74"/>
      <c r="N28" s="6" t="s">
        <v>705</v>
      </c>
      <c r="O28" s="6" t="s">
        <v>708</v>
      </c>
      <c r="P28" s="21"/>
      <c r="Q28" s="108">
        <v>44026</v>
      </c>
    </row>
    <row r="29" spans="1:22" s="23" customFormat="1" ht="14.4" x14ac:dyDescent="0.3">
      <c r="A29" s="6">
        <v>28</v>
      </c>
      <c r="B29" s="66">
        <v>20307</v>
      </c>
      <c r="C29" s="6">
        <v>16</v>
      </c>
      <c r="D29" s="7" t="s">
        <v>2344</v>
      </c>
      <c r="E29" s="72"/>
      <c r="F29" s="99" t="s">
        <v>2345</v>
      </c>
      <c r="G29" s="72"/>
      <c r="H29" s="72"/>
      <c r="I29" s="73"/>
      <c r="J29" s="72"/>
      <c r="K29" s="73"/>
      <c r="L29" s="10" t="s">
        <v>2373</v>
      </c>
      <c r="M29" s="74"/>
      <c r="N29" s="6" t="s">
        <v>705</v>
      </c>
      <c r="O29" s="6" t="s">
        <v>708</v>
      </c>
      <c r="P29" s="21"/>
      <c r="Q29" s="108">
        <v>44026</v>
      </c>
    </row>
    <row r="30" spans="1:22" s="23" customFormat="1" ht="14.4" x14ac:dyDescent="0.3">
      <c r="A30" s="6">
        <v>29</v>
      </c>
      <c r="B30" s="66">
        <v>20307</v>
      </c>
      <c r="C30" s="6">
        <v>19</v>
      </c>
      <c r="D30" s="7" t="s">
        <v>2344</v>
      </c>
      <c r="E30" s="72"/>
      <c r="F30" s="99" t="s">
        <v>2345</v>
      </c>
      <c r="G30" s="72"/>
      <c r="H30" s="72"/>
      <c r="I30" s="73"/>
      <c r="J30" s="72"/>
      <c r="K30" s="73"/>
      <c r="L30" s="10" t="s">
        <v>2374</v>
      </c>
      <c r="M30" s="74"/>
      <c r="N30" s="6" t="s">
        <v>705</v>
      </c>
      <c r="O30" s="6" t="s">
        <v>708</v>
      </c>
      <c r="P30" s="21"/>
      <c r="Q30" s="108">
        <v>44026</v>
      </c>
    </row>
    <row r="31" spans="1:22" ht="15.6" x14ac:dyDescent="0.3">
      <c r="A31" s="6">
        <v>30</v>
      </c>
      <c r="B31" s="66">
        <v>20307</v>
      </c>
      <c r="C31" s="11">
        <v>22</v>
      </c>
      <c r="D31" s="7" t="s">
        <v>2344</v>
      </c>
      <c r="E31" s="72"/>
      <c r="F31" s="99" t="s">
        <v>2345</v>
      </c>
      <c r="G31" s="72"/>
      <c r="H31" s="72"/>
      <c r="I31" s="73"/>
      <c r="J31" s="72"/>
      <c r="K31" s="73"/>
      <c r="L31" s="10" t="s">
        <v>2375</v>
      </c>
      <c r="M31" s="74"/>
      <c r="N31" s="6" t="s">
        <v>705</v>
      </c>
      <c r="O31" s="6" t="s">
        <v>708</v>
      </c>
      <c r="P31" s="17"/>
      <c r="Q31" s="108">
        <v>44026</v>
      </c>
    </row>
    <row r="32" spans="1:22" ht="14.4" x14ac:dyDescent="0.3">
      <c r="A32" s="6">
        <v>31</v>
      </c>
      <c r="B32" s="66">
        <v>20307</v>
      </c>
      <c r="C32" s="6">
        <v>25</v>
      </c>
      <c r="D32" s="7" t="s">
        <v>2344</v>
      </c>
      <c r="E32" s="72"/>
      <c r="F32" s="99" t="s">
        <v>2345</v>
      </c>
      <c r="G32" s="72"/>
      <c r="H32" s="72"/>
      <c r="I32" s="73"/>
      <c r="J32" s="72"/>
      <c r="K32" s="73"/>
      <c r="L32" s="10" t="s">
        <v>2376</v>
      </c>
      <c r="M32" s="74"/>
      <c r="N32" s="6" t="s">
        <v>705</v>
      </c>
      <c r="O32" s="6" t="s">
        <v>708</v>
      </c>
      <c r="P32" s="17"/>
      <c r="Q32" s="108">
        <v>44026</v>
      </c>
    </row>
    <row r="33" spans="1:17" ht="14.4" x14ac:dyDescent="0.3">
      <c r="A33" s="6">
        <v>32</v>
      </c>
      <c r="B33" s="66">
        <v>20307</v>
      </c>
      <c r="C33" s="6">
        <v>28</v>
      </c>
      <c r="D33" s="7" t="s">
        <v>2344</v>
      </c>
      <c r="E33" s="17"/>
      <c r="F33" s="99" t="s">
        <v>2345</v>
      </c>
      <c r="G33" s="17"/>
      <c r="H33" s="17"/>
      <c r="I33" s="9"/>
      <c r="J33" s="17"/>
      <c r="K33" s="9"/>
      <c r="L33" s="10" t="s">
        <v>2377</v>
      </c>
      <c r="M33" s="10"/>
      <c r="N33" s="6" t="s">
        <v>705</v>
      </c>
      <c r="O33" s="6" t="s">
        <v>708</v>
      </c>
      <c r="P33" s="17"/>
      <c r="Q33" s="108">
        <v>44026</v>
      </c>
    </row>
    <row r="34" spans="1:17" ht="15.6" x14ac:dyDescent="0.3">
      <c r="A34" s="6">
        <v>33</v>
      </c>
      <c r="B34" s="66">
        <v>20307</v>
      </c>
      <c r="C34" s="11">
        <v>31</v>
      </c>
      <c r="D34" s="7" t="s">
        <v>2344</v>
      </c>
      <c r="E34" s="17"/>
      <c r="F34" s="99" t="s">
        <v>2345</v>
      </c>
      <c r="G34" s="17"/>
      <c r="H34" s="17"/>
      <c r="I34" s="9"/>
      <c r="J34" s="17"/>
      <c r="K34" s="9"/>
      <c r="L34" s="10" t="s">
        <v>2378</v>
      </c>
      <c r="M34" s="10"/>
      <c r="N34" s="6" t="s">
        <v>705</v>
      </c>
      <c r="O34" s="6" t="s">
        <v>708</v>
      </c>
      <c r="P34" s="17"/>
      <c r="Q34" s="108">
        <v>44026</v>
      </c>
    </row>
    <row r="35" spans="1:17" ht="14.4" x14ac:dyDescent="0.3">
      <c r="A35" s="6">
        <v>34</v>
      </c>
      <c r="B35" s="66">
        <v>20307</v>
      </c>
      <c r="C35" s="6">
        <v>34</v>
      </c>
      <c r="D35" s="7" t="s">
        <v>2344</v>
      </c>
      <c r="E35" s="17"/>
      <c r="F35" s="99" t="s">
        <v>2345</v>
      </c>
      <c r="G35" s="17"/>
      <c r="H35" s="17"/>
      <c r="I35" s="9"/>
      <c r="J35" s="17"/>
      <c r="K35" s="9"/>
      <c r="L35" s="10" t="s">
        <v>2379</v>
      </c>
      <c r="M35" s="10"/>
      <c r="N35" s="6" t="s">
        <v>705</v>
      </c>
      <c r="O35" s="6" t="s">
        <v>708</v>
      </c>
      <c r="P35" s="17"/>
      <c r="Q35" s="108">
        <v>44026</v>
      </c>
    </row>
    <row r="36" spans="1:17" ht="14.4" x14ac:dyDescent="0.3">
      <c r="A36" s="6">
        <v>35</v>
      </c>
      <c r="B36" s="66">
        <v>20307</v>
      </c>
      <c r="C36" s="6">
        <v>37</v>
      </c>
      <c r="D36" s="7" t="s">
        <v>2344</v>
      </c>
      <c r="E36" s="17"/>
      <c r="F36" s="99" t="s">
        <v>2345</v>
      </c>
      <c r="G36" s="17"/>
      <c r="H36" s="17"/>
      <c r="I36" s="9"/>
      <c r="J36" s="17"/>
      <c r="K36" s="9"/>
      <c r="L36" s="10" t="s">
        <v>2380</v>
      </c>
      <c r="M36" s="10"/>
      <c r="N36" s="6" t="s">
        <v>705</v>
      </c>
      <c r="O36" s="6" t="s">
        <v>708</v>
      </c>
      <c r="P36" s="17"/>
      <c r="Q36" s="108">
        <v>44026</v>
      </c>
    </row>
    <row r="37" spans="1:17" ht="14.4" x14ac:dyDescent="0.3">
      <c r="A37" s="6">
        <v>36</v>
      </c>
      <c r="B37" s="66">
        <v>20307</v>
      </c>
      <c r="C37" s="6">
        <v>40</v>
      </c>
      <c r="D37" s="7" t="s">
        <v>2344</v>
      </c>
      <c r="E37" s="17"/>
      <c r="F37" s="99" t="s">
        <v>2345</v>
      </c>
      <c r="G37" s="17"/>
      <c r="H37" s="17"/>
      <c r="I37" s="9"/>
      <c r="J37" s="17"/>
      <c r="K37" s="9"/>
      <c r="L37" s="10" t="s">
        <v>2381</v>
      </c>
      <c r="M37" s="10"/>
      <c r="N37" s="6" t="s">
        <v>705</v>
      </c>
      <c r="O37" s="6" t="s">
        <v>708</v>
      </c>
      <c r="P37" s="17"/>
      <c r="Q37" s="108">
        <v>44026</v>
      </c>
    </row>
    <row r="38" spans="1:17" ht="14.4" x14ac:dyDescent="0.3">
      <c r="A38" s="6">
        <v>37</v>
      </c>
      <c r="B38" s="6">
        <v>20308</v>
      </c>
      <c r="C38" s="6">
        <v>7</v>
      </c>
      <c r="D38" s="7" t="s">
        <v>2344</v>
      </c>
      <c r="E38" s="17"/>
      <c r="F38" s="99" t="s">
        <v>2345</v>
      </c>
      <c r="G38" s="17"/>
      <c r="H38" s="17"/>
      <c r="I38" s="9"/>
      <c r="J38" s="17"/>
      <c r="K38" s="9"/>
      <c r="L38" s="10" t="s">
        <v>2382</v>
      </c>
      <c r="M38" s="10"/>
      <c r="N38" s="6" t="s">
        <v>705</v>
      </c>
      <c r="O38" s="6" t="s">
        <v>708</v>
      </c>
      <c r="P38" s="17"/>
      <c r="Q38" s="108">
        <v>44026</v>
      </c>
    </row>
    <row r="39" spans="1:17" ht="15.6" x14ac:dyDescent="0.3">
      <c r="A39" s="6">
        <v>38</v>
      </c>
      <c r="B39" s="6">
        <v>20308</v>
      </c>
      <c r="C39" s="11">
        <v>10</v>
      </c>
      <c r="D39" s="7" t="s">
        <v>2344</v>
      </c>
      <c r="E39" s="17"/>
      <c r="F39" s="99" t="s">
        <v>2345</v>
      </c>
      <c r="G39" s="17"/>
      <c r="H39" s="17"/>
      <c r="I39" s="9"/>
      <c r="J39" s="17"/>
      <c r="K39" s="9"/>
      <c r="L39" s="10" t="s">
        <v>2383</v>
      </c>
      <c r="M39" s="10"/>
      <c r="N39" s="6" t="s">
        <v>705</v>
      </c>
      <c r="O39" s="6" t="s">
        <v>708</v>
      </c>
      <c r="P39" s="17"/>
      <c r="Q39" s="108">
        <v>44026</v>
      </c>
    </row>
    <row r="40" spans="1:17" ht="14.4" x14ac:dyDescent="0.3">
      <c r="A40" s="6">
        <v>39</v>
      </c>
      <c r="B40" s="6">
        <v>20308</v>
      </c>
      <c r="C40" s="6">
        <v>13</v>
      </c>
      <c r="D40" s="7" t="s">
        <v>2344</v>
      </c>
      <c r="E40" s="17"/>
      <c r="F40" s="99" t="s">
        <v>2345</v>
      </c>
      <c r="G40" s="17"/>
      <c r="H40" s="17"/>
      <c r="I40" s="9"/>
      <c r="J40" s="17"/>
      <c r="K40" s="9"/>
      <c r="L40" s="10" t="s">
        <v>2384</v>
      </c>
      <c r="M40" s="10"/>
      <c r="N40" s="6" t="s">
        <v>705</v>
      </c>
      <c r="O40" s="6" t="s">
        <v>708</v>
      </c>
      <c r="P40" s="17"/>
      <c r="Q40" s="108">
        <v>44026</v>
      </c>
    </row>
    <row r="41" spans="1:17" ht="14.4" x14ac:dyDescent="0.3">
      <c r="A41" s="6">
        <v>40</v>
      </c>
      <c r="B41" s="6">
        <v>20308</v>
      </c>
      <c r="C41" s="6">
        <v>16</v>
      </c>
      <c r="D41" s="7" t="s">
        <v>2344</v>
      </c>
      <c r="E41" s="17"/>
      <c r="F41" s="99" t="s">
        <v>2345</v>
      </c>
      <c r="G41" s="17"/>
      <c r="H41" s="17"/>
      <c r="I41" s="9"/>
      <c r="J41" s="17"/>
      <c r="K41" s="9"/>
      <c r="L41" s="10" t="s">
        <v>2385</v>
      </c>
      <c r="M41" s="10"/>
      <c r="N41" s="6" t="s">
        <v>705</v>
      </c>
      <c r="O41" s="6" t="s">
        <v>708</v>
      </c>
      <c r="P41" s="17"/>
      <c r="Q41" s="108">
        <v>44026</v>
      </c>
    </row>
    <row r="42" spans="1:17" ht="14.4" x14ac:dyDescent="0.3">
      <c r="A42" s="6">
        <v>41</v>
      </c>
      <c r="B42" s="6">
        <v>20308</v>
      </c>
      <c r="C42" s="6">
        <v>19</v>
      </c>
      <c r="D42" s="7" t="s">
        <v>2344</v>
      </c>
      <c r="E42" s="17"/>
      <c r="F42" s="99" t="s">
        <v>2345</v>
      </c>
      <c r="G42" s="17"/>
      <c r="H42" s="17"/>
      <c r="I42" s="9"/>
      <c r="J42" s="17"/>
      <c r="K42" s="9"/>
      <c r="L42" s="10" t="s">
        <v>2386</v>
      </c>
      <c r="M42" s="10"/>
      <c r="N42" s="6" t="s">
        <v>705</v>
      </c>
      <c r="O42" s="6" t="s">
        <v>708</v>
      </c>
      <c r="P42" s="17"/>
      <c r="Q42" s="108">
        <v>44026</v>
      </c>
    </row>
    <row r="43" spans="1:17" ht="15.6" x14ac:dyDescent="0.3">
      <c r="A43" s="6">
        <v>42</v>
      </c>
      <c r="B43" s="6">
        <v>20308</v>
      </c>
      <c r="C43" s="11">
        <v>22</v>
      </c>
      <c r="D43" s="7" t="s">
        <v>2344</v>
      </c>
      <c r="E43" s="17"/>
      <c r="F43" s="99" t="s">
        <v>2345</v>
      </c>
      <c r="G43" s="17"/>
      <c r="H43" s="17"/>
      <c r="I43" s="9"/>
      <c r="J43" s="17"/>
      <c r="K43" s="9"/>
      <c r="L43" s="10" t="s">
        <v>2387</v>
      </c>
      <c r="M43" s="10"/>
      <c r="N43" s="6" t="s">
        <v>705</v>
      </c>
      <c r="O43" s="6" t="s">
        <v>708</v>
      </c>
      <c r="P43" s="17"/>
      <c r="Q43" s="108">
        <v>44026</v>
      </c>
    </row>
    <row r="44" spans="1:17" s="23" customFormat="1" ht="14.4" x14ac:dyDescent="0.3">
      <c r="A44" s="6">
        <v>43</v>
      </c>
      <c r="B44" s="6">
        <v>20308</v>
      </c>
      <c r="C44" s="6">
        <v>25</v>
      </c>
      <c r="D44" s="7" t="s">
        <v>2344</v>
      </c>
      <c r="E44" s="21"/>
      <c r="F44" s="99" t="s">
        <v>2345</v>
      </c>
      <c r="G44" s="21"/>
      <c r="H44" s="21"/>
      <c r="I44" s="53"/>
      <c r="J44" s="21"/>
      <c r="K44" s="9"/>
      <c r="L44" s="10" t="s">
        <v>2388</v>
      </c>
      <c r="M44" s="55"/>
      <c r="N44" s="6" t="s">
        <v>705</v>
      </c>
      <c r="O44" s="6" t="s">
        <v>708</v>
      </c>
      <c r="P44" s="21"/>
      <c r="Q44" s="108">
        <v>44026</v>
      </c>
    </row>
    <row r="45" spans="1:17" ht="14.4" x14ac:dyDescent="0.3">
      <c r="A45" s="6">
        <v>44</v>
      </c>
      <c r="B45" s="6">
        <v>20308</v>
      </c>
      <c r="C45" s="6">
        <v>28</v>
      </c>
      <c r="D45" s="7" t="s">
        <v>2344</v>
      </c>
      <c r="E45" s="17"/>
      <c r="F45" s="99" t="s">
        <v>2345</v>
      </c>
      <c r="G45" s="17"/>
      <c r="H45" s="17"/>
      <c r="I45" s="9"/>
      <c r="J45" s="17"/>
      <c r="K45" s="9"/>
      <c r="L45" s="10" t="s">
        <v>2389</v>
      </c>
      <c r="M45" s="10"/>
      <c r="N45" s="6" t="s">
        <v>705</v>
      </c>
      <c r="O45" s="6" t="s">
        <v>708</v>
      </c>
      <c r="P45" s="17"/>
      <c r="Q45" s="108">
        <v>44026</v>
      </c>
    </row>
    <row r="46" spans="1:17" ht="15.6" x14ac:dyDescent="0.3">
      <c r="A46" s="6">
        <v>45</v>
      </c>
      <c r="B46" s="6">
        <v>20308</v>
      </c>
      <c r="C46" s="11">
        <v>31</v>
      </c>
      <c r="D46" s="7" t="s">
        <v>2344</v>
      </c>
      <c r="E46" s="17"/>
      <c r="F46" s="99" t="s">
        <v>2345</v>
      </c>
      <c r="G46" s="17"/>
      <c r="H46" s="17"/>
      <c r="I46" s="9"/>
      <c r="J46" s="17"/>
      <c r="K46" s="9"/>
      <c r="L46" s="10" t="s">
        <v>2390</v>
      </c>
      <c r="M46" s="10"/>
      <c r="N46" s="6" t="s">
        <v>705</v>
      </c>
      <c r="O46" s="6" t="s">
        <v>708</v>
      </c>
      <c r="P46" s="17"/>
      <c r="Q46" s="108">
        <v>44026</v>
      </c>
    </row>
    <row r="47" spans="1:17" ht="14.4" x14ac:dyDescent="0.3">
      <c r="A47" s="6">
        <v>46</v>
      </c>
      <c r="B47" s="6">
        <v>20308</v>
      </c>
      <c r="C47" s="6">
        <v>34</v>
      </c>
      <c r="D47" s="7" t="s">
        <v>2344</v>
      </c>
      <c r="E47" s="17"/>
      <c r="F47" s="99" t="s">
        <v>2345</v>
      </c>
      <c r="G47" s="17"/>
      <c r="H47" s="17"/>
      <c r="I47" s="9"/>
      <c r="J47" s="17"/>
      <c r="K47" s="9"/>
      <c r="L47" s="10" t="s">
        <v>2391</v>
      </c>
      <c r="M47" s="10"/>
      <c r="N47" s="6" t="s">
        <v>705</v>
      </c>
      <c r="O47" s="6" t="s">
        <v>708</v>
      </c>
      <c r="P47" s="17"/>
      <c r="Q47" s="108">
        <v>44026</v>
      </c>
    </row>
    <row r="48" spans="1:17" ht="14.4" x14ac:dyDescent="0.3">
      <c r="A48" s="6">
        <v>47</v>
      </c>
      <c r="B48" s="6">
        <v>20308</v>
      </c>
      <c r="C48" s="6">
        <v>37</v>
      </c>
      <c r="D48" s="7" t="s">
        <v>2344</v>
      </c>
      <c r="E48" s="17"/>
      <c r="F48" s="99" t="s">
        <v>2345</v>
      </c>
      <c r="G48" s="17"/>
      <c r="H48" s="17"/>
      <c r="I48" s="9"/>
      <c r="J48" s="17"/>
      <c r="K48" s="9"/>
      <c r="L48" s="10" t="s">
        <v>2392</v>
      </c>
      <c r="M48" s="10"/>
      <c r="N48" s="6" t="s">
        <v>705</v>
      </c>
      <c r="O48" s="6" t="s">
        <v>708</v>
      </c>
      <c r="P48" s="17"/>
      <c r="Q48" s="108">
        <v>44026</v>
      </c>
    </row>
    <row r="49" spans="1:17" ht="14.4" x14ac:dyDescent="0.3">
      <c r="A49" s="6">
        <v>48</v>
      </c>
      <c r="B49" s="6">
        <v>20308</v>
      </c>
      <c r="C49" s="6">
        <v>40</v>
      </c>
      <c r="D49" s="7" t="s">
        <v>2344</v>
      </c>
      <c r="E49" s="17"/>
      <c r="F49" s="99" t="s">
        <v>2345</v>
      </c>
      <c r="G49" s="17"/>
      <c r="H49" s="17"/>
      <c r="I49" s="9"/>
      <c r="J49" s="17"/>
      <c r="K49" s="9"/>
      <c r="L49" s="10" t="s">
        <v>2393</v>
      </c>
      <c r="M49" s="10"/>
      <c r="N49" s="6" t="s">
        <v>705</v>
      </c>
      <c r="O49" s="6" t="s">
        <v>708</v>
      </c>
      <c r="P49" s="17"/>
      <c r="Q49" s="108">
        <v>44026</v>
      </c>
    </row>
    <row r="50" spans="1:17" ht="14.4" x14ac:dyDescent="0.3">
      <c r="A50" s="6">
        <v>49</v>
      </c>
      <c r="B50" s="6">
        <v>20309</v>
      </c>
      <c r="C50" s="6">
        <v>7</v>
      </c>
      <c r="D50" s="7" t="s">
        <v>2344</v>
      </c>
      <c r="E50" s="17"/>
      <c r="F50" s="99" t="s">
        <v>2345</v>
      </c>
      <c r="G50" s="17"/>
      <c r="H50" s="17"/>
      <c r="I50" s="9"/>
      <c r="J50" s="17"/>
      <c r="K50" s="9"/>
      <c r="L50" s="25" t="s">
        <v>2394</v>
      </c>
      <c r="M50" s="10"/>
      <c r="N50" s="6" t="s">
        <v>705</v>
      </c>
      <c r="O50" s="6" t="s">
        <v>708</v>
      </c>
      <c r="P50" s="17"/>
      <c r="Q50" s="108">
        <v>44026</v>
      </c>
    </row>
    <row r="51" spans="1:17" ht="15.6" x14ac:dyDescent="0.3">
      <c r="A51" s="6">
        <v>50</v>
      </c>
      <c r="B51" s="6">
        <v>20309</v>
      </c>
      <c r="C51" s="11">
        <v>10</v>
      </c>
      <c r="D51" s="7" t="s">
        <v>2344</v>
      </c>
      <c r="E51" s="17"/>
      <c r="F51" s="99" t="s">
        <v>2345</v>
      </c>
      <c r="G51" s="17"/>
      <c r="H51" s="17"/>
      <c r="I51" s="9"/>
      <c r="J51" s="17"/>
      <c r="K51" s="9"/>
      <c r="L51" s="25" t="s">
        <v>2395</v>
      </c>
      <c r="M51" s="10"/>
      <c r="N51" s="6" t="s">
        <v>705</v>
      </c>
      <c r="O51" s="6" t="s">
        <v>708</v>
      </c>
      <c r="P51" s="17"/>
      <c r="Q51" s="108">
        <v>44026</v>
      </c>
    </row>
    <row r="52" spans="1:17" ht="14.4" x14ac:dyDescent="0.3">
      <c r="A52" s="6">
        <v>51</v>
      </c>
      <c r="B52" s="6">
        <v>20309</v>
      </c>
      <c r="C52" s="6">
        <v>13</v>
      </c>
      <c r="D52" s="7" t="s">
        <v>2344</v>
      </c>
      <c r="E52" s="17"/>
      <c r="F52" s="99" t="s">
        <v>2345</v>
      </c>
      <c r="G52" s="17"/>
      <c r="H52" s="17"/>
      <c r="I52" s="9"/>
      <c r="J52" s="17"/>
      <c r="K52" s="9"/>
      <c r="L52" s="25" t="s">
        <v>2396</v>
      </c>
      <c r="M52" s="10"/>
      <c r="N52" s="6" t="s">
        <v>705</v>
      </c>
      <c r="O52" s="6" t="s">
        <v>708</v>
      </c>
      <c r="P52" s="17"/>
      <c r="Q52" s="108">
        <v>44026</v>
      </c>
    </row>
    <row r="53" spans="1:17" ht="14.4" x14ac:dyDescent="0.3">
      <c r="A53" s="6">
        <v>52</v>
      </c>
      <c r="B53" s="6">
        <v>20309</v>
      </c>
      <c r="C53" s="6">
        <v>16</v>
      </c>
      <c r="D53" s="7" t="s">
        <v>2344</v>
      </c>
      <c r="E53" s="17"/>
      <c r="F53" s="99" t="s">
        <v>2345</v>
      </c>
      <c r="G53" s="17"/>
      <c r="H53" s="17"/>
      <c r="I53" s="9"/>
      <c r="J53" s="17"/>
      <c r="K53" s="9"/>
      <c r="L53" s="25" t="s">
        <v>2397</v>
      </c>
      <c r="M53" s="10"/>
      <c r="N53" s="6" t="s">
        <v>705</v>
      </c>
      <c r="O53" s="6" t="s">
        <v>708</v>
      </c>
      <c r="P53" s="17"/>
      <c r="Q53" s="108">
        <v>44026</v>
      </c>
    </row>
    <row r="54" spans="1:17" ht="14.4" x14ac:dyDescent="0.3">
      <c r="A54" s="6">
        <v>53</v>
      </c>
      <c r="B54" s="6">
        <v>20309</v>
      </c>
      <c r="C54" s="6">
        <v>19</v>
      </c>
      <c r="D54" s="7" t="s">
        <v>2344</v>
      </c>
      <c r="E54" s="17"/>
      <c r="F54" s="99" t="s">
        <v>2345</v>
      </c>
      <c r="G54" s="17"/>
      <c r="H54" s="17"/>
      <c r="I54" s="9"/>
      <c r="J54" s="17"/>
      <c r="K54" s="9"/>
      <c r="L54" s="25" t="s">
        <v>2398</v>
      </c>
      <c r="M54" s="10"/>
      <c r="N54" s="6" t="s">
        <v>705</v>
      </c>
      <c r="O54" s="6" t="s">
        <v>708</v>
      </c>
      <c r="P54" s="17"/>
      <c r="Q54" s="108">
        <v>44026</v>
      </c>
    </row>
    <row r="55" spans="1:17" ht="15.6" x14ac:dyDescent="0.3">
      <c r="A55" s="6">
        <v>54</v>
      </c>
      <c r="B55" s="6">
        <v>20309</v>
      </c>
      <c r="C55" s="11">
        <v>22</v>
      </c>
      <c r="D55" s="7" t="s">
        <v>2344</v>
      </c>
      <c r="E55" s="17"/>
      <c r="F55" s="99" t="s">
        <v>2345</v>
      </c>
      <c r="G55" s="17"/>
      <c r="H55" s="17"/>
      <c r="I55" s="9"/>
      <c r="J55" s="17"/>
      <c r="K55" s="9"/>
      <c r="L55" s="25" t="s">
        <v>2399</v>
      </c>
      <c r="M55" s="10"/>
      <c r="N55" s="6" t="s">
        <v>705</v>
      </c>
      <c r="O55" s="6" t="s">
        <v>708</v>
      </c>
      <c r="P55" s="17"/>
      <c r="Q55" s="108">
        <v>44026</v>
      </c>
    </row>
    <row r="56" spans="1:17" ht="14.4" x14ac:dyDescent="0.3">
      <c r="A56" s="6">
        <v>55</v>
      </c>
      <c r="B56" s="6">
        <v>20309</v>
      </c>
      <c r="C56" s="6">
        <v>25</v>
      </c>
      <c r="D56" s="7" t="s">
        <v>2344</v>
      </c>
      <c r="E56" s="17"/>
      <c r="F56" s="99" t="s">
        <v>2345</v>
      </c>
      <c r="G56" s="17"/>
      <c r="H56" s="17"/>
      <c r="I56" s="9"/>
      <c r="J56" s="17"/>
      <c r="K56" s="9"/>
      <c r="L56" s="25" t="s">
        <v>2400</v>
      </c>
      <c r="M56" s="10"/>
      <c r="N56" s="6" t="s">
        <v>705</v>
      </c>
      <c r="O56" s="6" t="s">
        <v>708</v>
      </c>
      <c r="P56" s="17"/>
      <c r="Q56" s="108">
        <v>44026</v>
      </c>
    </row>
    <row r="57" spans="1:17" s="60" customFormat="1" ht="14.4" x14ac:dyDescent="0.3">
      <c r="A57" s="6">
        <v>56</v>
      </c>
      <c r="B57" s="6">
        <v>20309</v>
      </c>
      <c r="C57" s="6">
        <v>28</v>
      </c>
      <c r="D57" s="7" t="s">
        <v>2344</v>
      </c>
      <c r="E57" s="57"/>
      <c r="F57" s="99" t="s">
        <v>2345</v>
      </c>
      <c r="G57" s="57"/>
      <c r="H57" s="57"/>
      <c r="I57" s="58"/>
      <c r="J57" s="57"/>
      <c r="K57" s="9"/>
      <c r="L57" s="25" t="s">
        <v>2401</v>
      </c>
      <c r="M57" s="48"/>
      <c r="N57" s="6" t="s">
        <v>705</v>
      </c>
      <c r="O57" s="6" t="s">
        <v>708</v>
      </c>
      <c r="P57" s="57"/>
      <c r="Q57" s="108">
        <v>44026</v>
      </c>
    </row>
    <row r="58" spans="1:17" s="23" customFormat="1" ht="15.6" x14ac:dyDescent="0.3">
      <c r="A58" s="19">
        <v>57</v>
      </c>
      <c r="B58" s="6">
        <v>20309</v>
      </c>
      <c r="C58" s="11">
        <v>31</v>
      </c>
      <c r="D58" s="7" t="s">
        <v>2344</v>
      </c>
      <c r="E58" s="21"/>
      <c r="F58" s="99" t="s">
        <v>2345</v>
      </c>
      <c r="G58" s="21"/>
      <c r="H58" s="21"/>
      <c r="I58" s="21"/>
      <c r="J58" s="21"/>
      <c r="K58" s="9"/>
      <c r="L58" s="25" t="s">
        <v>2402</v>
      </c>
      <c r="M58" s="24"/>
      <c r="N58" s="6" t="s">
        <v>705</v>
      </c>
      <c r="O58" s="6" t="s">
        <v>708</v>
      </c>
      <c r="P58" s="21"/>
      <c r="Q58" s="108">
        <v>44026</v>
      </c>
    </row>
    <row r="59" spans="1:17" ht="14.4" x14ac:dyDescent="0.3">
      <c r="A59" s="6">
        <v>58</v>
      </c>
      <c r="B59" s="6">
        <v>20309</v>
      </c>
      <c r="C59" s="6">
        <v>34</v>
      </c>
      <c r="D59" s="7" t="s">
        <v>2344</v>
      </c>
      <c r="E59" s="17"/>
      <c r="F59" s="99" t="s">
        <v>2345</v>
      </c>
      <c r="G59" s="17"/>
      <c r="H59" s="17"/>
      <c r="I59" s="17"/>
      <c r="J59" s="17"/>
      <c r="K59" s="17"/>
      <c r="L59" s="25" t="s">
        <v>2403</v>
      </c>
      <c r="M59" s="25"/>
      <c r="N59" s="6" t="s">
        <v>705</v>
      </c>
      <c r="O59" s="6" t="s">
        <v>708</v>
      </c>
      <c r="P59" s="17"/>
      <c r="Q59" s="108">
        <v>44026</v>
      </c>
    </row>
    <row r="60" spans="1:17" s="23" customFormat="1" ht="14.4" x14ac:dyDescent="0.3">
      <c r="A60" s="19">
        <v>59</v>
      </c>
      <c r="B60" s="6">
        <v>20309</v>
      </c>
      <c r="C60" s="6">
        <v>37</v>
      </c>
      <c r="D60" s="7" t="s">
        <v>2344</v>
      </c>
      <c r="E60" s="21"/>
      <c r="F60" s="99" t="s">
        <v>2345</v>
      </c>
      <c r="G60" s="21"/>
      <c r="H60" s="21"/>
      <c r="I60" s="21"/>
      <c r="J60" s="21"/>
      <c r="K60" s="21"/>
      <c r="L60" s="25" t="s">
        <v>2404</v>
      </c>
      <c r="M60" s="24"/>
      <c r="N60" s="6" t="s">
        <v>705</v>
      </c>
      <c r="O60" s="6" t="s">
        <v>708</v>
      </c>
      <c r="P60" s="21"/>
      <c r="Q60" s="108">
        <v>44026</v>
      </c>
    </row>
    <row r="61" spans="1:17" ht="14.4" x14ac:dyDescent="0.3">
      <c r="A61" s="6">
        <v>60</v>
      </c>
      <c r="B61" s="6">
        <v>20309</v>
      </c>
      <c r="C61" s="6">
        <v>40</v>
      </c>
      <c r="D61" s="7" t="s">
        <v>2344</v>
      </c>
      <c r="E61" s="17"/>
      <c r="F61" s="99" t="s">
        <v>2345</v>
      </c>
      <c r="G61" s="17"/>
      <c r="H61" s="17"/>
      <c r="I61" s="17"/>
      <c r="J61" s="17"/>
      <c r="K61" s="17"/>
      <c r="L61" s="25" t="s">
        <v>2405</v>
      </c>
      <c r="M61" s="25"/>
      <c r="N61" s="6" t="s">
        <v>705</v>
      </c>
      <c r="O61" s="6" t="s">
        <v>708</v>
      </c>
      <c r="P61" s="17"/>
      <c r="Q61" s="108">
        <v>44026</v>
      </c>
    </row>
    <row r="62" spans="1:17" ht="14.4" x14ac:dyDescent="0.3">
      <c r="A62" s="6">
        <v>61</v>
      </c>
      <c r="B62" s="56">
        <v>20310</v>
      </c>
      <c r="C62" s="6">
        <v>7</v>
      </c>
      <c r="D62" s="7" t="s">
        <v>2344</v>
      </c>
      <c r="E62" s="17"/>
      <c r="F62" s="99" t="s">
        <v>2345</v>
      </c>
      <c r="G62" s="17"/>
      <c r="H62" s="17"/>
      <c r="I62" s="17"/>
      <c r="J62" s="17"/>
      <c r="K62" s="17"/>
      <c r="L62" s="25" t="s">
        <v>2406</v>
      </c>
      <c r="M62" s="25"/>
      <c r="N62" s="6" t="s">
        <v>705</v>
      </c>
      <c r="O62" s="6" t="s">
        <v>708</v>
      </c>
      <c r="P62" s="17"/>
      <c r="Q62" s="108">
        <v>44026</v>
      </c>
    </row>
    <row r="63" spans="1:17" ht="15.6" x14ac:dyDescent="0.3">
      <c r="A63" s="6">
        <v>62</v>
      </c>
      <c r="B63" s="56">
        <v>20310</v>
      </c>
      <c r="C63" s="11">
        <v>10</v>
      </c>
      <c r="D63" s="7" t="s">
        <v>2344</v>
      </c>
      <c r="E63" s="17"/>
      <c r="F63" s="99" t="s">
        <v>2345</v>
      </c>
      <c r="G63" s="17"/>
      <c r="H63" s="17"/>
      <c r="I63" s="17"/>
      <c r="J63" s="17"/>
      <c r="K63" s="17"/>
      <c r="L63" s="25" t="s">
        <v>2407</v>
      </c>
      <c r="M63" s="25"/>
      <c r="N63" s="6" t="s">
        <v>705</v>
      </c>
      <c r="O63" s="6" t="s">
        <v>708</v>
      </c>
      <c r="P63" s="17"/>
      <c r="Q63" s="108">
        <v>44026</v>
      </c>
    </row>
    <row r="64" spans="1:17" s="23" customFormat="1" ht="14.4" x14ac:dyDescent="0.3">
      <c r="A64" s="19">
        <v>63</v>
      </c>
      <c r="B64" s="56">
        <v>20310</v>
      </c>
      <c r="C64" s="6">
        <v>13</v>
      </c>
      <c r="D64" s="7" t="s">
        <v>2344</v>
      </c>
      <c r="E64" s="21"/>
      <c r="F64" s="99" t="s">
        <v>2345</v>
      </c>
      <c r="G64" s="21"/>
      <c r="H64" s="21"/>
      <c r="I64" s="21"/>
      <c r="J64" s="21"/>
      <c r="K64" s="21"/>
      <c r="L64" s="25" t="s">
        <v>2408</v>
      </c>
      <c r="M64" s="24"/>
      <c r="N64" s="6" t="s">
        <v>705</v>
      </c>
      <c r="O64" s="6" t="s">
        <v>708</v>
      </c>
      <c r="P64" s="21"/>
      <c r="Q64" s="108">
        <v>44026</v>
      </c>
    </row>
    <row r="65" spans="1:17" ht="14.4" x14ac:dyDescent="0.3">
      <c r="A65" s="6">
        <v>64</v>
      </c>
      <c r="B65" s="56">
        <v>20310</v>
      </c>
      <c r="C65" s="6">
        <v>16</v>
      </c>
      <c r="D65" s="7" t="s">
        <v>2344</v>
      </c>
      <c r="E65" s="17"/>
      <c r="F65" s="99" t="s">
        <v>2345</v>
      </c>
      <c r="G65" s="17"/>
      <c r="H65" s="17"/>
      <c r="I65" s="17"/>
      <c r="J65" s="17"/>
      <c r="K65" s="17"/>
      <c r="L65" s="25" t="s">
        <v>2409</v>
      </c>
      <c r="M65" s="25"/>
      <c r="N65" s="6" t="s">
        <v>705</v>
      </c>
      <c r="O65" s="6" t="s">
        <v>708</v>
      </c>
      <c r="P65" s="17"/>
      <c r="Q65" s="108">
        <v>44026</v>
      </c>
    </row>
    <row r="66" spans="1:17" ht="14.4" x14ac:dyDescent="0.3">
      <c r="A66" s="6">
        <v>65</v>
      </c>
      <c r="B66" s="56">
        <v>20310</v>
      </c>
      <c r="C66" s="6">
        <v>19</v>
      </c>
      <c r="D66" s="7" t="s">
        <v>2344</v>
      </c>
      <c r="E66" s="17"/>
      <c r="F66" s="99" t="s">
        <v>2345</v>
      </c>
      <c r="G66" s="17"/>
      <c r="H66" s="17"/>
      <c r="I66" s="17"/>
      <c r="J66" s="17"/>
      <c r="K66" s="17"/>
      <c r="L66" s="25" t="s">
        <v>2410</v>
      </c>
      <c r="M66" s="25"/>
      <c r="N66" s="6" t="s">
        <v>705</v>
      </c>
      <c r="O66" s="6" t="s">
        <v>708</v>
      </c>
      <c r="P66" s="17"/>
      <c r="Q66" s="108">
        <v>44026</v>
      </c>
    </row>
    <row r="67" spans="1:17" ht="15.6" x14ac:dyDescent="0.3">
      <c r="A67" s="6">
        <v>66</v>
      </c>
      <c r="B67" s="56">
        <v>20310</v>
      </c>
      <c r="C67" s="11">
        <v>22</v>
      </c>
      <c r="D67" s="7" t="s">
        <v>2344</v>
      </c>
      <c r="E67" s="17"/>
      <c r="F67" s="99" t="s">
        <v>2345</v>
      </c>
      <c r="G67" s="17"/>
      <c r="H67" s="17"/>
      <c r="I67" s="17"/>
      <c r="J67" s="17"/>
      <c r="K67" s="17"/>
      <c r="L67" s="25" t="s">
        <v>2411</v>
      </c>
      <c r="M67" s="25"/>
      <c r="N67" s="6" t="s">
        <v>705</v>
      </c>
      <c r="O67" s="6" t="s">
        <v>708</v>
      </c>
      <c r="P67" s="17"/>
      <c r="Q67" s="108">
        <v>44026</v>
      </c>
    </row>
    <row r="68" spans="1:17" ht="14.4" x14ac:dyDescent="0.3">
      <c r="A68" s="6">
        <v>67</v>
      </c>
      <c r="B68" s="56">
        <v>20310</v>
      </c>
      <c r="C68" s="6">
        <v>25</v>
      </c>
      <c r="D68" s="7" t="s">
        <v>2344</v>
      </c>
      <c r="E68" s="17"/>
      <c r="F68" s="99" t="s">
        <v>2345</v>
      </c>
      <c r="G68" s="17"/>
      <c r="H68" s="17"/>
      <c r="I68" s="17"/>
      <c r="J68" s="17"/>
      <c r="K68" s="17"/>
      <c r="L68" s="25" t="s">
        <v>2412</v>
      </c>
      <c r="M68" s="25"/>
      <c r="N68" s="6" t="s">
        <v>705</v>
      </c>
      <c r="O68" s="6" t="s">
        <v>708</v>
      </c>
      <c r="P68" s="17"/>
      <c r="Q68" s="108">
        <v>44026</v>
      </c>
    </row>
    <row r="69" spans="1:17" ht="14.4" x14ac:dyDescent="0.3">
      <c r="A69" s="6">
        <v>68</v>
      </c>
      <c r="B69" s="56">
        <v>20310</v>
      </c>
      <c r="C69" s="6">
        <v>28</v>
      </c>
      <c r="D69" s="7" t="s">
        <v>2344</v>
      </c>
      <c r="E69" s="17"/>
      <c r="F69" s="99" t="s">
        <v>2345</v>
      </c>
      <c r="G69" s="17"/>
      <c r="H69" s="17"/>
      <c r="I69" s="17"/>
      <c r="J69" s="17"/>
      <c r="K69" s="17"/>
      <c r="L69" s="25" t="s">
        <v>2413</v>
      </c>
      <c r="M69" s="25"/>
      <c r="N69" s="6" t="s">
        <v>705</v>
      </c>
      <c r="O69" s="6" t="s">
        <v>708</v>
      </c>
      <c r="P69" s="17"/>
      <c r="Q69" s="108">
        <v>44026</v>
      </c>
    </row>
    <row r="70" spans="1:17" ht="15.6" x14ac:dyDescent="0.3">
      <c r="A70" s="6">
        <v>69</v>
      </c>
      <c r="B70" s="56">
        <v>20310</v>
      </c>
      <c r="C70" s="11">
        <v>31</v>
      </c>
      <c r="D70" s="7" t="s">
        <v>2344</v>
      </c>
      <c r="E70" s="17"/>
      <c r="F70" s="99" t="s">
        <v>2345</v>
      </c>
      <c r="G70" s="17"/>
      <c r="H70" s="17"/>
      <c r="I70" s="17"/>
      <c r="J70" s="17"/>
      <c r="K70" s="17"/>
      <c r="L70" s="25" t="s">
        <v>2414</v>
      </c>
      <c r="M70" s="25"/>
      <c r="N70" s="6" t="s">
        <v>705</v>
      </c>
      <c r="O70" s="6" t="s">
        <v>708</v>
      </c>
      <c r="P70" s="17"/>
      <c r="Q70" s="108">
        <v>44026</v>
      </c>
    </row>
    <row r="71" spans="1:17" ht="14.4" x14ac:dyDescent="0.3">
      <c r="A71" s="6">
        <v>70</v>
      </c>
      <c r="B71" s="56">
        <v>20310</v>
      </c>
      <c r="C71" s="6">
        <v>34</v>
      </c>
      <c r="D71" s="7" t="s">
        <v>2344</v>
      </c>
      <c r="E71" s="17"/>
      <c r="F71" s="99" t="s">
        <v>2345</v>
      </c>
      <c r="G71" s="17"/>
      <c r="H71" s="17"/>
      <c r="I71" s="17"/>
      <c r="J71" s="17"/>
      <c r="K71" s="17"/>
      <c r="L71" s="25" t="s">
        <v>2415</v>
      </c>
      <c r="M71" s="25"/>
      <c r="N71" s="6" t="s">
        <v>705</v>
      </c>
      <c r="O71" s="6" t="s">
        <v>708</v>
      </c>
      <c r="P71" s="17"/>
      <c r="Q71" s="108">
        <v>44026</v>
      </c>
    </row>
    <row r="72" spans="1:17" ht="14.4" x14ac:dyDescent="0.3">
      <c r="A72" s="6">
        <v>71</v>
      </c>
      <c r="B72" s="56">
        <v>20310</v>
      </c>
      <c r="C72" s="6">
        <v>37</v>
      </c>
      <c r="D72" s="7" t="s">
        <v>2344</v>
      </c>
      <c r="E72" s="17"/>
      <c r="F72" s="99" t="s">
        <v>2345</v>
      </c>
      <c r="G72" s="17"/>
      <c r="H72" s="17"/>
      <c r="I72" s="17"/>
      <c r="J72" s="17"/>
      <c r="K72" s="17"/>
      <c r="L72" s="25" t="s">
        <v>2416</v>
      </c>
      <c r="M72" s="25"/>
      <c r="N72" s="6" t="s">
        <v>705</v>
      </c>
      <c r="O72" s="6" t="s">
        <v>708</v>
      </c>
      <c r="P72" s="17"/>
      <c r="Q72" s="108">
        <v>44026</v>
      </c>
    </row>
    <row r="73" spans="1:17" ht="14.4" x14ac:dyDescent="0.3">
      <c r="A73" s="6">
        <v>72</v>
      </c>
      <c r="B73" s="56">
        <v>20310</v>
      </c>
      <c r="C73" s="6">
        <v>40</v>
      </c>
      <c r="D73" s="7" t="s">
        <v>2344</v>
      </c>
      <c r="E73" s="17"/>
      <c r="F73" s="99" t="s">
        <v>2345</v>
      </c>
      <c r="G73" s="17"/>
      <c r="H73" s="17"/>
      <c r="I73" s="17"/>
      <c r="J73" s="17"/>
      <c r="K73" s="17"/>
      <c r="L73" s="25" t="s">
        <v>2417</v>
      </c>
      <c r="M73" s="25"/>
      <c r="N73" s="6" t="s">
        <v>705</v>
      </c>
      <c r="O73" s="6" t="s">
        <v>708</v>
      </c>
      <c r="P73" s="17"/>
      <c r="Q73" s="108">
        <v>44026</v>
      </c>
    </row>
    <row r="74" spans="1:17" ht="14.4" x14ac:dyDescent="0.3">
      <c r="A74" s="6">
        <v>73</v>
      </c>
      <c r="B74" s="56">
        <v>20311</v>
      </c>
      <c r="C74" s="6">
        <v>7</v>
      </c>
      <c r="D74" s="7" t="s">
        <v>2344</v>
      </c>
      <c r="E74" s="17"/>
      <c r="F74" s="99" t="s">
        <v>2345</v>
      </c>
      <c r="G74" s="17"/>
      <c r="H74" s="17"/>
      <c r="I74" s="17"/>
      <c r="J74" s="17"/>
      <c r="K74" s="17"/>
      <c r="L74" s="25" t="s">
        <v>2418</v>
      </c>
      <c r="M74" s="25"/>
      <c r="N74" s="6" t="s">
        <v>705</v>
      </c>
      <c r="O74" s="6" t="s">
        <v>708</v>
      </c>
      <c r="P74" s="17"/>
      <c r="Q74" s="108">
        <v>44026</v>
      </c>
    </row>
    <row r="75" spans="1:17" ht="15.6" x14ac:dyDescent="0.3">
      <c r="A75" s="6">
        <v>74</v>
      </c>
      <c r="B75" s="56">
        <v>20311</v>
      </c>
      <c r="C75" s="11">
        <v>10</v>
      </c>
      <c r="D75" s="7" t="s">
        <v>2344</v>
      </c>
      <c r="E75" s="17"/>
      <c r="F75" s="99" t="s">
        <v>2345</v>
      </c>
      <c r="G75" s="17"/>
      <c r="H75" s="17"/>
      <c r="I75" s="17"/>
      <c r="J75" s="17"/>
      <c r="K75" s="17"/>
      <c r="L75" s="25" t="s">
        <v>2419</v>
      </c>
      <c r="M75" s="25"/>
      <c r="N75" s="6" t="s">
        <v>705</v>
      </c>
      <c r="O75" s="6" t="s">
        <v>708</v>
      </c>
      <c r="P75" s="17"/>
      <c r="Q75" s="108">
        <v>44026</v>
      </c>
    </row>
    <row r="76" spans="1:17" ht="14.4" x14ac:dyDescent="0.3">
      <c r="A76" s="6">
        <v>75</v>
      </c>
      <c r="B76" s="56">
        <v>20311</v>
      </c>
      <c r="C76" s="6">
        <v>13</v>
      </c>
      <c r="D76" s="7" t="s">
        <v>2344</v>
      </c>
      <c r="E76" s="17"/>
      <c r="F76" s="99" t="s">
        <v>2345</v>
      </c>
      <c r="G76" s="17"/>
      <c r="H76" s="17"/>
      <c r="I76" s="17"/>
      <c r="J76" s="17"/>
      <c r="K76" s="17"/>
      <c r="L76" s="25" t="s">
        <v>2420</v>
      </c>
      <c r="M76" s="25"/>
      <c r="N76" s="6" t="s">
        <v>705</v>
      </c>
      <c r="O76" s="6" t="s">
        <v>708</v>
      </c>
      <c r="P76" s="17"/>
      <c r="Q76" s="108">
        <v>44026</v>
      </c>
    </row>
    <row r="77" spans="1:17" ht="14.4" x14ac:dyDescent="0.3">
      <c r="A77" s="6">
        <v>76</v>
      </c>
      <c r="B77" s="56">
        <v>20311</v>
      </c>
      <c r="C77" s="6">
        <v>16</v>
      </c>
      <c r="D77" s="7" t="s">
        <v>2344</v>
      </c>
      <c r="E77" s="17"/>
      <c r="F77" s="99" t="s">
        <v>2345</v>
      </c>
      <c r="G77" s="17"/>
      <c r="H77" s="17"/>
      <c r="I77" s="17"/>
      <c r="J77" s="17"/>
      <c r="K77" s="17"/>
      <c r="L77" s="25" t="s">
        <v>2421</v>
      </c>
      <c r="M77" s="25"/>
      <c r="N77" s="6" t="s">
        <v>705</v>
      </c>
      <c r="O77" s="6" t="s">
        <v>708</v>
      </c>
      <c r="P77" s="17"/>
      <c r="Q77" s="108">
        <v>44026</v>
      </c>
    </row>
    <row r="78" spans="1:17" ht="14.4" x14ac:dyDescent="0.3">
      <c r="A78" s="6">
        <v>77</v>
      </c>
      <c r="B78" s="56">
        <v>20311</v>
      </c>
      <c r="C78" s="6">
        <v>19</v>
      </c>
      <c r="D78" s="7" t="s">
        <v>2344</v>
      </c>
      <c r="E78" s="17"/>
      <c r="F78" s="99" t="s">
        <v>2345</v>
      </c>
      <c r="G78" s="17"/>
      <c r="H78" s="17"/>
      <c r="I78" s="17"/>
      <c r="J78" s="17"/>
      <c r="K78" s="17"/>
      <c r="L78" s="25" t="s">
        <v>2422</v>
      </c>
      <c r="M78" s="25"/>
      <c r="N78" s="6" t="s">
        <v>705</v>
      </c>
      <c r="O78" s="6" t="s">
        <v>708</v>
      </c>
      <c r="P78" s="17"/>
      <c r="Q78" s="108">
        <v>44026</v>
      </c>
    </row>
    <row r="79" spans="1:17" ht="15.6" x14ac:dyDescent="0.3">
      <c r="A79" s="6">
        <v>78</v>
      </c>
      <c r="B79" s="56">
        <v>20311</v>
      </c>
      <c r="C79" s="11">
        <v>22</v>
      </c>
      <c r="D79" s="7" t="s">
        <v>2344</v>
      </c>
      <c r="E79" s="17"/>
      <c r="F79" s="99" t="s">
        <v>2345</v>
      </c>
      <c r="G79" s="17"/>
      <c r="H79" s="17"/>
      <c r="I79" s="17"/>
      <c r="J79" s="17"/>
      <c r="K79" s="17"/>
      <c r="L79" s="25" t="s">
        <v>2423</v>
      </c>
      <c r="M79" s="25"/>
      <c r="N79" s="6" t="s">
        <v>705</v>
      </c>
      <c r="O79" s="6" t="s">
        <v>708</v>
      </c>
      <c r="P79" s="17"/>
      <c r="Q79" s="108">
        <v>44026</v>
      </c>
    </row>
    <row r="80" spans="1:17" ht="14.4" x14ac:dyDescent="0.3">
      <c r="A80" s="6">
        <v>79</v>
      </c>
      <c r="B80" s="56">
        <v>20311</v>
      </c>
      <c r="C80" s="6">
        <v>25</v>
      </c>
      <c r="D80" s="7" t="s">
        <v>2344</v>
      </c>
      <c r="E80" s="17"/>
      <c r="F80" s="99" t="s">
        <v>2345</v>
      </c>
      <c r="G80" s="17"/>
      <c r="H80" s="17"/>
      <c r="I80" s="17"/>
      <c r="J80" s="17"/>
      <c r="K80" s="17"/>
      <c r="L80" s="25" t="s">
        <v>2424</v>
      </c>
      <c r="M80" s="25"/>
      <c r="N80" s="6" t="s">
        <v>705</v>
      </c>
      <c r="O80" s="6" t="s">
        <v>708</v>
      </c>
      <c r="P80" s="17"/>
      <c r="Q80" s="108">
        <v>44026</v>
      </c>
    </row>
    <row r="81" spans="1:17" ht="14.4" x14ac:dyDescent="0.3">
      <c r="A81" s="6">
        <v>80</v>
      </c>
      <c r="B81" s="56">
        <v>20311</v>
      </c>
      <c r="C81" s="6">
        <v>28</v>
      </c>
      <c r="D81" s="7" t="s">
        <v>2344</v>
      </c>
      <c r="E81" s="17"/>
      <c r="F81" s="99" t="s">
        <v>2345</v>
      </c>
      <c r="G81" s="17"/>
      <c r="H81" s="17"/>
      <c r="I81" s="17"/>
      <c r="J81" s="17"/>
      <c r="K81" s="17"/>
      <c r="L81" s="25" t="s">
        <v>2425</v>
      </c>
      <c r="M81" s="25"/>
      <c r="N81" s="6" t="s">
        <v>705</v>
      </c>
      <c r="O81" s="6" t="s">
        <v>708</v>
      </c>
      <c r="P81" s="17"/>
      <c r="Q81" s="108">
        <v>44026</v>
      </c>
    </row>
    <row r="82" spans="1:17" ht="15.6" x14ac:dyDescent="0.3">
      <c r="A82" s="6">
        <v>81</v>
      </c>
      <c r="B82" s="56">
        <v>20311</v>
      </c>
      <c r="C82" s="11">
        <v>31</v>
      </c>
      <c r="D82" s="7" t="s">
        <v>2344</v>
      </c>
      <c r="E82" s="17"/>
      <c r="F82" s="99" t="s">
        <v>2345</v>
      </c>
      <c r="G82" s="17"/>
      <c r="H82" s="17"/>
      <c r="I82" s="17"/>
      <c r="J82" s="17"/>
      <c r="K82" s="17"/>
      <c r="L82" s="25" t="s">
        <v>2426</v>
      </c>
      <c r="M82" s="25"/>
      <c r="N82" s="6" t="s">
        <v>705</v>
      </c>
      <c r="O82" s="6" t="s">
        <v>708</v>
      </c>
      <c r="P82" s="17"/>
      <c r="Q82" s="108">
        <v>44026</v>
      </c>
    </row>
    <row r="83" spans="1:17" ht="14.4" x14ac:dyDescent="0.3">
      <c r="A83" s="6">
        <v>82</v>
      </c>
      <c r="B83" s="56">
        <v>20311</v>
      </c>
      <c r="C83" s="6">
        <v>34</v>
      </c>
      <c r="D83" s="7" t="s">
        <v>2344</v>
      </c>
      <c r="E83" s="17"/>
      <c r="F83" s="99" t="s">
        <v>2345</v>
      </c>
      <c r="G83" s="17"/>
      <c r="H83" s="17"/>
      <c r="I83" s="17"/>
      <c r="J83" s="17"/>
      <c r="K83" s="17"/>
      <c r="L83" s="25" t="s">
        <v>2427</v>
      </c>
      <c r="M83" s="25"/>
      <c r="N83" s="6" t="s">
        <v>705</v>
      </c>
      <c r="O83" s="6" t="s">
        <v>708</v>
      </c>
      <c r="P83" s="17"/>
      <c r="Q83" s="108">
        <v>44026</v>
      </c>
    </row>
    <row r="84" spans="1:17" ht="14.4" x14ac:dyDescent="0.3">
      <c r="A84" s="6">
        <v>83</v>
      </c>
      <c r="B84" s="56">
        <v>20311</v>
      </c>
      <c r="C84" s="6">
        <v>37</v>
      </c>
      <c r="D84" s="7" t="s">
        <v>2344</v>
      </c>
      <c r="E84" s="17"/>
      <c r="F84" s="99" t="s">
        <v>2345</v>
      </c>
      <c r="G84" s="17"/>
      <c r="H84" s="17"/>
      <c r="I84" s="17"/>
      <c r="J84" s="17"/>
      <c r="K84" s="17"/>
      <c r="L84" s="25" t="s">
        <v>2428</v>
      </c>
      <c r="M84" s="25"/>
      <c r="N84" s="6" t="s">
        <v>705</v>
      </c>
      <c r="O84" s="6" t="s">
        <v>708</v>
      </c>
      <c r="P84" s="17"/>
      <c r="Q84" s="108">
        <v>44026</v>
      </c>
    </row>
    <row r="85" spans="1:17" ht="14.4" x14ac:dyDescent="0.3">
      <c r="A85" s="6">
        <v>84</v>
      </c>
      <c r="B85" s="56">
        <v>20311</v>
      </c>
      <c r="C85" s="6">
        <v>40</v>
      </c>
      <c r="D85" s="7" t="s">
        <v>2344</v>
      </c>
      <c r="E85" s="17"/>
      <c r="F85" s="99" t="s">
        <v>2345</v>
      </c>
      <c r="G85" s="17"/>
      <c r="H85" s="17"/>
      <c r="I85" s="17"/>
      <c r="J85" s="17"/>
      <c r="K85" s="17"/>
      <c r="L85" s="25" t="s">
        <v>2429</v>
      </c>
      <c r="M85" s="25"/>
      <c r="N85" s="6" t="s">
        <v>705</v>
      </c>
      <c r="O85" s="6" t="s">
        <v>708</v>
      </c>
      <c r="P85" s="17"/>
      <c r="Q85" s="108">
        <v>44026</v>
      </c>
    </row>
    <row r="86" spans="1:17" ht="14.4" x14ac:dyDescent="0.3">
      <c r="A86" s="6">
        <v>85</v>
      </c>
      <c r="B86" s="56">
        <v>20312</v>
      </c>
      <c r="C86" s="6">
        <v>7</v>
      </c>
      <c r="D86" s="7" t="s">
        <v>2344</v>
      </c>
      <c r="E86" s="17"/>
      <c r="F86" s="99" t="s">
        <v>2345</v>
      </c>
      <c r="G86" s="17"/>
      <c r="H86" s="17"/>
      <c r="I86" s="17"/>
      <c r="J86" s="17"/>
      <c r="K86" s="17"/>
      <c r="L86" s="25" t="s">
        <v>2430</v>
      </c>
      <c r="M86" s="25"/>
      <c r="N86" s="6" t="s">
        <v>705</v>
      </c>
      <c r="O86" s="6" t="s">
        <v>708</v>
      </c>
      <c r="P86" s="17"/>
      <c r="Q86" s="108">
        <v>44026</v>
      </c>
    </row>
    <row r="87" spans="1:17" ht="15.6" x14ac:dyDescent="0.3">
      <c r="A87" s="6">
        <v>86</v>
      </c>
      <c r="B87" s="56">
        <v>20312</v>
      </c>
      <c r="C87" s="11">
        <v>10</v>
      </c>
      <c r="D87" s="7" t="s">
        <v>2344</v>
      </c>
      <c r="E87" s="17"/>
      <c r="F87" s="99" t="s">
        <v>2345</v>
      </c>
      <c r="G87" s="17"/>
      <c r="H87" s="17"/>
      <c r="I87" s="17"/>
      <c r="J87" s="17"/>
      <c r="K87" s="17"/>
      <c r="L87" s="25" t="s">
        <v>2431</v>
      </c>
      <c r="M87" s="25"/>
      <c r="N87" s="6" t="s">
        <v>705</v>
      </c>
      <c r="O87" s="6" t="s">
        <v>708</v>
      </c>
      <c r="P87" s="17"/>
      <c r="Q87" s="108">
        <v>44026</v>
      </c>
    </row>
    <row r="88" spans="1:17" ht="14.4" x14ac:dyDescent="0.3">
      <c r="A88" s="6">
        <v>87</v>
      </c>
      <c r="B88" s="56">
        <v>20312</v>
      </c>
      <c r="C88" s="6">
        <v>13</v>
      </c>
      <c r="D88" s="7" t="s">
        <v>2344</v>
      </c>
      <c r="E88" s="17"/>
      <c r="F88" s="99" t="s">
        <v>2345</v>
      </c>
      <c r="G88" s="17"/>
      <c r="H88" s="17"/>
      <c r="I88" s="17"/>
      <c r="J88" s="17"/>
      <c r="K88" s="17"/>
      <c r="L88" s="25" t="s">
        <v>2432</v>
      </c>
      <c r="M88" s="25"/>
      <c r="N88" s="6" t="s">
        <v>705</v>
      </c>
      <c r="O88" s="6" t="s">
        <v>708</v>
      </c>
      <c r="P88" s="17"/>
      <c r="Q88" s="108">
        <v>44026</v>
      </c>
    </row>
    <row r="89" spans="1:17" ht="14.4" x14ac:dyDescent="0.3">
      <c r="A89" s="6">
        <v>88</v>
      </c>
      <c r="B89" s="56">
        <v>20312</v>
      </c>
      <c r="C89" s="6">
        <v>16</v>
      </c>
      <c r="D89" s="7" t="s">
        <v>2344</v>
      </c>
      <c r="E89" s="17"/>
      <c r="F89" s="99" t="s">
        <v>2345</v>
      </c>
      <c r="G89" s="17"/>
      <c r="H89" s="17"/>
      <c r="I89" s="17"/>
      <c r="J89" s="17"/>
      <c r="K89" s="17"/>
      <c r="L89" s="25" t="s">
        <v>2433</v>
      </c>
      <c r="M89" s="25"/>
      <c r="N89" s="6" t="s">
        <v>705</v>
      </c>
      <c r="O89" s="6" t="s">
        <v>708</v>
      </c>
      <c r="P89" s="17"/>
      <c r="Q89" s="108">
        <v>44026</v>
      </c>
    </row>
    <row r="90" spans="1:17" ht="14.4" x14ac:dyDescent="0.3">
      <c r="A90" s="6">
        <v>89</v>
      </c>
      <c r="B90" s="56">
        <v>20312</v>
      </c>
      <c r="C90" s="6">
        <v>19</v>
      </c>
      <c r="D90" s="7" t="s">
        <v>2344</v>
      </c>
      <c r="E90" s="17"/>
      <c r="F90" s="99" t="s">
        <v>2345</v>
      </c>
      <c r="G90" s="17"/>
      <c r="H90" s="17"/>
      <c r="I90" s="17"/>
      <c r="J90" s="17"/>
      <c r="K90" s="17"/>
      <c r="L90" s="25" t="s">
        <v>2434</v>
      </c>
      <c r="M90" s="25"/>
      <c r="N90" s="6" t="s">
        <v>705</v>
      </c>
      <c r="O90" s="6" t="s">
        <v>708</v>
      </c>
      <c r="P90" s="17"/>
      <c r="Q90" s="108">
        <v>44026</v>
      </c>
    </row>
    <row r="91" spans="1:17" ht="15.6" x14ac:dyDescent="0.3">
      <c r="A91" s="6">
        <v>90</v>
      </c>
      <c r="B91" s="56">
        <v>20312</v>
      </c>
      <c r="C91" s="11">
        <v>22</v>
      </c>
      <c r="D91" s="7" t="s">
        <v>2344</v>
      </c>
      <c r="E91" s="17"/>
      <c r="F91" s="99" t="s">
        <v>2345</v>
      </c>
      <c r="G91" s="17"/>
      <c r="H91" s="17"/>
      <c r="I91" s="17"/>
      <c r="J91" s="17"/>
      <c r="K91" s="17"/>
      <c r="L91" s="25" t="s">
        <v>2435</v>
      </c>
      <c r="M91" s="25"/>
      <c r="N91" s="6" t="s">
        <v>705</v>
      </c>
      <c r="O91" s="6" t="s">
        <v>708</v>
      </c>
      <c r="P91" s="17"/>
      <c r="Q91" s="108">
        <v>44026</v>
      </c>
    </row>
    <row r="92" spans="1:17" ht="14.4" x14ac:dyDescent="0.3">
      <c r="A92" s="6">
        <v>91</v>
      </c>
      <c r="B92" s="56">
        <v>20312</v>
      </c>
      <c r="C92" s="6">
        <v>25</v>
      </c>
      <c r="D92" s="7" t="s">
        <v>2344</v>
      </c>
      <c r="E92" s="17"/>
      <c r="F92" s="99" t="s">
        <v>2345</v>
      </c>
      <c r="G92" s="17"/>
      <c r="H92" s="17"/>
      <c r="I92" s="17"/>
      <c r="J92" s="17"/>
      <c r="K92" s="17"/>
      <c r="L92" s="25" t="s">
        <v>2436</v>
      </c>
      <c r="M92" s="25"/>
      <c r="N92" s="6" t="s">
        <v>705</v>
      </c>
      <c r="O92" s="6" t="s">
        <v>708</v>
      </c>
      <c r="P92" s="17"/>
      <c r="Q92" s="108">
        <v>44026</v>
      </c>
    </row>
    <row r="93" spans="1:17" ht="14.4" x14ac:dyDescent="0.3">
      <c r="A93" s="6">
        <v>92</v>
      </c>
      <c r="B93" s="56">
        <v>20312</v>
      </c>
      <c r="C93" s="6">
        <v>28</v>
      </c>
      <c r="D93" s="7" t="s">
        <v>2344</v>
      </c>
      <c r="E93" s="17"/>
      <c r="F93" s="99" t="s">
        <v>2345</v>
      </c>
      <c r="G93" s="17"/>
      <c r="H93" s="17"/>
      <c r="I93" s="17"/>
      <c r="J93" s="17"/>
      <c r="K93" s="17"/>
      <c r="L93" s="25" t="s">
        <v>2437</v>
      </c>
      <c r="M93" s="25"/>
      <c r="N93" s="6" t="s">
        <v>705</v>
      </c>
      <c r="O93" s="6" t="s">
        <v>708</v>
      </c>
      <c r="P93" s="17"/>
      <c r="Q93" s="108">
        <v>44026</v>
      </c>
    </row>
    <row r="94" spans="1:17" ht="15.6" x14ac:dyDescent="0.3">
      <c r="A94" s="6">
        <v>93</v>
      </c>
      <c r="B94" s="56">
        <v>20312</v>
      </c>
      <c r="C94" s="11">
        <v>31</v>
      </c>
      <c r="D94" s="7" t="s">
        <v>2344</v>
      </c>
      <c r="E94" s="17"/>
      <c r="F94" s="99" t="s">
        <v>2345</v>
      </c>
      <c r="G94" s="17"/>
      <c r="H94" s="17"/>
      <c r="I94" s="17"/>
      <c r="J94" s="17"/>
      <c r="K94" s="17"/>
      <c r="L94" s="25" t="s">
        <v>2438</v>
      </c>
      <c r="M94" s="25"/>
      <c r="N94" s="6" t="s">
        <v>705</v>
      </c>
      <c r="O94" s="6" t="s">
        <v>708</v>
      </c>
      <c r="P94" s="17"/>
      <c r="Q94" s="108">
        <v>44026</v>
      </c>
    </row>
    <row r="95" spans="1:17" ht="14.4" x14ac:dyDescent="0.3">
      <c r="A95" s="6">
        <v>94</v>
      </c>
      <c r="B95" s="56">
        <v>20312</v>
      </c>
      <c r="C95" s="6">
        <v>34</v>
      </c>
      <c r="D95" s="7" t="s">
        <v>2344</v>
      </c>
      <c r="E95" s="17"/>
      <c r="F95" s="99" t="s">
        <v>2345</v>
      </c>
      <c r="G95" s="17"/>
      <c r="H95" s="17"/>
      <c r="I95" s="17"/>
      <c r="J95" s="17"/>
      <c r="K95" s="17"/>
      <c r="L95" s="25" t="s">
        <v>2439</v>
      </c>
      <c r="M95" s="25"/>
      <c r="N95" s="6" t="s">
        <v>705</v>
      </c>
      <c r="O95" s="6" t="s">
        <v>708</v>
      </c>
      <c r="P95" s="17"/>
      <c r="Q95" s="108">
        <v>44026</v>
      </c>
    </row>
    <row r="96" spans="1:17" ht="14.4" x14ac:dyDescent="0.3">
      <c r="A96" s="6">
        <v>95</v>
      </c>
      <c r="B96" s="56">
        <v>20312</v>
      </c>
      <c r="C96" s="6">
        <v>37</v>
      </c>
      <c r="D96" s="7" t="s">
        <v>2344</v>
      </c>
      <c r="E96" s="17"/>
      <c r="F96" s="99" t="s">
        <v>2345</v>
      </c>
      <c r="G96" s="17"/>
      <c r="H96" s="17"/>
      <c r="I96" s="17"/>
      <c r="J96" s="17"/>
      <c r="K96" s="17"/>
      <c r="L96" s="25" t="s">
        <v>2440</v>
      </c>
      <c r="M96" s="25"/>
      <c r="N96" s="6" t="s">
        <v>705</v>
      </c>
      <c r="O96" s="6" t="s">
        <v>708</v>
      </c>
      <c r="P96" s="17"/>
      <c r="Q96" s="108">
        <v>44026</v>
      </c>
    </row>
    <row r="97" spans="1:17" ht="14.4" x14ac:dyDescent="0.3">
      <c r="A97" s="6">
        <v>96</v>
      </c>
      <c r="B97" s="56">
        <v>20312</v>
      </c>
      <c r="C97" s="6">
        <v>40</v>
      </c>
      <c r="D97" s="7" t="s">
        <v>2344</v>
      </c>
      <c r="E97" s="17"/>
      <c r="F97" s="99" t="s">
        <v>2345</v>
      </c>
      <c r="G97" s="17"/>
      <c r="H97" s="17"/>
      <c r="I97" s="17"/>
      <c r="J97" s="17"/>
      <c r="K97" s="17"/>
      <c r="L97" s="25" t="s">
        <v>2441</v>
      </c>
      <c r="M97" s="25"/>
      <c r="N97" s="6" t="s">
        <v>705</v>
      </c>
      <c r="O97" s="6" t="s">
        <v>708</v>
      </c>
      <c r="P97" s="17"/>
      <c r="Q97" s="108">
        <v>44026</v>
      </c>
    </row>
    <row r="98" spans="1:17" ht="14.4" x14ac:dyDescent="0.3">
      <c r="A98" s="6">
        <v>97</v>
      </c>
      <c r="B98" s="56">
        <v>20313</v>
      </c>
      <c r="C98" s="6">
        <v>7</v>
      </c>
      <c r="D98" s="7" t="s">
        <v>2344</v>
      </c>
      <c r="E98" s="17"/>
      <c r="F98" s="99" t="s">
        <v>2345</v>
      </c>
      <c r="G98" s="17"/>
      <c r="H98" s="17"/>
      <c r="I98" s="17"/>
      <c r="J98" s="17"/>
      <c r="K98" s="17"/>
      <c r="L98" s="25" t="s">
        <v>2632</v>
      </c>
      <c r="M98" s="25"/>
      <c r="N98" s="6" t="s">
        <v>705</v>
      </c>
      <c r="O98" s="6" t="s">
        <v>708</v>
      </c>
      <c r="P98" s="17"/>
      <c r="Q98" s="108">
        <v>44026</v>
      </c>
    </row>
    <row r="99" spans="1:17" ht="15.6" x14ac:dyDescent="0.3">
      <c r="A99" s="6">
        <v>98</v>
      </c>
      <c r="B99" s="56">
        <v>20313</v>
      </c>
      <c r="C99" s="11">
        <v>10</v>
      </c>
      <c r="D99" s="7" t="s">
        <v>2344</v>
      </c>
      <c r="E99" s="17"/>
      <c r="F99" s="99" t="s">
        <v>2345</v>
      </c>
      <c r="G99" s="17"/>
      <c r="H99" s="17"/>
      <c r="I99" s="17"/>
      <c r="J99" s="17"/>
      <c r="K99" s="17"/>
      <c r="L99" s="25" t="s">
        <v>2633</v>
      </c>
      <c r="M99" s="25"/>
      <c r="N99" s="6" t="s">
        <v>705</v>
      </c>
      <c r="O99" s="6" t="s">
        <v>708</v>
      </c>
      <c r="P99" s="17"/>
      <c r="Q99" s="124">
        <v>44030</v>
      </c>
    </row>
    <row r="100" spans="1:17" ht="14.4" x14ac:dyDescent="0.3">
      <c r="A100" s="6">
        <v>99</v>
      </c>
      <c r="B100" s="56">
        <v>20313</v>
      </c>
      <c r="C100" s="6">
        <v>13</v>
      </c>
      <c r="D100" s="7" t="s">
        <v>2344</v>
      </c>
      <c r="E100" s="17"/>
      <c r="F100" s="99" t="s">
        <v>2345</v>
      </c>
      <c r="G100" s="17"/>
      <c r="H100" s="17"/>
      <c r="I100" s="17"/>
      <c r="J100" s="17"/>
      <c r="K100" s="17"/>
      <c r="L100" s="25" t="s">
        <v>2634</v>
      </c>
      <c r="M100" s="25"/>
      <c r="N100" s="6" t="s">
        <v>705</v>
      </c>
      <c r="O100" s="6" t="s">
        <v>708</v>
      </c>
      <c r="P100" s="17"/>
      <c r="Q100" s="108">
        <v>44026</v>
      </c>
    </row>
    <row r="101" spans="1:17" ht="14.4" x14ac:dyDescent="0.3">
      <c r="A101" s="6">
        <v>100</v>
      </c>
      <c r="B101" s="56">
        <v>20313</v>
      </c>
      <c r="C101" s="6">
        <v>16</v>
      </c>
      <c r="D101" s="7" t="s">
        <v>2344</v>
      </c>
      <c r="E101" s="17"/>
      <c r="F101" s="99" t="s">
        <v>2345</v>
      </c>
      <c r="G101" s="17"/>
      <c r="H101" s="17"/>
      <c r="I101" s="17"/>
      <c r="J101" s="17"/>
      <c r="K101" s="17"/>
      <c r="L101" s="25" t="s">
        <v>2635</v>
      </c>
      <c r="M101" s="25"/>
      <c r="N101" s="6" t="s">
        <v>705</v>
      </c>
      <c r="O101" s="6" t="s">
        <v>708</v>
      </c>
      <c r="P101" s="17"/>
      <c r="Q101" s="108">
        <v>44026</v>
      </c>
    </row>
    <row r="102" spans="1:17" ht="14.4" x14ac:dyDescent="0.3">
      <c r="A102" s="6">
        <v>101</v>
      </c>
      <c r="B102" s="56">
        <v>20313</v>
      </c>
      <c r="C102" s="6">
        <v>19</v>
      </c>
      <c r="D102" s="7" t="s">
        <v>2344</v>
      </c>
      <c r="E102" s="17"/>
      <c r="F102" s="99" t="s">
        <v>2345</v>
      </c>
      <c r="G102" s="17"/>
      <c r="H102" s="17"/>
      <c r="I102" s="17"/>
      <c r="J102" s="17"/>
      <c r="K102" s="17"/>
      <c r="L102" s="25" t="s">
        <v>2636</v>
      </c>
      <c r="M102" s="25"/>
      <c r="N102" s="6" t="s">
        <v>705</v>
      </c>
      <c r="O102" s="6" t="s">
        <v>708</v>
      </c>
      <c r="P102" s="17"/>
      <c r="Q102" s="124">
        <v>44030</v>
      </c>
    </row>
    <row r="103" spans="1:17" ht="15.6" x14ac:dyDescent="0.3">
      <c r="A103" s="6">
        <v>102</v>
      </c>
      <c r="B103" s="56">
        <v>20313</v>
      </c>
      <c r="C103" s="11">
        <v>22</v>
      </c>
      <c r="D103" s="7" t="s">
        <v>2344</v>
      </c>
      <c r="E103" s="17"/>
      <c r="F103" s="99" t="s">
        <v>2345</v>
      </c>
      <c r="G103" s="17"/>
      <c r="H103" s="17"/>
      <c r="I103" s="17"/>
      <c r="J103" s="17"/>
      <c r="K103" s="17"/>
      <c r="L103" s="25" t="s">
        <v>2637</v>
      </c>
      <c r="M103" s="25"/>
      <c r="N103" s="6" t="s">
        <v>705</v>
      </c>
      <c r="O103" s="6" t="s">
        <v>708</v>
      </c>
      <c r="P103" s="17"/>
      <c r="Q103" s="108">
        <v>44026</v>
      </c>
    </row>
    <row r="104" spans="1:17" ht="14.4" x14ac:dyDescent="0.3">
      <c r="A104" s="6">
        <v>103</v>
      </c>
      <c r="B104" s="56">
        <v>20313</v>
      </c>
      <c r="C104" s="6">
        <v>25</v>
      </c>
      <c r="D104" s="7" t="s">
        <v>2344</v>
      </c>
      <c r="E104" s="17"/>
      <c r="F104" s="99" t="s">
        <v>2345</v>
      </c>
      <c r="G104" s="17"/>
      <c r="H104" s="17"/>
      <c r="I104" s="17"/>
      <c r="J104" s="17"/>
      <c r="K104" s="17"/>
      <c r="L104" s="25" t="s">
        <v>2638</v>
      </c>
      <c r="M104" s="25"/>
      <c r="N104" s="6" t="s">
        <v>705</v>
      </c>
      <c r="O104" s="6" t="s">
        <v>708</v>
      </c>
      <c r="P104" s="17"/>
      <c r="Q104" s="108">
        <v>44026</v>
      </c>
    </row>
    <row r="105" spans="1:17" ht="14.4" x14ac:dyDescent="0.3">
      <c r="A105" s="6">
        <v>104</v>
      </c>
      <c r="B105" s="56">
        <v>20313</v>
      </c>
      <c r="C105" s="6">
        <v>28</v>
      </c>
      <c r="D105" s="7" t="s">
        <v>2344</v>
      </c>
      <c r="E105" s="17"/>
      <c r="F105" s="99" t="s">
        <v>2345</v>
      </c>
      <c r="G105" s="17"/>
      <c r="H105" s="17"/>
      <c r="I105" s="17"/>
      <c r="J105" s="17"/>
      <c r="K105" s="17"/>
      <c r="L105" s="25" t="s">
        <v>2639</v>
      </c>
      <c r="M105" s="25"/>
      <c r="N105" s="6" t="s">
        <v>705</v>
      </c>
      <c r="O105" s="6" t="s">
        <v>708</v>
      </c>
      <c r="P105" s="17"/>
      <c r="Q105" s="108">
        <v>44026</v>
      </c>
    </row>
    <row r="106" spans="1:17" ht="15.6" x14ac:dyDescent="0.3">
      <c r="A106" s="6">
        <v>105</v>
      </c>
      <c r="B106" s="56">
        <v>20313</v>
      </c>
      <c r="C106" s="11">
        <v>31</v>
      </c>
      <c r="D106" s="7" t="s">
        <v>2344</v>
      </c>
      <c r="E106" s="17"/>
      <c r="F106" s="99" t="s">
        <v>2345</v>
      </c>
      <c r="G106" s="17"/>
      <c r="H106" s="17"/>
      <c r="I106" s="17"/>
      <c r="J106" s="17"/>
      <c r="K106" s="17"/>
      <c r="L106" s="25" t="s">
        <v>2640</v>
      </c>
      <c r="M106" s="25"/>
      <c r="N106" s="6" t="s">
        <v>705</v>
      </c>
      <c r="O106" s="6" t="s">
        <v>708</v>
      </c>
      <c r="P106" s="17"/>
      <c r="Q106" s="108">
        <v>44026</v>
      </c>
    </row>
    <row r="107" spans="1:17" ht="14.4" x14ac:dyDescent="0.3">
      <c r="A107" s="6">
        <v>106</v>
      </c>
      <c r="B107" s="56">
        <v>20313</v>
      </c>
      <c r="C107" s="6">
        <v>34</v>
      </c>
      <c r="D107" s="7" t="s">
        <v>2344</v>
      </c>
      <c r="E107" s="17"/>
      <c r="F107" s="99" t="s">
        <v>2345</v>
      </c>
      <c r="G107" s="17"/>
      <c r="H107" s="17"/>
      <c r="I107" s="17"/>
      <c r="J107" s="17"/>
      <c r="K107" s="17"/>
      <c r="L107" s="25" t="s">
        <v>2641</v>
      </c>
      <c r="M107" s="25"/>
      <c r="N107" s="6" t="s">
        <v>705</v>
      </c>
      <c r="O107" s="6" t="s">
        <v>708</v>
      </c>
      <c r="P107" s="17"/>
      <c r="Q107" s="108">
        <v>44026</v>
      </c>
    </row>
    <row r="108" spans="1:17" ht="14.4" x14ac:dyDescent="0.3">
      <c r="A108" s="6">
        <v>107</v>
      </c>
      <c r="B108" s="56">
        <v>20313</v>
      </c>
      <c r="C108" s="6">
        <v>37</v>
      </c>
      <c r="D108" s="7" t="s">
        <v>2344</v>
      </c>
      <c r="E108" s="17"/>
      <c r="F108" s="99" t="s">
        <v>2345</v>
      </c>
      <c r="G108" s="17"/>
      <c r="H108" s="17"/>
      <c r="I108" s="17"/>
      <c r="J108" s="17"/>
      <c r="K108" s="17"/>
      <c r="L108" s="25" t="s">
        <v>2642</v>
      </c>
      <c r="M108" s="25"/>
      <c r="N108" s="6" t="s">
        <v>705</v>
      </c>
      <c r="O108" s="6" t="s">
        <v>708</v>
      </c>
      <c r="P108" s="17"/>
      <c r="Q108" s="108">
        <v>44026</v>
      </c>
    </row>
    <row r="109" spans="1:17" ht="14.4" x14ac:dyDescent="0.3">
      <c r="A109" s="6">
        <v>108</v>
      </c>
      <c r="B109" s="56">
        <v>20313</v>
      </c>
      <c r="C109" s="6">
        <v>40</v>
      </c>
      <c r="D109" s="7" t="s">
        <v>2344</v>
      </c>
      <c r="E109" s="17"/>
      <c r="F109" s="99" t="s">
        <v>2345</v>
      </c>
      <c r="G109" s="17"/>
      <c r="H109" s="17"/>
      <c r="I109" s="17"/>
      <c r="J109" s="17"/>
      <c r="K109" s="17"/>
      <c r="L109" s="25" t="s">
        <v>2643</v>
      </c>
      <c r="M109" s="25"/>
      <c r="N109" s="6" t="s">
        <v>705</v>
      </c>
      <c r="O109" s="6" t="s">
        <v>708</v>
      </c>
      <c r="P109" s="17"/>
      <c r="Q109" s="108">
        <v>44026</v>
      </c>
    </row>
    <row r="110" spans="1:17" ht="14.4" x14ac:dyDescent="0.3">
      <c r="A110" s="6">
        <v>109</v>
      </c>
      <c r="B110" s="56">
        <v>20314</v>
      </c>
      <c r="C110" s="6">
        <v>7</v>
      </c>
      <c r="D110" s="7" t="s">
        <v>2344</v>
      </c>
      <c r="E110" s="17"/>
      <c r="F110" s="99" t="s">
        <v>2345</v>
      </c>
      <c r="G110" s="17"/>
      <c r="H110" s="17"/>
      <c r="I110" s="17"/>
      <c r="J110" s="17"/>
      <c r="K110" s="17"/>
      <c r="L110" s="25" t="s">
        <v>2792</v>
      </c>
      <c r="M110" s="25"/>
      <c r="N110" s="6" t="s">
        <v>705</v>
      </c>
      <c r="O110" s="6" t="s">
        <v>708</v>
      </c>
      <c r="P110" s="17"/>
      <c r="Q110" s="124">
        <v>44030</v>
      </c>
    </row>
    <row r="111" spans="1:17" ht="15.6" x14ac:dyDescent="0.3">
      <c r="A111" s="6">
        <v>110</v>
      </c>
      <c r="B111" s="56">
        <v>20314</v>
      </c>
      <c r="C111" s="11">
        <v>10</v>
      </c>
      <c r="D111" s="7" t="s">
        <v>2344</v>
      </c>
      <c r="E111" s="17"/>
      <c r="F111" s="99" t="s">
        <v>2345</v>
      </c>
      <c r="G111" s="17"/>
      <c r="H111" s="17"/>
      <c r="I111" s="17"/>
      <c r="J111" s="17"/>
      <c r="K111" s="17"/>
      <c r="L111" s="25" t="s">
        <v>2621</v>
      </c>
      <c r="M111" s="25"/>
      <c r="N111" s="6" t="s">
        <v>705</v>
      </c>
      <c r="O111" s="6" t="s">
        <v>708</v>
      </c>
      <c r="P111" s="17"/>
      <c r="Q111" s="108">
        <v>44026</v>
      </c>
    </row>
    <row r="112" spans="1:17" ht="14.4" x14ac:dyDescent="0.3">
      <c r="A112" s="6">
        <v>111</v>
      </c>
      <c r="B112" s="56">
        <v>20314</v>
      </c>
      <c r="C112" s="6">
        <v>13</v>
      </c>
      <c r="D112" s="7" t="s">
        <v>2344</v>
      </c>
      <c r="E112" s="17"/>
      <c r="F112" s="99" t="s">
        <v>2345</v>
      </c>
      <c r="G112" s="17"/>
      <c r="H112" s="17"/>
      <c r="I112" s="17"/>
      <c r="J112" s="17"/>
      <c r="K112" s="17"/>
      <c r="L112" s="25" t="s">
        <v>2622</v>
      </c>
      <c r="M112" s="25"/>
      <c r="N112" s="6" t="s">
        <v>705</v>
      </c>
      <c r="O112" s="6" t="s">
        <v>708</v>
      </c>
      <c r="P112" s="17"/>
      <c r="Q112" s="108">
        <v>44026</v>
      </c>
    </row>
    <row r="113" spans="1:17" ht="14.4" x14ac:dyDescent="0.3">
      <c r="A113" s="6">
        <v>112</v>
      </c>
      <c r="B113" s="56">
        <v>20314</v>
      </c>
      <c r="C113" s="6">
        <v>16</v>
      </c>
      <c r="D113" s="7" t="s">
        <v>2344</v>
      </c>
      <c r="E113" s="17"/>
      <c r="F113" s="99" t="s">
        <v>2345</v>
      </c>
      <c r="G113" s="17"/>
      <c r="H113" s="17"/>
      <c r="I113" s="17"/>
      <c r="J113" s="17"/>
      <c r="K113" s="17"/>
      <c r="L113" s="25" t="s">
        <v>2623</v>
      </c>
      <c r="M113" s="25"/>
      <c r="N113" s="6" t="s">
        <v>705</v>
      </c>
      <c r="O113" s="6" t="s">
        <v>708</v>
      </c>
      <c r="P113" s="17"/>
      <c r="Q113" s="108">
        <v>44026</v>
      </c>
    </row>
    <row r="114" spans="1:17" ht="14.4" x14ac:dyDescent="0.3">
      <c r="A114" s="6">
        <v>113</v>
      </c>
      <c r="B114" s="56">
        <v>20314</v>
      </c>
      <c r="C114" s="6">
        <v>19</v>
      </c>
      <c r="D114" s="7" t="s">
        <v>2344</v>
      </c>
      <c r="E114" s="17"/>
      <c r="F114" s="99" t="s">
        <v>2345</v>
      </c>
      <c r="G114" s="17"/>
      <c r="H114" s="17"/>
      <c r="I114" s="17"/>
      <c r="J114" s="17"/>
      <c r="K114" s="17"/>
      <c r="L114" s="25" t="s">
        <v>2624</v>
      </c>
      <c r="M114" s="25"/>
      <c r="N114" s="6" t="s">
        <v>705</v>
      </c>
      <c r="O114" s="6" t="s">
        <v>708</v>
      </c>
      <c r="P114" s="17"/>
      <c r="Q114" s="108">
        <v>44026</v>
      </c>
    </row>
    <row r="115" spans="1:17" ht="15.6" x14ac:dyDescent="0.3">
      <c r="A115" s="6">
        <v>114</v>
      </c>
      <c r="B115" s="56">
        <v>20314</v>
      </c>
      <c r="C115" s="11">
        <v>22</v>
      </c>
      <c r="D115" s="7" t="s">
        <v>2344</v>
      </c>
      <c r="E115" s="17"/>
      <c r="F115" s="99" t="s">
        <v>2345</v>
      </c>
      <c r="G115" s="17"/>
      <c r="H115" s="17"/>
      <c r="I115" s="17"/>
      <c r="J115" s="17"/>
      <c r="K115" s="17"/>
      <c r="L115" s="25" t="s">
        <v>2625</v>
      </c>
      <c r="M115" s="25"/>
      <c r="N115" s="6" t="s">
        <v>705</v>
      </c>
      <c r="O115" s="6" t="s">
        <v>708</v>
      </c>
      <c r="P115" s="17"/>
      <c r="Q115" s="108">
        <v>44026</v>
      </c>
    </row>
    <row r="116" spans="1:17" ht="14.4" x14ac:dyDescent="0.3">
      <c r="A116" s="6">
        <v>115</v>
      </c>
      <c r="B116" s="56">
        <v>20314</v>
      </c>
      <c r="C116" s="6">
        <v>25</v>
      </c>
      <c r="D116" s="7" t="s">
        <v>2344</v>
      </c>
      <c r="E116" s="17"/>
      <c r="F116" s="99" t="s">
        <v>2345</v>
      </c>
      <c r="G116" s="17"/>
      <c r="H116" s="17"/>
      <c r="I116" s="17"/>
      <c r="J116" s="17"/>
      <c r="K116" s="17"/>
      <c r="L116" s="25" t="s">
        <v>2626</v>
      </c>
      <c r="M116" s="25"/>
      <c r="N116" s="6" t="s">
        <v>705</v>
      </c>
      <c r="O116" s="6" t="s">
        <v>708</v>
      </c>
      <c r="P116" s="17"/>
      <c r="Q116" s="108">
        <v>44026</v>
      </c>
    </row>
    <row r="117" spans="1:17" ht="14.4" x14ac:dyDescent="0.3">
      <c r="A117" s="6">
        <v>116</v>
      </c>
      <c r="B117" s="56">
        <v>20314</v>
      </c>
      <c r="C117" s="6">
        <v>28</v>
      </c>
      <c r="D117" s="7" t="s">
        <v>2344</v>
      </c>
      <c r="E117" s="17"/>
      <c r="F117" s="99" t="s">
        <v>2345</v>
      </c>
      <c r="G117" s="17"/>
      <c r="H117" s="17"/>
      <c r="I117" s="17"/>
      <c r="J117" s="17"/>
      <c r="K117" s="17"/>
      <c r="L117" s="25" t="s">
        <v>2627</v>
      </c>
      <c r="M117" s="25"/>
      <c r="N117" s="6" t="s">
        <v>705</v>
      </c>
      <c r="O117" s="6" t="s">
        <v>708</v>
      </c>
      <c r="P117" s="17"/>
      <c r="Q117" s="108">
        <v>44026</v>
      </c>
    </row>
    <row r="118" spans="1:17" ht="15.6" x14ac:dyDescent="0.3">
      <c r="A118" s="6">
        <v>117</v>
      </c>
      <c r="B118" s="56">
        <v>20314</v>
      </c>
      <c r="C118" s="11">
        <v>31</v>
      </c>
      <c r="D118" s="7" t="s">
        <v>2344</v>
      </c>
      <c r="E118" s="17"/>
      <c r="F118" s="99" t="s">
        <v>2345</v>
      </c>
      <c r="G118" s="17"/>
      <c r="H118" s="17"/>
      <c r="I118" s="17"/>
      <c r="J118" s="17"/>
      <c r="K118" s="17"/>
      <c r="L118" s="25" t="s">
        <v>2628</v>
      </c>
      <c r="M118" s="25"/>
      <c r="N118" s="6" t="s">
        <v>705</v>
      </c>
      <c r="O118" s="6" t="s">
        <v>708</v>
      </c>
      <c r="P118" s="17"/>
      <c r="Q118" s="108">
        <v>44026</v>
      </c>
    </row>
    <row r="119" spans="1:17" ht="14.4" x14ac:dyDescent="0.3">
      <c r="A119" s="6">
        <v>118</v>
      </c>
      <c r="B119" s="56">
        <v>20314</v>
      </c>
      <c r="C119" s="6">
        <v>34</v>
      </c>
      <c r="D119" s="7" t="s">
        <v>2344</v>
      </c>
      <c r="E119" s="17"/>
      <c r="F119" s="99" t="s">
        <v>2345</v>
      </c>
      <c r="G119" s="17"/>
      <c r="H119" s="17"/>
      <c r="I119" s="17"/>
      <c r="J119" s="17"/>
      <c r="K119" s="17"/>
      <c r="L119" s="25" t="s">
        <v>2629</v>
      </c>
      <c r="M119" s="25"/>
      <c r="N119" s="6" t="s">
        <v>705</v>
      </c>
      <c r="O119" s="6" t="s">
        <v>708</v>
      </c>
      <c r="P119" s="17"/>
      <c r="Q119" s="108">
        <v>44026</v>
      </c>
    </row>
    <row r="120" spans="1:17" ht="14.4" x14ac:dyDescent="0.3">
      <c r="A120" s="6">
        <v>119</v>
      </c>
      <c r="B120" s="56">
        <v>20314</v>
      </c>
      <c r="C120" s="6">
        <v>37</v>
      </c>
      <c r="D120" s="7" t="s">
        <v>2344</v>
      </c>
      <c r="E120" s="17"/>
      <c r="F120" s="99" t="s">
        <v>2345</v>
      </c>
      <c r="G120" s="17"/>
      <c r="H120" s="17"/>
      <c r="I120" s="17"/>
      <c r="J120" s="17"/>
      <c r="K120" s="17"/>
      <c r="L120" s="25" t="s">
        <v>2630</v>
      </c>
      <c r="M120" s="25"/>
      <c r="N120" s="6" t="s">
        <v>705</v>
      </c>
      <c r="O120" s="6" t="s">
        <v>708</v>
      </c>
      <c r="P120" s="17"/>
      <c r="Q120" s="108">
        <v>44026</v>
      </c>
    </row>
    <row r="121" spans="1:17" ht="14.4" x14ac:dyDescent="0.3">
      <c r="A121" s="6">
        <v>120</v>
      </c>
      <c r="B121" s="56">
        <v>20314</v>
      </c>
      <c r="C121" s="6">
        <v>40</v>
      </c>
      <c r="D121" s="7" t="s">
        <v>2344</v>
      </c>
      <c r="E121" s="17"/>
      <c r="F121" s="99" t="s">
        <v>2345</v>
      </c>
      <c r="G121" s="17"/>
      <c r="H121" s="17"/>
      <c r="I121" s="17"/>
      <c r="J121" s="17"/>
      <c r="K121" s="17"/>
      <c r="L121" s="25" t="s">
        <v>2631</v>
      </c>
      <c r="M121" s="25"/>
      <c r="N121" s="6" t="s">
        <v>705</v>
      </c>
      <c r="O121" s="6" t="s">
        <v>708</v>
      </c>
      <c r="P121" s="17"/>
      <c r="Q121" s="108">
        <v>44026</v>
      </c>
    </row>
    <row r="122" spans="1:17" ht="14.4" x14ac:dyDescent="0.3">
      <c r="A122" s="6">
        <v>121</v>
      </c>
      <c r="B122" s="17">
        <v>20301</v>
      </c>
      <c r="C122" s="6">
        <v>7</v>
      </c>
      <c r="D122" s="7" t="s">
        <v>2344</v>
      </c>
      <c r="E122" s="17"/>
      <c r="F122" s="99" t="s">
        <v>2345</v>
      </c>
      <c r="G122" s="17"/>
      <c r="H122" s="17"/>
      <c r="I122" s="17"/>
      <c r="J122" s="17"/>
      <c r="K122" s="17"/>
      <c r="L122" s="25" t="s">
        <v>2809</v>
      </c>
      <c r="M122" s="25"/>
      <c r="N122" s="6" t="s">
        <v>705</v>
      </c>
      <c r="O122" s="6" t="s">
        <v>708</v>
      </c>
      <c r="P122" s="17"/>
      <c r="Q122" s="124">
        <v>44030</v>
      </c>
    </row>
    <row r="123" spans="1:17" ht="15.6" x14ac:dyDescent="0.3">
      <c r="A123" s="6">
        <v>122</v>
      </c>
      <c r="B123" s="17">
        <v>20301</v>
      </c>
      <c r="C123" s="11">
        <v>10</v>
      </c>
      <c r="D123" s="7" t="s">
        <v>2344</v>
      </c>
      <c r="E123" s="17"/>
      <c r="F123" s="99" t="s">
        <v>2345</v>
      </c>
      <c r="G123" s="17"/>
      <c r="H123" s="17"/>
      <c r="I123" s="17"/>
      <c r="J123" s="17"/>
      <c r="K123" s="17"/>
      <c r="L123" s="25" t="s">
        <v>2810</v>
      </c>
      <c r="M123" s="25"/>
      <c r="N123" s="6" t="s">
        <v>705</v>
      </c>
      <c r="O123" s="6" t="s">
        <v>708</v>
      </c>
      <c r="P123" s="17"/>
      <c r="Q123" s="124">
        <v>44030</v>
      </c>
    </row>
    <row r="124" spans="1:17" ht="14.4" x14ac:dyDescent="0.3">
      <c r="A124" s="6">
        <v>123</v>
      </c>
      <c r="B124" s="17">
        <v>20301</v>
      </c>
      <c r="C124" s="6">
        <v>13</v>
      </c>
      <c r="D124" s="7" t="s">
        <v>2344</v>
      </c>
      <c r="E124" s="17"/>
      <c r="F124" s="99" t="s">
        <v>2345</v>
      </c>
      <c r="G124" s="17"/>
      <c r="H124" s="17"/>
      <c r="I124" s="17"/>
      <c r="J124" s="17"/>
      <c r="K124" s="17"/>
      <c r="L124" s="25" t="s">
        <v>2811</v>
      </c>
      <c r="M124" s="25"/>
      <c r="N124" s="6" t="s">
        <v>705</v>
      </c>
      <c r="O124" s="6" t="s">
        <v>708</v>
      </c>
      <c r="P124" s="17"/>
      <c r="Q124" s="124">
        <v>44030</v>
      </c>
    </row>
    <row r="125" spans="1:17" ht="14.4" x14ac:dyDescent="0.3">
      <c r="A125" s="6">
        <v>124</v>
      </c>
      <c r="B125" s="17">
        <v>20301</v>
      </c>
      <c r="C125" s="6">
        <v>16</v>
      </c>
      <c r="D125" s="7" t="s">
        <v>2344</v>
      </c>
      <c r="E125" s="17"/>
      <c r="F125" s="99" t="s">
        <v>2345</v>
      </c>
      <c r="G125" s="17"/>
      <c r="H125" s="17"/>
      <c r="I125" s="17"/>
      <c r="J125" s="17"/>
      <c r="K125" s="17"/>
      <c r="L125" s="25" t="s">
        <v>2812</v>
      </c>
      <c r="M125" s="25"/>
      <c r="N125" s="6" t="s">
        <v>705</v>
      </c>
      <c r="O125" s="6" t="s">
        <v>708</v>
      </c>
      <c r="P125" s="17"/>
      <c r="Q125" s="124">
        <v>44030</v>
      </c>
    </row>
    <row r="126" spans="1:17" ht="14.4" x14ac:dyDescent="0.3">
      <c r="A126" s="6">
        <v>125</v>
      </c>
      <c r="B126" s="17">
        <v>20301</v>
      </c>
      <c r="C126" s="6">
        <v>19</v>
      </c>
      <c r="D126" s="7" t="s">
        <v>2344</v>
      </c>
      <c r="E126" s="17"/>
      <c r="F126" s="99" t="s">
        <v>2345</v>
      </c>
      <c r="G126" s="17"/>
      <c r="H126" s="17"/>
      <c r="I126" s="17"/>
      <c r="J126" s="17"/>
      <c r="K126" s="17"/>
      <c r="L126" s="25" t="s">
        <v>2813</v>
      </c>
      <c r="M126" s="25"/>
      <c r="N126" s="6" t="s">
        <v>705</v>
      </c>
      <c r="O126" s="6" t="s">
        <v>708</v>
      </c>
      <c r="P126" s="17"/>
      <c r="Q126" s="124">
        <v>44030</v>
      </c>
    </row>
    <row r="127" spans="1:17" ht="15.6" x14ac:dyDescent="0.3">
      <c r="A127" s="6">
        <v>126</v>
      </c>
      <c r="B127" s="17">
        <v>20301</v>
      </c>
      <c r="C127" s="11">
        <v>22</v>
      </c>
      <c r="D127" s="7" t="s">
        <v>2344</v>
      </c>
      <c r="E127" s="17"/>
      <c r="F127" s="99" t="s">
        <v>2345</v>
      </c>
      <c r="G127" s="17"/>
      <c r="H127" s="17"/>
      <c r="I127" s="17"/>
      <c r="J127" s="17"/>
      <c r="K127" s="17"/>
      <c r="L127" s="25" t="s">
        <v>2814</v>
      </c>
      <c r="M127" s="25"/>
      <c r="N127" s="6" t="s">
        <v>705</v>
      </c>
      <c r="O127" s="6" t="s">
        <v>708</v>
      </c>
      <c r="P127" s="17"/>
      <c r="Q127" s="124">
        <v>44030</v>
      </c>
    </row>
    <row r="128" spans="1:17" ht="14.4" x14ac:dyDescent="0.3">
      <c r="A128" s="6">
        <v>127</v>
      </c>
      <c r="B128" s="17">
        <v>20301</v>
      </c>
      <c r="C128" s="6">
        <v>25</v>
      </c>
      <c r="D128" s="7" t="s">
        <v>3338</v>
      </c>
      <c r="E128" s="17"/>
      <c r="F128" s="99" t="s">
        <v>2345</v>
      </c>
      <c r="G128" s="17"/>
      <c r="H128" s="17"/>
      <c r="I128" s="17"/>
      <c r="J128" s="17"/>
      <c r="K128" s="17"/>
      <c r="L128" s="25" t="s">
        <v>2815</v>
      </c>
      <c r="M128" s="25"/>
      <c r="N128" s="6" t="s">
        <v>705</v>
      </c>
      <c r="O128" s="6" t="s">
        <v>708</v>
      </c>
      <c r="P128" s="17"/>
      <c r="Q128" s="124">
        <v>44030</v>
      </c>
    </row>
    <row r="129" spans="1:17" ht="14.4" x14ac:dyDescent="0.3">
      <c r="A129" s="6">
        <v>128</v>
      </c>
      <c r="B129" s="17">
        <v>20301</v>
      </c>
      <c r="C129" s="6">
        <v>28</v>
      </c>
      <c r="D129" s="7" t="s">
        <v>2344</v>
      </c>
      <c r="E129" s="17"/>
      <c r="F129" s="99" t="s">
        <v>2345</v>
      </c>
      <c r="G129" s="17"/>
      <c r="H129" s="17"/>
      <c r="I129" s="17"/>
      <c r="J129" s="17"/>
      <c r="K129" s="17"/>
      <c r="L129" s="25" t="s">
        <v>2816</v>
      </c>
      <c r="M129" s="25"/>
      <c r="N129" s="6" t="s">
        <v>705</v>
      </c>
      <c r="O129" s="6" t="s">
        <v>708</v>
      </c>
      <c r="P129" s="17"/>
      <c r="Q129" s="124">
        <v>44030</v>
      </c>
    </row>
    <row r="130" spans="1:17" ht="15.6" x14ac:dyDescent="0.3">
      <c r="A130" s="6">
        <v>129</v>
      </c>
      <c r="B130" s="17">
        <v>20301</v>
      </c>
      <c r="C130" s="11">
        <v>31</v>
      </c>
      <c r="D130" s="7" t="s">
        <v>2344</v>
      </c>
      <c r="E130" s="17"/>
      <c r="F130" s="99" t="s">
        <v>2345</v>
      </c>
      <c r="G130" s="17"/>
      <c r="H130" s="17"/>
      <c r="I130" s="17"/>
      <c r="J130" s="17"/>
      <c r="K130" s="17"/>
      <c r="L130" s="25" t="s">
        <v>2817</v>
      </c>
      <c r="M130" s="25"/>
      <c r="N130" s="6" t="s">
        <v>705</v>
      </c>
      <c r="O130" s="6" t="s">
        <v>708</v>
      </c>
      <c r="P130" s="17"/>
      <c r="Q130" s="124">
        <v>44030</v>
      </c>
    </row>
    <row r="131" spans="1:17" ht="14.4" x14ac:dyDescent="0.3">
      <c r="A131" s="6">
        <v>130</v>
      </c>
      <c r="B131" s="17">
        <v>20301</v>
      </c>
      <c r="C131" s="6">
        <v>34</v>
      </c>
      <c r="D131" s="7" t="s">
        <v>2344</v>
      </c>
      <c r="E131" s="17"/>
      <c r="F131" s="99" t="s">
        <v>2345</v>
      </c>
      <c r="G131" s="17"/>
      <c r="H131" s="17"/>
      <c r="I131" s="17"/>
      <c r="J131" s="17"/>
      <c r="K131" s="17"/>
      <c r="L131" s="25" t="s">
        <v>2818</v>
      </c>
      <c r="M131" s="25"/>
      <c r="N131" s="6" t="s">
        <v>705</v>
      </c>
      <c r="O131" s="6" t="s">
        <v>708</v>
      </c>
      <c r="P131" s="17"/>
      <c r="Q131" s="124">
        <v>44030</v>
      </c>
    </row>
    <row r="132" spans="1:17" ht="14.4" x14ac:dyDescent="0.3">
      <c r="A132" s="6">
        <v>131</v>
      </c>
      <c r="B132" s="17">
        <v>20301</v>
      </c>
      <c r="C132" s="6">
        <v>37</v>
      </c>
      <c r="D132" s="7" t="s">
        <v>2344</v>
      </c>
      <c r="E132" s="17"/>
      <c r="F132" s="99" t="s">
        <v>2345</v>
      </c>
      <c r="G132" s="17"/>
      <c r="H132" s="17"/>
      <c r="I132" s="17"/>
      <c r="J132" s="17"/>
      <c r="K132" s="17"/>
      <c r="L132" s="25" t="s">
        <v>2819</v>
      </c>
      <c r="M132" s="25"/>
      <c r="N132" s="6" t="s">
        <v>705</v>
      </c>
      <c r="O132" s="6" t="s">
        <v>708</v>
      </c>
      <c r="P132" s="17"/>
      <c r="Q132" s="124">
        <v>44030</v>
      </c>
    </row>
    <row r="133" spans="1:17" ht="14.4" x14ac:dyDescent="0.3">
      <c r="A133" s="6">
        <v>132</v>
      </c>
      <c r="B133" s="17">
        <v>20301</v>
      </c>
      <c r="C133" s="6">
        <v>40</v>
      </c>
      <c r="D133" s="7" t="s">
        <v>2344</v>
      </c>
      <c r="E133" s="17"/>
      <c r="F133" s="99" t="s">
        <v>2345</v>
      </c>
      <c r="G133" s="17"/>
      <c r="H133" s="17"/>
      <c r="I133" s="17"/>
      <c r="J133" s="17"/>
      <c r="K133" s="17"/>
      <c r="L133" s="25" t="s">
        <v>2820</v>
      </c>
      <c r="M133" s="25"/>
      <c r="N133" s="6" t="s">
        <v>705</v>
      </c>
      <c r="O133" s="6" t="s">
        <v>708</v>
      </c>
      <c r="P133" s="17"/>
      <c r="Q133" s="124">
        <v>44030</v>
      </c>
    </row>
    <row r="135" spans="1:17" x14ac:dyDescent="0.15">
      <c r="D135" s="17" t="s">
        <v>3324</v>
      </c>
      <c r="E135" s="17" t="s">
        <v>3326</v>
      </c>
      <c r="F135" s="17" t="s">
        <v>3327</v>
      </c>
      <c r="G135" s="17" t="s">
        <v>3325</v>
      </c>
      <c r="H135" s="17" t="s">
        <v>3328</v>
      </c>
      <c r="I135" s="17" t="s">
        <v>3329</v>
      </c>
      <c r="J135" s="17" t="s">
        <v>3299</v>
      </c>
      <c r="K135" s="17" t="s">
        <v>3330</v>
      </c>
      <c r="L135" s="25" t="s">
        <v>3341</v>
      </c>
    </row>
    <row r="136" spans="1:17" x14ac:dyDescent="0.15">
      <c r="D136" s="17" t="s">
        <v>3337</v>
      </c>
      <c r="E136" s="17">
        <f>COUNTIFS(D2:D133,"AMD-Snark")</f>
        <v>132</v>
      </c>
      <c r="F136" s="17">
        <f>E136-G136</f>
        <v>132</v>
      </c>
      <c r="G136" s="17">
        <f>SUMPRODUCT((D2:D133="AMD-Snark")*(N2:N133="未上架"))</f>
        <v>0</v>
      </c>
      <c r="H136" s="17">
        <f>SUMPRODUCT((D2:D133="AMD-Snark")*(N2:N133="正常"))</f>
        <v>132</v>
      </c>
      <c r="I136" s="17">
        <f>SUMPRODUCT((D2:D133="AMD-Snark")*(N2:N133="故障"))</f>
        <v>0</v>
      </c>
      <c r="J136" s="17">
        <f>SUMPRODUCT((D2:D133="AMD-Snark")*(O2:O133="已交付"))</f>
        <v>132</v>
      </c>
      <c r="K136" s="17">
        <f>SUMPRODUCT((G2:G133="AMD-Snark")*(O2:OR133="待交付"))</f>
        <v>0</v>
      </c>
      <c r="L136" s="17">
        <f>H136-J136</f>
        <v>0</v>
      </c>
    </row>
  </sheetData>
  <autoFilter ref="A1:Q121"/>
  <phoneticPr fontId="2" type="noConversion"/>
  <dataValidations count="2">
    <dataValidation type="list" allowBlank="1" showInputMessage="1" showErrorMessage="1" sqref="O2:O133">
      <formula1>"已交付,待交付,退回"</formula1>
    </dataValidation>
    <dataValidation type="list" allowBlank="1" showInputMessage="1" showErrorMessage="1" sqref="N2:N133">
      <formula1>"正常,告警,故障"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8"/>
  <sheetViews>
    <sheetView topLeftCell="B1" zoomScale="70" zoomScaleNormal="70" workbookViewId="0">
      <pane ySplit="1" topLeftCell="A2" activePane="bottomLeft" state="frozen"/>
      <selection pane="bottomLeft" activeCell="M2" sqref="M1:P1048576"/>
    </sheetView>
  </sheetViews>
  <sheetFormatPr defaultColWidth="10" defaultRowHeight="12" x14ac:dyDescent="0.15"/>
  <cols>
    <col min="1" max="1" width="6.5546875" style="5" customWidth="1"/>
    <col min="2" max="3" width="10" style="5"/>
    <col min="4" max="4" width="11.21875" style="5" customWidth="1"/>
    <col min="5" max="5" width="6.44140625" style="5" customWidth="1"/>
    <col min="6" max="6" width="8" style="5" customWidth="1"/>
    <col min="7" max="7" width="7.5546875" style="5" customWidth="1"/>
    <col min="8" max="8" width="7.44140625" style="5" customWidth="1"/>
    <col min="9" max="9" width="7" style="5" customWidth="1"/>
    <col min="10" max="10" width="5.6640625" style="5" customWidth="1"/>
    <col min="11" max="11" width="6.5546875" style="5" customWidth="1"/>
    <col min="12" max="12" width="15.6640625" style="40" customWidth="1"/>
    <col min="13" max="13" width="13.21875" style="5" customWidth="1"/>
    <col min="14" max="14" width="9.5546875" style="5" customWidth="1"/>
    <col min="15" max="15" width="26.33203125" style="5" customWidth="1"/>
    <col min="16" max="16" width="11.6640625" style="5" customWidth="1"/>
    <col min="17" max="16384" width="10" style="5"/>
  </cols>
  <sheetData>
    <row r="1" spans="1:21" ht="14.4" customHeight="1" x14ac:dyDescent="0.3">
      <c r="A1" s="1" t="s">
        <v>0</v>
      </c>
      <c r="B1" s="1" t="s">
        <v>1</v>
      </c>
      <c r="C1" s="1" t="s">
        <v>2</v>
      </c>
      <c r="D1" s="88" t="s">
        <v>3</v>
      </c>
      <c r="E1" s="88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3" t="s">
        <v>11</v>
      </c>
      <c r="M1" s="88" t="s">
        <v>703</v>
      </c>
      <c r="N1" s="88" t="s">
        <v>704</v>
      </c>
      <c r="O1" s="88" t="s">
        <v>711</v>
      </c>
      <c r="P1" s="61" t="s">
        <v>748</v>
      </c>
      <c r="Q1" s="4"/>
      <c r="R1" s="4"/>
      <c r="S1" s="4"/>
      <c r="T1" s="4"/>
      <c r="U1" s="4"/>
    </row>
    <row r="2" spans="1:21" s="30" customFormat="1" ht="15" x14ac:dyDescent="0.3">
      <c r="A2" s="26">
        <v>1</v>
      </c>
      <c r="B2" s="6">
        <v>10901</v>
      </c>
      <c r="C2" s="6">
        <v>6</v>
      </c>
      <c r="D2" s="7" t="s">
        <v>16</v>
      </c>
      <c r="E2" s="28"/>
      <c r="F2" s="28"/>
      <c r="G2" s="28"/>
      <c r="H2" s="28"/>
      <c r="I2" s="28"/>
      <c r="J2" s="28"/>
      <c r="K2" s="28"/>
      <c r="L2" s="35" t="s">
        <v>1893</v>
      </c>
      <c r="M2" s="6"/>
      <c r="N2" s="6" t="s">
        <v>709</v>
      </c>
      <c r="O2" s="7"/>
      <c r="P2" s="7"/>
    </row>
    <row r="3" spans="1:21" ht="15.6" x14ac:dyDescent="0.3">
      <c r="A3" s="26">
        <v>2</v>
      </c>
      <c r="B3" s="6">
        <v>10901</v>
      </c>
      <c r="C3" s="11">
        <v>11</v>
      </c>
      <c r="D3" s="7" t="s">
        <v>83</v>
      </c>
      <c r="E3" s="17"/>
      <c r="F3" s="17"/>
      <c r="G3" s="17"/>
      <c r="H3" s="17"/>
      <c r="I3" s="17"/>
      <c r="J3" s="17"/>
      <c r="K3" s="17"/>
      <c r="L3" s="35" t="s">
        <v>1894</v>
      </c>
      <c r="M3" s="6"/>
      <c r="N3" s="6" t="s">
        <v>709</v>
      </c>
      <c r="O3" s="7"/>
      <c r="P3" s="7"/>
    </row>
    <row r="4" spans="1:21" ht="15.6" x14ac:dyDescent="0.3">
      <c r="A4" s="26">
        <v>3</v>
      </c>
      <c r="B4" s="6">
        <v>10901</v>
      </c>
      <c r="C4" s="6">
        <v>16</v>
      </c>
      <c r="D4" s="7" t="s">
        <v>16</v>
      </c>
      <c r="E4" s="17"/>
      <c r="F4" s="17"/>
      <c r="G4" s="17"/>
      <c r="H4" s="17"/>
      <c r="I4" s="17"/>
      <c r="J4" s="17"/>
      <c r="K4" s="17"/>
      <c r="L4" s="35" t="s">
        <v>1895</v>
      </c>
      <c r="M4" s="6"/>
      <c r="N4" s="6" t="s">
        <v>709</v>
      </c>
      <c r="O4" s="7"/>
      <c r="P4" s="90"/>
    </row>
    <row r="5" spans="1:21" ht="15.6" x14ac:dyDescent="0.3">
      <c r="A5" s="26">
        <v>4</v>
      </c>
      <c r="B5" s="6">
        <v>10901</v>
      </c>
      <c r="C5" s="6">
        <v>21</v>
      </c>
      <c r="D5" s="7" t="s">
        <v>16</v>
      </c>
      <c r="E5" s="17"/>
      <c r="F5" s="17"/>
      <c r="G5" s="17"/>
      <c r="H5" s="17"/>
      <c r="I5" s="17"/>
      <c r="J5" s="17"/>
      <c r="K5" s="17"/>
      <c r="L5" s="35" t="s">
        <v>1896</v>
      </c>
      <c r="M5" s="6"/>
      <c r="N5" s="6" t="s">
        <v>709</v>
      </c>
      <c r="O5" s="7"/>
      <c r="P5" s="63"/>
    </row>
    <row r="6" spans="1:21" ht="15.6" x14ac:dyDescent="0.3">
      <c r="A6" s="26">
        <v>5</v>
      </c>
      <c r="B6" s="6">
        <v>10901</v>
      </c>
      <c r="C6" s="6">
        <v>26</v>
      </c>
      <c r="D6" s="7" t="s">
        <v>16</v>
      </c>
      <c r="E6" s="17"/>
      <c r="F6" s="17"/>
      <c r="G6" s="17"/>
      <c r="H6" s="17"/>
      <c r="I6" s="17"/>
      <c r="J6" s="17"/>
      <c r="K6" s="17"/>
      <c r="L6" s="35" t="s">
        <v>1897</v>
      </c>
      <c r="M6" s="6"/>
      <c r="N6" s="6" t="s">
        <v>709</v>
      </c>
      <c r="O6" s="7"/>
      <c r="P6" s="63"/>
    </row>
    <row r="7" spans="1:21" ht="15.6" x14ac:dyDescent="0.3">
      <c r="A7" s="26">
        <v>6</v>
      </c>
      <c r="B7" s="6">
        <v>10901</v>
      </c>
      <c r="C7" s="11">
        <v>31</v>
      </c>
      <c r="D7" s="7" t="s">
        <v>16</v>
      </c>
      <c r="E7" s="17"/>
      <c r="F7" s="17"/>
      <c r="G7" s="17"/>
      <c r="H7" s="17"/>
      <c r="I7" s="17"/>
      <c r="J7" s="17"/>
      <c r="K7" s="17"/>
      <c r="L7" s="35" t="s">
        <v>1898</v>
      </c>
      <c r="M7" s="6"/>
      <c r="N7" s="6" t="s">
        <v>709</v>
      </c>
      <c r="O7" s="7"/>
      <c r="P7" s="63"/>
    </row>
    <row r="8" spans="1:21" ht="15.6" x14ac:dyDescent="0.3">
      <c r="A8" s="26">
        <v>7</v>
      </c>
      <c r="B8" s="6">
        <v>10901</v>
      </c>
      <c r="C8" s="6">
        <v>36</v>
      </c>
      <c r="D8" s="7" t="s">
        <v>16</v>
      </c>
      <c r="E8" s="17"/>
      <c r="F8" s="17"/>
      <c r="G8" s="17"/>
      <c r="H8" s="17"/>
      <c r="I8" s="17"/>
      <c r="J8" s="17"/>
      <c r="K8" s="17"/>
      <c r="L8" s="35" t="s">
        <v>1899</v>
      </c>
      <c r="M8" s="6"/>
      <c r="N8" s="6" t="s">
        <v>709</v>
      </c>
      <c r="O8" s="7"/>
      <c r="P8" s="63"/>
    </row>
    <row r="9" spans="1:21" ht="15.6" x14ac:dyDescent="0.3">
      <c r="A9" s="26">
        <v>8</v>
      </c>
      <c r="B9" s="6">
        <v>10902</v>
      </c>
      <c r="C9" s="6">
        <v>6</v>
      </c>
      <c r="D9" s="7" t="s">
        <v>16</v>
      </c>
      <c r="E9" s="17"/>
      <c r="F9" s="17"/>
      <c r="G9" s="17"/>
      <c r="H9" s="17"/>
      <c r="I9" s="17"/>
      <c r="J9" s="17"/>
      <c r="K9" s="17"/>
      <c r="L9" s="35" t="s">
        <v>1900</v>
      </c>
      <c r="M9" s="6"/>
      <c r="N9" s="6" t="s">
        <v>709</v>
      </c>
      <c r="O9" s="7"/>
      <c r="P9" s="63"/>
    </row>
    <row r="10" spans="1:21" ht="15.6" x14ac:dyDescent="0.3">
      <c r="A10" s="26">
        <v>9</v>
      </c>
      <c r="B10" s="6">
        <v>10902</v>
      </c>
      <c r="C10" s="11">
        <v>11</v>
      </c>
      <c r="D10" s="7" t="s">
        <v>16</v>
      </c>
      <c r="E10" s="17"/>
      <c r="F10" s="17"/>
      <c r="G10" s="17"/>
      <c r="H10" s="17"/>
      <c r="I10" s="17"/>
      <c r="J10" s="17"/>
      <c r="K10" s="17"/>
      <c r="L10" s="35" t="s">
        <v>1901</v>
      </c>
      <c r="M10" s="6"/>
      <c r="N10" s="6" t="s">
        <v>709</v>
      </c>
      <c r="O10" s="7"/>
      <c r="P10" s="63"/>
    </row>
    <row r="11" spans="1:21" ht="15.6" x14ac:dyDescent="0.3">
      <c r="A11" s="26">
        <v>10</v>
      </c>
      <c r="B11" s="6">
        <v>10902</v>
      </c>
      <c r="C11" s="6">
        <v>16</v>
      </c>
      <c r="D11" s="7" t="s">
        <v>16</v>
      </c>
      <c r="E11" s="17"/>
      <c r="F11" s="17"/>
      <c r="G11" s="17"/>
      <c r="H11" s="17"/>
      <c r="I11" s="17"/>
      <c r="J11" s="17"/>
      <c r="K11" s="17"/>
      <c r="L11" s="35" t="s">
        <v>1902</v>
      </c>
      <c r="M11" s="19"/>
      <c r="N11" s="6" t="s">
        <v>709</v>
      </c>
      <c r="O11" s="76"/>
      <c r="P11" s="84"/>
    </row>
    <row r="12" spans="1:21" ht="15.6" x14ac:dyDescent="0.3">
      <c r="A12" s="26">
        <v>11</v>
      </c>
      <c r="B12" s="6">
        <v>10902</v>
      </c>
      <c r="C12" s="6">
        <v>21</v>
      </c>
      <c r="D12" s="7" t="s">
        <v>16</v>
      </c>
      <c r="E12" s="17"/>
      <c r="F12" s="17"/>
      <c r="G12" s="17"/>
      <c r="H12" s="17"/>
      <c r="I12" s="17"/>
      <c r="J12" s="17"/>
      <c r="K12" s="17"/>
      <c r="L12" s="35" t="s">
        <v>1903</v>
      </c>
      <c r="M12" s="6"/>
      <c r="N12" s="6" t="s">
        <v>709</v>
      </c>
      <c r="O12" s="7"/>
      <c r="P12" s="63"/>
    </row>
    <row r="13" spans="1:21" ht="15.6" x14ac:dyDescent="0.3">
      <c r="A13" s="26">
        <v>12</v>
      </c>
      <c r="B13" s="6">
        <v>10902</v>
      </c>
      <c r="C13" s="6">
        <v>26</v>
      </c>
      <c r="D13" s="7" t="s">
        <v>16</v>
      </c>
      <c r="E13" s="17"/>
      <c r="F13" s="17"/>
      <c r="G13" s="17"/>
      <c r="H13" s="17"/>
      <c r="I13" s="17"/>
      <c r="J13" s="17"/>
      <c r="K13" s="17"/>
      <c r="L13" s="35" t="s">
        <v>1904</v>
      </c>
      <c r="M13" s="6"/>
      <c r="N13" s="6" t="s">
        <v>709</v>
      </c>
      <c r="O13" s="61"/>
      <c r="P13" s="63"/>
    </row>
    <row r="14" spans="1:21" ht="15.6" x14ac:dyDescent="0.3">
      <c r="A14" s="26">
        <v>13</v>
      </c>
      <c r="B14" s="6">
        <v>10902</v>
      </c>
      <c r="C14" s="11">
        <v>31</v>
      </c>
      <c r="D14" s="7" t="s">
        <v>16</v>
      </c>
      <c r="E14" s="17"/>
      <c r="F14" s="17"/>
      <c r="G14" s="17"/>
      <c r="H14" s="17"/>
      <c r="I14" s="17"/>
      <c r="J14" s="17"/>
      <c r="K14" s="17"/>
      <c r="L14" s="35" t="s">
        <v>1905</v>
      </c>
      <c r="M14" s="6"/>
      <c r="N14" s="6" t="s">
        <v>709</v>
      </c>
      <c r="O14" s="7"/>
      <c r="P14" s="63"/>
    </row>
    <row r="15" spans="1:21" ht="15.6" x14ac:dyDescent="0.3">
      <c r="A15" s="26">
        <v>14</v>
      </c>
      <c r="B15" s="6">
        <v>10902</v>
      </c>
      <c r="C15" s="6">
        <v>36</v>
      </c>
      <c r="D15" s="7" t="s">
        <v>13</v>
      </c>
      <c r="E15" s="17"/>
      <c r="F15" s="17"/>
      <c r="G15" s="17"/>
      <c r="H15" s="17"/>
      <c r="I15" s="17"/>
      <c r="J15" s="17"/>
      <c r="K15" s="17"/>
      <c r="L15" s="35" t="s">
        <v>1906</v>
      </c>
      <c r="M15" s="6"/>
      <c r="N15" s="6" t="s">
        <v>709</v>
      </c>
      <c r="O15" s="7"/>
      <c r="P15" s="63"/>
    </row>
    <row r="16" spans="1:21" ht="15.6" x14ac:dyDescent="0.3">
      <c r="A16" s="26">
        <v>15</v>
      </c>
      <c r="B16" s="6">
        <v>10903</v>
      </c>
      <c r="C16" s="6">
        <v>6</v>
      </c>
      <c r="D16" s="7" t="s">
        <v>16</v>
      </c>
      <c r="E16" s="17"/>
      <c r="F16" s="17"/>
      <c r="G16" s="17"/>
      <c r="H16" s="17"/>
      <c r="I16" s="17"/>
      <c r="J16" s="17"/>
      <c r="K16" s="17"/>
      <c r="L16" s="35" t="s">
        <v>1907</v>
      </c>
      <c r="M16" s="6"/>
      <c r="N16" s="6" t="s">
        <v>709</v>
      </c>
      <c r="O16" s="7"/>
      <c r="P16" s="63"/>
    </row>
    <row r="17" spans="1:16" ht="15.6" x14ac:dyDescent="0.3">
      <c r="A17" s="26">
        <v>16</v>
      </c>
      <c r="B17" s="6">
        <v>10903</v>
      </c>
      <c r="C17" s="11">
        <v>11</v>
      </c>
      <c r="D17" s="7" t="s">
        <v>16</v>
      </c>
      <c r="E17" s="17"/>
      <c r="F17" s="17"/>
      <c r="G17" s="17"/>
      <c r="H17" s="17"/>
      <c r="I17" s="17"/>
      <c r="J17" s="17"/>
      <c r="K17" s="17"/>
      <c r="L17" s="35" t="s">
        <v>1908</v>
      </c>
      <c r="M17" s="6"/>
      <c r="N17" s="6" t="s">
        <v>709</v>
      </c>
      <c r="O17" s="7"/>
      <c r="P17" s="85"/>
    </row>
    <row r="18" spans="1:16" ht="15" x14ac:dyDescent="0.3">
      <c r="A18" s="26">
        <v>17</v>
      </c>
      <c r="B18" s="6">
        <v>10903</v>
      </c>
      <c r="C18" s="6">
        <v>16</v>
      </c>
      <c r="D18" s="7" t="s">
        <v>13</v>
      </c>
      <c r="E18" s="17"/>
      <c r="F18" s="17"/>
      <c r="G18" s="17"/>
      <c r="H18" s="17"/>
      <c r="I18" s="17"/>
      <c r="J18" s="17"/>
      <c r="K18" s="17"/>
      <c r="L18" s="35" t="s">
        <v>1909</v>
      </c>
      <c r="M18" s="6"/>
      <c r="N18" s="6" t="s">
        <v>709</v>
      </c>
      <c r="O18" s="7"/>
      <c r="P18" s="86"/>
    </row>
    <row r="19" spans="1:16" ht="15" x14ac:dyDescent="0.3">
      <c r="A19" s="26">
        <v>18</v>
      </c>
      <c r="B19" s="6">
        <v>10903</v>
      </c>
      <c r="C19" s="6">
        <v>21</v>
      </c>
      <c r="D19" s="7" t="s">
        <v>16</v>
      </c>
      <c r="E19" s="17"/>
      <c r="F19" s="17"/>
      <c r="G19" s="17"/>
      <c r="H19" s="17"/>
      <c r="I19" s="17"/>
      <c r="J19" s="17"/>
      <c r="K19" s="17"/>
      <c r="L19" s="35" t="s">
        <v>1910</v>
      </c>
      <c r="M19" s="6"/>
      <c r="N19" s="6" t="s">
        <v>709</v>
      </c>
      <c r="O19" s="7"/>
      <c r="P19" s="7"/>
    </row>
    <row r="20" spans="1:16" ht="15" x14ac:dyDescent="0.3">
      <c r="A20" s="26">
        <v>19</v>
      </c>
      <c r="B20" s="6">
        <v>10903</v>
      </c>
      <c r="C20" s="6">
        <v>26</v>
      </c>
      <c r="D20" s="7" t="s">
        <v>16</v>
      </c>
      <c r="E20" s="17"/>
      <c r="F20" s="17"/>
      <c r="G20" s="17"/>
      <c r="H20" s="17"/>
      <c r="I20" s="17"/>
      <c r="J20" s="17"/>
      <c r="K20" s="17"/>
      <c r="L20" s="35" t="s">
        <v>1911</v>
      </c>
      <c r="M20" s="6"/>
      <c r="N20" s="6" t="s">
        <v>709</v>
      </c>
      <c r="O20" s="7"/>
      <c r="P20" s="7"/>
    </row>
    <row r="21" spans="1:16" ht="15.6" x14ac:dyDescent="0.3">
      <c r="A21" s="26">
        <v>20</v>
      </c>
      <c r="B21" s="6">
        <v>10903</v>
      </c>
      <c r="C21" s="11">
        <v>31</v>
      </c>
      <c r="D21" s="7" t="s">
        <v>16</v>
      </c>
      <c r="E21" s="17"/>
      <c r="F21" s="17"/>
      <c r="G21" s="17"/>
      <c r="H21" s="17"/>
      <c r="I21" s="17"/>
      <c r="J21" s="17"/>
      <c r="K21" s="17"/>
      <c r="L21" s="35" t="s">
        <v>1912</v>
      </c>
      <c r="M21" s="6"/>
      <c r="N21" s="6" t="s">
        <v>709</v>
      </c>
      <c r="O21" s="7"/>
      <c r="P21" s="7"/>
    </row>
    <row r="22" spans="1:16" ht="15" x14ac:dyDescent="0.3">
      <c r="A22" s="26">
        <v>21</v>
      </c>
      <c r="B22" s="6">
        <v>10903</v>
      </c>
      <c r="C22" s="6">
        <v>36</v>
      </c>
      <c r="D22" s="7" t="s">
        <v>16</v>
      </c>
      <c r="E22" s="17"/>
      <c r="F22" s="17"/>
      <c r="G22" s="17"/>
      <c r="H22" s="17"/>
      <c r="I22" s="17"/>
      <c r="J22" s="17"/>
      <c r="K22" s="17"/>
      <c r="L22" s="35" t="s">
        <v>1913</v>
      </c>
      <c r="M22" s="6"/>
      <c r="N22" s="6" t="s">
        <v>709</v>
      </c>
      <c r="O22" s="7"/>
      <c r="P22" s="17"/>
    </row>
    <row r="23" spans="1:16" ht="15" x14ac:dyDescent="0.3">
      <c r="A23" s="26">
        <v>22</v>
      </c>
      <c r="B23" s="26">
        <v>10904</v>
      </c>
      <c r="C23" s="26">
        <v>6</v>
      </c>
      <c r="D23" s="27" t="s">
        <v>16</v>
      </c>
      <c r="E23" s="17"/>
      <c r="F23" s="17"/>
      <c r="G23" s="17"/>
      <c r="H23" s="17"/>
      <c r="I23" s="17"/>
      <c r="J23" s="17"/>
      <c r="K23" s="17"/>
      <c r="L23" s="35" t="s">
        <v>1914</v>
      </c>
      <c r="M23" s="6"/>
      <c r="N23" s="6" t="s">
        <v>709</v>
      </c>
      <c r="O23" s="7"/>
      <c r="P23" s="21"/>
    </row>
    <row r="24" spans="1:16" ht="15.6" x14ac:dyDescent="0.3">
      <c r="A24" s="26">
        <v>23</v>
      </c>
      <c r="B24" s="26">
        <v>10904</v>
      </c>
      <c r="C24" s="31">
        <v>11</v>
      </c>
      <c r="D24" s="27" t="s">
        <v>16</v>
      </c>
      <c r="E24" s="17"/>
      <c r="F24" s="17"/>
      <c r="G24" s="17"/>
      <c r="H24" s="17"/>
      <c r="I24" s="17"/>
      <c r="J24" s="17"/>
      <c r="K24" s="44"/>
      <c r="L24" s="35" t="s">
        <v>1915</v>
      </c>
      <c r="M24" s="6"/>
      <c r="N24" s="6" t="s">
        <v>709</v>
      </c>
      <c r="O24" s="7"/>
      <c r="P24" s="17"/>
    </row>
    <row r="25" spans="1:16" ht="15" x14ac:dyDescent="0.3">
      <c r="A25" s="26">
        <v>24</v>
      </c>
      <c r="B25" s="26">
        <v>10904</v>
      </c>
      <c r="C25" s="26">
        <v>16</v>
      </c>
      <c r="D25" s="27" t="s">
        <v>13</v>
      </c>
      <c r="E25" s="17"/>
      <c r="F25" s="17"/>
      <c r="G25" s="17"/>
      <c r="H25" s="17"/>
      <c r="I25" s="17"/>
      <c r="J25" s="17"/>
      <c r="K25" s="17"/>
      <c r="L25" s="35" t="s">
        <v>1916</v>
      </c>
      <c r="M25" s="6"/>
      <c r="N25" s="6" t="s">
        <v>709</v>
      </c>
      <c r="O25" s="7"/>
      <c r="P25" s="17"/>
    </row>
    <row r="26" spans="1:16" ht="15" x14ac:dyDescent="0.3">
      <c r="A26" s="26">
        <v>25</v>
      </c>
      <c r="B26" s="26">
        <v>10904</v>
      </c>
      <c r="C26" s="26">
        <v>21</v>
      </c>
      <c r="D26" s="27" t="s">
        <v>16</v>
      </c>
      <c r="E26" s="17"/>
      <c r="F26" s="17"/>
      <c r="G26" s="17"/>
      <c r="H26" s="17"/>
      <c r="I26" s="17"/>
      <c r="J26" s="17"/>
      <c r="K26" s="17"/>
      <c r="L26" s="35" t="s">
        <v>1917</v>
      </c>
      <c r="M26" s="19"/>
      <c r="N26" s="6" t="s">
        <v>709</v>
      </c>
      <c r="O26" s="76"/>
      <c r="P26" s="21"/>
    </row>
    <row r="27" spans="1:16" ht="15" x14ac:dyDescent="0.3">
      <c r="A27" s="26">
        <v>26</v>
      </c>
      <c r="B27" s="32">
        <v>10904</v>
      </c>
      <c r="C27" s="32">
        <v>26</v>
      </c>
      <c r="D27" s="33" t="s">
        <v>57</v>
      </c>
      <c r="E27" s="17"/>
      <c r="F27" s="17"/>
      <c r="G27" s="17"/>
      <c r="H27" s="17"/>
      <c r="I27" s="17"/>
      <c r="J27" s="17"/>
      <c r="K27" s="17"/>
      <c r="L27" s="35" t="s">
        <v>1918</v>
      </c>
      <c r="M27" s="6" t="s">
        <v>706</v>
      </c>
      <c r="N27" s="6" t="s">
        <v>709</v>
      </c>
      <c r="O27" s="7" t="s">
        <v>3316</v>
      </c>
      <c r="P27" s="21"/>
    </row>
    <row r="28" spans="1:16" ht="15.6" x14ac:dyDescent="0.3">
      <c r="A28" s="26">
        <v>27</v>
      </c>
      <c r="B28" s="26">
        <v>10904</v>
      </c>
      <c r="C28" s="31">
        <v>31</v>
      </c>
      <c r="D28" s="27" t="s">
        <v>16</v>
      </c>
      <c r="E28" s="17"/>
      <c r="F28" s="17"/>
      <c r="G28" s="17"/>
      <c r="H28" s="17"/>
      <c r="I28" s="17"/>
      <c r="J28" s="17"/>
      <c r="K28" s="17"/>
      <c r="L28" s="35" t="s">
        <v>1919</v>
      </c>
      <c r="M28" s="19"/>
      <c r="N28" s="6" t="s">
        <v>709</v>
      </c>
      <c r="O28" s="76"/>
      <c r="P28" s="21"/>
    </row>
    <row r="29" spans="1:16" ht="15" x14ac:dyDescent="0.3">
      <c r="A29" s="26">
        <v>28</v>
      </c>
      <c r="B29" s="26">
        <v>10904</v>
      </c>
      <c r="C29" s="26">
        <v>36</v>
      </c>
      <c r="D29" s="27" t="s">
        <v>16</v>
      </c>
      <c r="E29" s="17"/>
      <c r="F29" s="17"/>
      <c r="G29" s="17"/>
      <c r="H29" s="17"/>
      <c r="I29" s="17"/>
      <c r="J29" s="17"/>
      <c r="K29" s="17"/>
      <c r="L29" s="35" t="s">
        <v>1920</v>
      </c>
      <c r="M29" s="6"/>
      <c r="N29" s="6" t="s">
        <v>709</v>
      </c>
      <c r="O29" s="7"/>
      <c r="P29" s="21"/>
    </row>
    <row r="30" spans="1:16" ht="15" x14ac:dyDescent="0.3">
      <c r="A30" s="26">
        <v>29</v>
      </c>
      <c r="B30" s="26">
        <v>10905</v>
      </c>
      <c r="C30" s="26">
        <v>6</v>
      </c>
      <c r="D30" s="27" t="s">
        <v>13</v>
      </c>
      <c r="E30" s="17"/>
      <c r="F30" s="17"/>
      <c r="G30" s="17"/>
      <c r="H30" s="17"/>
      <c r="I30" s="17"/>
      <c r="J30" s="17"/>
      <c r="K30" s="44"/>
      <c r="L30" s="25" t="s">
        <v>1921</v>
      </c>
      <c r="M30" s="6" t="s">
        <v>706</v>
      </c>
      <c r="N30" s="6" t="s">
        <v>709</v>
      </c>
      <c r="O30" s="61" t="s">
        <v>3440</v>
      </c>
      <c r="P30" s="21"/>
    </row>
    <row r="31" spans="1:16" ht="15.6" x14ac:dyDescent="0.3">
      <c r="A31" s="26">
        <v>30</v>
      </c>
      <c r="B31" s="26">
        <v>10905</v>
      </c>
      <c r="C31" s="31">
        <v>11</v>
      </c>
      <c r="D31" s="27" t="s">
        <v>13</v>
      </c>
      <c r="E31" s="17"/>
      <c r="F31" s="17"/>
      <c r="G31" s="17"/>
      <c r="H31" s="17"/>
      <c r="I31" s="17"/>
      <c r="J31" s="17"/>
      <c r="K31" s="44"/>
      <c r="L31" s="25" t="s">
        <v>1922</v>
      </c>
      <c r="M31" s="6"/>
      <c r="N31" s="6" t="s">
        <v>709</v>
      </c>
      <c r="O31" s="7"/>
      <c r="P31" s="17"/>
    </row>
    <row r="32" spans="1:16" ht="15" x14ac:dyDescent="0.3">
      <c r="A32" s="26">
        <v>31</v>
      </c>
      <c r="B32" s="26">
        <v>10905</v>
      </c>
      <c r="C32" s="26">
        <v>16</v>
      </c>
      <c r="D32" s="27" t="s">
        <v>16</v>
      </c>
      <c r="E32" s="17"/>
      <c r="F32" s="17"/>
      <c r="G32" s="17"/>
      <c r="H32" s="17"/>
      <c r="I32" s="17"/>
      <c r="J32" s="17"/>
      <c r="K32" s="44"/>
      <c r="L32" s="25" t="s">
        <v>1923</v>
      </c>
      <c r="M32" s="6" t="s">
        <v>706</v>
      </c>
      <c r="N32" s="6" t="s">
        <v>709</v>
      </c>
      <c r="O32" s="61" t="s">
        <v>3315</v>
      </c>
      <c r="P32" s="17"/>
    </row>
    <row r="33" spans="1:16" ht="15" x14ac:dyDescent="0.3">
      <c r="A33" s="26">
        <v>32</v>
      </c>
      <c r="B33" s="26">
        <v>10905</v>
      </c>
      <c r="C33" s="26">
        <v>21</v>
      </c>
      <c r="D33" s="27" t="s">
        <v>16</v>
      </c>
      <c r="E33" s="17"/>
      <c r="F33" s="17"/>
      <c r="G33" s="17"/>
      <c r="H33" s="17"/>
      <c r="I33" s="17"/>
      <c r="J33" s="17"/>
      <c r="K33" s="44"/>
      <c r="L33" s="25" t="s">
        <v>1924</v>
      </c>
      <c r="M33" s="19"/>
      <c r="N33" s="6" t="s">
        <v>709</v>
      </c>
      <c r="O33" s="76"/>
      <c r="P33" s="21"/>
    </row>
    <row r="34" spans="1:16" ht="15" x14ac:dyDescent="0.3">
      <c r="A34" s="26">
        <v>33</v>
      </c>
      <c r="B34" s="26">
        <v>10905</v>
      </c>
      <c r="C34" s="26">
        <v>26</v>
      </c>
      <c r="D34" s="27" t="s">
        <v>16</v>
      </c>
      <c r="E34" s="17"/>
      <c r="F34" s="17"/>
      <c r="G34" s="17"/>
      <c r="H34" s="17"/>
      <c r="I34" s="17"/>
      <c r="J34" s="17"/>
      <c r="K34" s="44"/>
      <c r="L34" s="25" t="s">
        <v>1925</v>
      </c>
      <c r="M34" s="19"/>
      <c r="N34" s="6" t="s">
        <v>709</v>
      </c>
      <c r="O34" s="76"/>
      <c r="P34" s="21"/>
    </row>
    <row r="35" spans="1:16" ht="15.6" x14ac:dyDescent="0.3">
      <c r="A35" s="26">
        <v>34</v>
      </c>
      <c r="B35" s="26">
        <v>10905</v>
      </c>
      <c r="C35" s="31">
        <v>31</v>
      </c>
      <c r="D35" s="27" t="s">
        <v>16</v>
      </c>
      <c r="E35" s="17"/>
      <c r="F35" s="17"/>
      <c r="G35" s="17"/>
      <c r="H35" s="17"/>
      <c r="I35" s="17"/>
      <c r="J35" s="17"/>
      <c r="K35" s="44"/>
      <c r="L35" s="25" t="s">
        <v>1926</v>
      </c>
      <c r="M35" s="6"/>
      <c r="N35" s="6" t="s">
        <v>709</v>
      </c>
      <c r="O35" s="7"/>
      <c r="P35" s="17"/>
    </row>
    <row r="36" spans="1:16" ht="15" x14ac:dyDescent="0.3">
      <c r="A36" s="26">
        <v>35</v>
      </c>
      <c r="B36" s="26">
        <v>10905</v>
      </c>
      <c r="C36" s="26">
        <v>36</v>
      </c>
      <c r="D36" s="27" t="s">
        <v>16</v>
      </c>
      <c r="E36" s="17"/>
      <c r="F36" s="17"/>
      <c r="G36" s="17"/>
      <c r="H36" s="17"/>
      <c r="I36" s="17"/>
      <c r="J36" s="17"/>
      <c r="K36" s="44"/>
      <c r="L36" s="25" t="s">
        <v>1927</v>
      </c>
      <c r="M36" s="6"/>
      <c r="N36" s="6" t="s">
        <v>709</v>
      </c>
      <c r="O36" s="7"/>
      <c r="P36" s="17"/>
    </row>
    <row r="37" spans="1:16" ht="15" x14ac:dyDescent="0.3">
      <c r="A37" s="26">
        <v>36</v>
      </c>
      <c r="B37" s="36">
        <v>10906</v>
      </c>
      <c r="C37" s="36">
        <v>6</v>
      </c>
      <c r="D37" s="37" t="s">
        <v>162</v>
      </c>
      <c r="E37" s="17"/>
      <c r="F37" s="17"/>
      <c r="G37" s="17"/>
      <c r="H37" s="17"/>
      <c r="I37" s="17"/>
      <c r="J37" s="17"/>
      <c r="K37" s="44"/>
      <c r="L37" s="25" t="s">
        <v>1928</v>
      </c>
      <c r="M37" s="6"/>
      <c r="N37" s="6" t="s">
        <v>709</v>
      </c>
      <c r="O37" s="7"/>
      <c r="P37" s="17"/>
    </row>
    <row r="38" spans="1:16" ht="15.6" x14ac:dyDescent="0.3">
      <c r="A38" s="26">
        <v>37</v>
      </c>
      <c r="B38" s="36">
        <v>10906</v>
      </c>
      <c r="C38" s="38">
        <v>11</v>
      </c>
      <c r="D38" s="37" t="s">
        <v>162</v>
      </c>
      <c r="E38" s="17"/>
      <c r="F38" s="17"/>
      <c r="G38" s="17"/>
      <c r="H38" s="17"/>
      <c r="I38" s="17"/>
      <c r="J38" s="17"/>
      <c r="K38" s="44"/>
      <c r="L38" s="25" t="s">
        <v>1929</v>
      </c>
      <c r="M38" s="6"/>
      <c r="N38" s="6" t="s">
        <v>709</v>
      </c>
      <c r="O38" s="61"/>
      <c r="P38" s="17"/>
    </row>
    <row r="39" spans="1:16" ht="15" x14ac:dyDescent="0.3">
      <c r="A39" s="26">
        <v>38</v>
      </c>
      <c r="B39" s="26">
        <v>10906</v>
      </c>
      <c r="C39" s="26">
        <v>16</v>
      </c>
      <c r="D39" s="27" t="s">
        <v>16</v>
      </c>
      <c r="E39" s="17"/>
      <c r="F39" s="17"/>
      <c r="G39" s="17"/>
      <c r="H39" s="17"/>
      <c r="I39" s="17"/>
      <c r="J39" s="17"/>
      <c r="K39" s="44"/>
      <c r="L39" s="25" t="s">
        <v>1930</v>
      </c>
      <c r="M39" s="6"/>
      <c r="N39" s="6" t="s">
        <v>709</v>
      </c>
      <c r="O39" s="7"/>
      <c r="P39" s="17"/>
    </row>
    <row r="40" spans="1:16" ht="15" x14ac:dyDescent="0.3">
      <c r="A40" s="26">
        <v>39</v>
      </c>
      <c r="B40" s="32">
        <v>10906</v>
      </c>
      <c r="C40" s="32">
        <v>21</v>
      </c>
      <c r="D40" s="33" t="s">
        <v>57</v>
      </c>
      <c r="E40" s="17"/>
      <c r="F40" s="17"/>
      <c r="G40" s="17"/>
      <c r="H40" s="17"/>
      <c r="I40" s="17"/>
      <c r="J40" s="17"/>
      <c r="K40" s="44"/>
      <c r="L40" s="25" t="s">
        <v>1931</v>
      </c>
      <c r="M40" s="6"/>
      <c r="N40" s="6" t="s">
        <v>709</v>
      </c>
      <c r="O40" s="7"/>
      <c r="P40" s="17"/>
    </row>
    <row r="41" spans="1:16" ht="15" x14ac:dyDescent="0.3">
      <c r="A41" s="26">
        <v>40</v>
      </c>
      <c r="B41" s="26">
        <v>10906</v>
      </c>
      <c r="C41" s="26">
        <v>26</v>
      </c>
      <c r="D41" s="27" t="s">
        <v>16</v>
      </c>
      <c r="E41" s="17"/>
      <c r="F41" s="17"/>
      <c r="G41" s="17"/>
      <c r="H41" s="17"/>
      <c r="I41" s="17"/>
      <c r="J41" s="17"/>
      <c r="K41" s="44"/>
      <c r="L41" s="25" t="s">
        <v>1932</v>
      </c>
      <c r="M41" s="6"/>
      <c r="N41" s="6" t="s">
        <v>709</v>
      </c>
      <c r="O41" s="7"/>
      <c r="P41" s="17"/>
    </row>
    <row r="42" spans="1:16" ht="15.6" x14ac:dyDescent="0.3">
      <c r="A42" s="26">
        <v>41</v>
      </c>
      <c r="B42" s="26">
        <v>10906</v>
      </c>
      <c r="C42" s="31">
        <v>31</v>
      </c>
      <c r="D42" s="27" t="s">
        <v>16</v>
      </c>
      <c r="E42" s="17"/>
      <c r="F42" s="17"/>
      <c r="G42" s="17"/>
      <c r="H42" s="17"/>
      <c r="I42" s="17"/>
      <c r="J42" s="17"/>
      <c r="K42" s="44"/>
      <c r="L42" s="25" t="s">
        <v>1933</v>
      </c>
      <c r="M42" s="19"/>
      <c r="N42" s="6" t="s">
        <v>709</v>
      </c>
      <c r="O42" s="76"/>
      <c r="P42" s="21"/>
    </row>
    <row r="43" spans="1:16" ht="15" x14ac:dyDescent="0.3">
      <c r="A43" s="26">
        <v>42</v>
      </c>
      <c r="B43" s="26">
        <v>10906</v>
      </c>
      <c r="C43" s="26">
        <v>36</v>
      </c>
      <c r="D43" s="27" t="s">
        <v>83</v>
      </c>
      <c r="E43" s="17"/>
      <c r="F43" s="17"/>
      <c r="G43" s="17"/>
      <c r="H43" s="17"/>
      <c r="I43" s="17"/>
      <c r="J43" s="17"/>
      <c r="K43" s="44"/>
      <c r="L43" s="25" t="s">
        <v>1934</v>
      </c>
      <c r="M43" s="6"/>
      <c r="N43" s="6" t="s">
        <v>709</v>
      </c>
      <c r="O43" s="7"/>
      <c r="P43" s="87"/>
    </row>
    <row r="44" spans="1:16" ht="15" x14ac:dyDescent="0.3">
      <c r="A44" s="26">
        <v>43</v>
      </c>
      <c r="B44" s="26">
        <v>10907</v>
      </c>
      <c r="C44" s="26">
        <v>6</v>
      </c>
      <c r="D44" s="27" t="s">
        <v>16</v>
      </c>
      <c r="E44" s="17"/>
      <c r="F44" s="17"/>
      <c r="G44" s="17"/>
      <c r="H44" s="17"/>
      <c r="I44" s="17"/>
      <c r="J44" s="17"/>
      <c r="K44" s="44"/>
      <c r="L44" s="25" t="s">
        <v>1935</v>
      </c>
      <c r="M44" s="19"/>
      <c r="N44" s="6" t="s">
        <v>709</v>
      </c>
      <c r="O44" s="76"/>
      <c r="P44" s="87"/>
    </row>
    <row r="45" spans="1:16" ht="15.6" x14ac:dyDescent="0.3">
      <c r="A45" s="26">
        <v>44</v>
      </c>
      <c r="B45" s="26">
        <v>10907</v>
      </c>
      <c r="C45" s="31">
        <v>11</v>
      </c>
      <c r="D45" s="27" t="s">
        <v>16</v>
      </c>
      <c r="E45" s="17"/>
      <c r="F45" s="17"/>
      <c r="G45" s="17"/>
      <c r="H45" s="17"/>
      <c r="I45" s="17"/>
      <c r="J45" s="17"/>
      <c r="K45" s="44"/>
      <c r="L45" s="25" t="s">
        <v>1936</v>
      </c>
      <c r="M45" s="6" t="s">
        <v>706</v>
      </c>
      <c r="N45" s="6" t="s">
        <v>709</v>
      </c>
      <c r="O45" s="61" t="s">
        <v>3315</v>
      </c>
      <c r="P45" s="87"/>
    </row>
    <row r="46" spans="1:16" ht="15" x14ac:dyDescent="0.3">
      <c r="A46" s="26">
        <v>45</v>
      </c>
      <c r="B46" s="26">
        <v>10907</v>
      </c>
      <c r="C46" s="26">
        <v>16</v>
      </c>
      <c r="D46" s="27" t="s">
        <v>16</v>
      </c>
      <c r="E46" s="17"/>
      <c r="F46" s="17"/>
      <c r="G46" s="17"/>
      <c r="H46" s="17"/>
      <c r="I46" s="17"/>
      <c r="J46" s="17"/>
      <c r="K46" s="44"/>
      <c r="L46" s="25" t="s">
        <v>1937</v>
      </c>
      <c r="M46" s="6"/>
      <c r="N46" s="6" t="s">
        <v>709</v>
      </c>
      <c r="O46" s="7"/>
      <c r="P46" s="87"/>
    </row>
    <row r="47" spans="1:16" ht="15" x14ac:dyDescent="0.3">
      <c r="A47" s="26">
        <v>46</v>
      </c>
      <c r="B47" s="26">
        <v>10907</v>
      </c>
      <c r="C47" s="26">
        <v>21</v>
      </c>
      <c r="D47" s="27" t="s">
        <v>16</v>
      </c>
      <c r="E47" s="17"/>
      <c r="F47" s="17"/>
      <c r="G47" s="17"/>
      <c r="H47" s="17"/>
      <c r="I47" s="17"/>
      <c r="J47" s="17"/>
      <c r="K47" s="44"/>
      <c r="L47" s="25" t="s">
        <v>1938</v>
      </c>
      <c r="M47" s="6"/>
      <c r="N47" s="6" t="s">
        <v>709</v>
      </c>
      <c r="O47" s="7"/>
      <c r="P47" s="87"/>
    </row>
    <row r="48" spans="1:16" ht="15" x14ac:dyDescent="0.3">
      <c r="A48" s="26">
        <v>47</v>
      </c>
      <c r="B48" s="26">
        <v>10907</v>
      </c>
      <c r="C48" s="26">
        <v>26</v>
      </c>
      <c r="D48" s="27" t="s">
        <v>16</v>
      </c>
      <c r="E48" s="17"/>
      <c r="F48" s="17"/>
      <c r="G48" s="17"/>
      <c r="H48" s="17"/>
      <c r="I48" s="17"/>
      <c r="J48" s="17"/>
      <c r="K48" s="44"/>
      <c r="L48" s="25" t="s">
        <v>1939</v>
      </c>
      <c r="M48" s="6"/>
      <c r="N48" s="6" t="s">
        <v>709</v>
      </c>
      <c r="O48" s="7"/>
      <c r="P48" s="87"/>
    </row>
    <row r="49" spans="1:16" ht="15.6" x14ac:dyDescent="0.3">
      <c r="A49" s="26">
        <v>48</v>
      </c>
      <c r="B49" s="26">
        <v>10907</v>
      </c>
      <c r="C49" s="31">
        <v>31</v>
      </c>
      <c r="D49" s="27" t="s">
        <v>13</v>
      </c>
      <c r="E49" s="17"/>
      <c r="F49" s="17"/>
      <c r="G49" s="17"/>
      <c r="H49" s="17"/>
      <c r="I49" s="17"/>
      <c r="J49" s="17"/>
      <c r="K49" s="44"/>
      <c r="L49" s="25" t="s">
        <v>1940</v>
      </c>
      <c r="M49" s="6"/>
      <c r="N49" s="6" t="s">
        <v>709</v>
      </c>
      <c r="O49" s="7"/>
      <c r="P49" s="87"/>
    </row>
    <row r="50" spans="1:16" ht="15" x14ac:dyDescent="0.3">
      <c r="A50" s="26">
        <v>49</v>
      </c>
      <c r="B50" s="26">
        <v>10907</v>
      </c>
      <c r="C50" s="26">
        <v>36</v>
      </c>
      <c r="D50" s="27" t="s">
        <v>83</v>
      </c>
      <c r="E50" s="17"/>
      <c r="F50" s="17"/>
      <c r="G50" s="17"/>
      <c r="H50" s="17"/>
      <c r="I50" s="17"/>
      <c r="J50" s="17"/>
      <c r="K50" s="44"/>
      <c r="L50" s="25" t="s">
        <v>1941</v>
      </c>
      <c r="M50" s="6"/>
      <c r="N50" s="6" t="s">
        <v>709</v>
      </c>
      <c r="O50" s="7"/>
      <c r="P50" s="87"/>
    </row>
    <row r="51" spans="1:16" s="43" customFormat="1" ht="15" x14ac:dyDescent="0.3">
      <c r="A51" s="26">
        <v>50</v>
      </c>
      <c r="B51" s="41">
        <v>10908</v>
      </c>
      <c r="C51" s="41">
        <v>6</v>
      </c>
      <c r="D51" s="42" t="s">
        <v>16</v>
      </c>
      <c r="E51" s="45"/>
      <c r="F51" s="45"/>
      <c r="G51" s="45"/>
      <c r="H51" s="45"/>
      <c r="I51" s="45"/>
      <c r="J51" s="45"/>
      <c r="K51" s="46"/>
      <c r="L51" s="47" t="s">
        <v>1942</v>
      </c>
      <c r="M51" s="19"/>
      <c r="N51" s="6" t="s">
        <v>709</v>
      </c>
      <c r="O51" s="76"/>
      <c r="P51" s="87"/>
    </row>
    <row r="52" spans="1:16" ht="15.6" x14ac:dyDescent="0.3">
      <c r="A52" s="26">
        <v>51</v>
      </c>
      <c r="B52" s="26">
        <v>10908</v>
      </c>
      <c r="C52" s="31">
        <v>11</v>
      </c>
      <c r="D52" s="27" t="s">
        <v>16</v>
      </c>
      <c r="E52" s="17"/>
      <c r="F52" s="17"/>
      <c r="G52" s="17"/>
      <c r="H52" s="17"/>
      <c r="I52" s="17"/>
      <c r="J52" s="17"/>
      <c r="K52" s="44"/>
      <c r="L52" s="25" t="s">
        <v>1943</v>
      </c>
      <c r="M52" s="6"/>
      <c r="N52" s="6" t="s">
        <v>709</v>
      </c>
      <c r="O52" s="7"/>
      <c r="P52" s="87"/>
    </row>
    <row r="53" spans="1:16" ht="15" x14ac:dyDescent="0.3">
      <c r="A53" s="26">
        <v>52</v>
      </c>
      <c r="B53" s="26">
        <v>10908</v>
      </c>
      <c r="C53" s="26">
        <v>16</v>
      </c>
      <c r="D53" s="27" t="s">
        <v>16</v>
      </c>
      <c r="E53" s="17"/>
      <c r="F53" s="17"/>
      <c r="G53" s="17"/>
      <c r="H53" s="17"/>
      <c r="I53" s="17"/>
      <c r="J53" s="17"/>
      <c r="K53" s="44"/>
      <c r="L53" s="25" t="s">
        <v>1944</v>
      </c>
      <c r="M53" s="6"/>
      <c r="N53" s="6" t="s">
        <v>709</v>
      </c>
      <c r="O53" s="7"/>
      <c r="P53" s="87"/>
    </row>
    <row r="54" spans="1:16" ht="15" x14ac:dyDescent="0.3">
      <c r="A54" s="26">
        <v>53</v>
      </c>
      <c r="B54" s="26">
        <v>10908</v>
      </c>
      <c r="C54" s="26">
        <v>21</v>
      </c>
      <c r="D54" s="27" t="s">
        <v>16</v>
      </c>
      <c r="E54" s="17"/>
      <c r="F54" s="17"/>
      <c r="G54" s="17"/>
      <c r="H54" s="17"/>
      <c r="I54" s="17"/>
      <c r="J54" s="17"/>
      <c r="K54" s="44"/>
      <c r="L54" s="25" t="s">
        <v>1945</v>
      </c>
      <c r="M54" s="6"/>
      <c r="N54" s="6" t="s">
        <v>709</v>
      </c>
      <c r="O54" s="7"/>
      <c r="P54" s="87"/>
    </row>
    <row r="55" spans="1:16" ht="15" x14ac:dyDescent="0.3">
      <c r="A55" s="26">
        <v>54</v>
      </c>
      <c r="B55" s="26">
        <v>10908</v>
      </c>
      <c r="C55" s="26">
        <v>26</v>
      </c>
      <c r="D55" s="27" t="s">
        <v>16</v>
      </c>
      <c r="E55" s="17"/>
      <c r="F55" s="17"/>
      <c r="G55" s="17"/>
      <c r="H55" s="17"/>
      <c r="I55" s="17"/>
      <c r="J55" s="17"/>
      <c r="K55" s="44"/>
      <c r="L55" s="25" t="s">
        <v>1946</v>
      </c>
      <c r="M55" s="6"/>
      <c r="N55" s="6" t="s">
        <v>709</v>
      </c>
      <c r="O55" s="7"/>
      <c r="P55" s="87"/>
    </row>
    <row r="56" spans="1:16" ht="15.6" x14ac:dyDescent="0.3">
      <c r="A56" s="26">
        <v>55</v>
      </c>
      <c r="B56" s="26">
        <v>10908</v>
      </c>
      <c r="C56" s="31">
        <v>31</v>
      </c>
      <c r="D56" s="27" t="s">
        <v>16</v>
      </c>
      <c r="E56" s="17"/>
      <c r="F56" s="17"/>
      <c r="G56" s="17"/>
      <c r="H56" s="17"/>
      <c r="I56" s="17"/>
      <c r="J56" s="17"/>
      <c r="K56" s="44"/>
      <c r="L56" s="25" t="s">
        <v>1947</v>
      </c>
      <c r="M56" s="6"/>
      <c r="N56" s="6" t="s">
        <v>709</v>
      </c>
      <c r="O56" s="7"/>
      <c r="P56" s="87"/>
    </row>
    <row r="57" spans="1:16" ht="15" x14ac:dyDescent="0.3">
      <c r="A57" s="26">
        <v>56</v>
      </c>
      <c r="B57" s="26">
        <v>10908</v>
      </c>
      <c r="C57" s="26">
        <v>36</v>
      </c>
      <c r="D57" s="27" t="s">
        <v>16</v>
      </c>
      <c r="E57" s="17"/>
      <c r="F57" s="17"/>
      <c r="G57" s="17"/>
      <c r="H57" s="17"/>
      <c r="I57" s="17"/>
      <c r="J57" s="17"/>
      <c r="K57" s="44"/>
      <c r="L57" s="25" t="s">
        <v>1948</v>
      </c>
      <c r="M57" s="6"/>
      <c r="N57" s="6" t="s">
        <v>709</v>
      </c>
      <c r="O57" s="7"/>
      <c r="P57" s="87"/>
    </row>
    <row r="58" spans="1:16" ht="14.4" x14ac:dyDescent="0.3">
      <c r="A58" s="26">
        <v>57</v>
      </c>
      <c r="B58" s="26">
        <v>10909</v>
      </c>
      <c r="C58" s="17">
        <v>9</v>
      </c>
      <c r="D58" s="17" t="s">
        <v>269</v>
      </c>
      <c r="E58" s="17"/>
      <c r="F58" s="17"/>
      <c r="G58" s="17"/>
      <c r="H58" s="17"/>
      <c r="I58" s="17"/>
      <c r="J58" s="17"/>
      <c r="K58" s="17"/>
      <c r="L58" s="25" t="s">
        <v>1989</v>
      </c>
      <c r="M58" s="6" t="s">
        <v>705</v>
      </c>
      <c r="N58" s="6" t="s">
        <v>709</v>
      </c>
      <c r="O58" s="7"/>
      <c r="P58" s="87"/>
    </row>
    <row r="59" spans="1:16" ht="14.4" x14ac:dyDescent="0.3">
      <c r="A59" s="26">
        <v>58</v>
      </c>
      <c r="B59" s="26">
        <v>10909</v>
      </c>
      <c r="C59" s="17">
        <v>12</v>
      </c>
      <c r="D59" s="17" t="s">
        <v>269</v>
      </c>
      <c r="E59" s="17"/>
      <c r="F59" s="17"/>
      <c r="G59" s="17"/>
      <c r="H59" s="17"/>
      <c r="I59" s="17"/>
      <c r="J59" s="17"/>
      <c r="K59" s="17"/>
      <c r="L59" s="25" t="s">
        <v>1990</v>
      </c>
      <c r="M59" s="6" t="s">
        <v>705</v>
      </c>
      <c r="N59" s="6" t="s">
        <v>709</v>
      </c>
      <c r="O59" s="7"/>
      <c r="P59" s="87"/>
    </row>
    <row r="60" spans="1:16" ht="14.4" x14ac:dyDescent="0.3">
      <c r="A60" s="26">
        <v>59</v>
      </c>
      <c r="B60" s="26">
        <v>10909</v>
      </c>
      <c r="C60" s="17">
        <v>15</v>
      </c>
      <c r="D60" s="17" t="s">
        <v>269</v>
      </c>
      <c r="E60" s="17"/>
      <c r="F60" s="17"/>
      <c r="G60" s="17"/>
      <c r="H60" s="17"/>
      <c r="I60" s="17"/>
      <c r="J60" s="17"/>
      <c r="K60" s="17"/>
      <c r="L60" s="25" t="s">
        <v>1991</v>
      </c>
      <c r="M60" s="6" t="s">
        <v>705</v>
      </c>
      <c r="N60" s="6" t="s">
        <v>709</v>
      </c>
      <c r="O60" s="7"/>
      <c r="P60" s="87"/>
    </row>
    <row r="61" spans="1:16" ht="15" x14ac:dyDescent="0.3">
      <c r="A61" s="26">
        <v>60</v>
      </c>
      <c r="B61" s="26">
        <v>10909</v>
      </c>
      <c r="C61" s="17">
        <v>18</v>
      </c>
      <c r="D61" s="17" t="s">
        <v>269</v>
      </c>
      <c r="E61" s="17"/>
      <c r="F61" s="17"/>
      <c r="G61" s="17"/>
      <c r="H61" s="17"/>
      <c r="I61" s="17"/>
      <c r="J61" s="17"/>
      <c r="K61" s="17"/>
      <c r="L61" s="25" t="s">
        <v>1992</v>
      </c>
      <c r="M61" s="19" t="s">
        <v>706</v>
      </c>
      <c r="N61" s="6" t="s">
        <v>709</v>
      </c>
      <c r="O61" s="20" t="s">
        <v>3401</v>
      </c>
      <c r="P61" s="87"/>
    </row>
    <row r="62" spans="1:16" ht="14.4" x14ac:dyDescent="0.3">
      <c r="A62" s="26">
        <v>61</v>
      </c>
      <c r="B62" s="26">
        <v>10909</v>
      </c>
      <c r="C62" s="17">
        <v>21</v>
      </c>
      <c r="D62" s="17" t="s">
        <v>269</v>
      </c>
      <c r="E62" s="17"/>
      <c r="F62" s="17"/>
      <c r="G62" s="17"/>
      <c r="H62" s="17"/>
      <c r="I62" s="17"/>
      <c r="J62" s="17"/>
      <c r="K62" s="17"/>
      <c r="L62" s="25" t="s">
        <v>1993</v>
      </c>
      <c r="M62" s="6" t="s">
        <v>705</v>
      </c>
      <c r="N62" s="6" t="s">
        <v>709</v>
      </c>
      <c r="O62" s="7"/>
      <c r="P62" s="87"/>
    </row>
    <row r="63" spans="1:16" ht="14.4" x14ac:dyDescent="0.3">
      <c r="A63" s="26">
        <v>62</v>
      </c>
      <c r="B63" s="26">
        <v>10909</v>
      </c>
      <c r="C63" s="17">
        <v>24</v>
      </c>
      <c r="D63" s="17" t="s">
        <v>269</v>
      </c>
      <c r="E63" s="17"/>
      <c r="F63" s="17"/>
      <c r="G63" s="17"/>
      <c r="H63" s="17"/>
      <c r="I63" s="17"/>
      <c r="J63" s="17"/>
      <c r="K63" s="17"/>
      <c r="L63" s="25" t="s">
        <v>1994</v>
      </c>
      <c r="M63" s="6" t="s">
        <v>705</v>
      </c>
      <c r="N63" s="6" t="s">
        <v>709</v>
      </c>
      <c r="O63" s="7"/>
      <c r="P63" s="87"/>
    </row>
    <row r="64" spans="1:16" ht="14.4" x14ac:dyDescent="0.3">
      <c r="A64" s="26">
        <v>63</v>
      </c>
      <c r="B64" s="26">
        <v>10909</v>
      </c>
      <c r="C64" s="17">
        <v>27</v>
      </c>
      <c r="D64" s="17" t="s">
        <v>269</v>
      </c>
      <c r="E64" s="17"/>
      <c r="F64" s="17"/>
      <c r="G64" s="17"/>
      <c r="H64" s="17"/>
      <c r="I64" s="17"/>
      <c r="J64" s="17"/>
      <c r="K64" s="17"/>
      <c r="L64" s="25" t="s">
        <v>1995</v>
      </c>
      <c r="M64" s="6" t="s">
        <v>705</v>
      </c>
      <c r="N64" s="6" t="s">
        <v>709</v>
      </c>
      <c r="O64" s="7"/>
      <c r="P64" s="87"/>
    </row>
    <row r="65" spans="1:16" ht="14.4" x14ac:dyDescent="0.3">
      <c r="A65" s="26">
        <v>64</v>
      </c>
      <c r="B65" s="26">
        <v>10909</v>
      </c>
      <c r="C65" s="17">
        <v>30</v>
      </c>
      <c r="D65" s="17" t="s">
        <v>269</v>
      </c>
      <c r="E65" s="17"/>
      <c r="F65" s="17"/>
      <c r="G65" s="17"/>
      <c r="H65" s="17"/>
      <c r="I65" s="17"/>
      <c r="J65" s="17"/>
      <c r="K65" s="17"/>
      <c r="L65" s="25" t="s">
        <v>1996</v>
      </c>
      <c r="M65" s="6" t="s">
        <v>705</v>
      </c>
      <c r="N65" s="6" t="s">
        <v>709</v>
      </c>
      <c r="O65" s="7"/>
      <c r="P65" s="87"/>
    </row>
    <row r="66" spans="1:16" ht="14.4" x14ac:dyDescent="0.3">
      <c r="A66" s="26">
        <v>65</v>
      </c>
      <c r="B66" s="26">
        <v>10909</v>
      </c>
      <c r="C66" s="17">
        <v>33</v>
      </c>
      <c r="D66" s="17" t="s">
        <v>269</v>
      </c>
      <c r="E66" s="17"/>
      <c r="F66" s="17"/>
      <c r="G66" s="17"/>
      <c r="H66" s="17"/>
      <c r="I66" s="17"/>
      <c r="J66" s="17"/>
      <c r="K66" s="17"/>
      <c r="L66" s="25" t="s">
        <v>1997</v>
      </c>
      <c r="M66" s="6" t="s">
        <v>705</v>
      </c>
      <c r="N66" s="6" t="s">
        <v>709</v>
      </c>
      <c r="O66" s="7"/>
      <c r="P66" s="87"/>
    </row>
    <row r="67" spans="1:16" ht="14.4" x14ac:dyDescent="0.3">
      <c r="A67" s="26">
        <v>66</v>
      </c>
      <c r="B67" s="26">
        <v>10909</v>
      </c>
      <c r="C67" s="17">
        <v>36</v>
      </c>
      <c r="D67" s="17" t="s">
        <v>269</v>
      </c>
      <c r="E67" s="17"/>
      <c r="F67" s="17"/>
      <c r="G67" s="17"/>
      <c r="H67" s="17"/>
      <c r="I67" s="17"/>
      <c r="J67" s="17"/>
      <c r="K67" s="17"/>
      <c r="L67" s="25" t="s">
        <v>1998</v>
      </c>
      <c r="M67" s="6" t="s">
        <v>705</v>
      </c>
      <c r="N67" s="6" t="s">
        <v>709</v>
      </c>
      <c r="O67" s="7"/>
      <c r="P67" s="87"/>
    </row>
    <row r="68" spans="1:16" ht="15" x14ac:dyDescent="0.3">
      <c r="A68" s="26">
        <v>67</v>
      </c>
      <c r="B68" s="26">
        <v>10910</v>
      </c>
      <c r="C68" s="17">
        <v>9</v>
      </c>
      <c r="D68" s="17" t="s">
        <v>269</v>
      </c>
      <c r="E68" s="17"/>
      <c r="F68" s="17"/>
      <c r="G68" s="17"/>
      <c r="H68" s="17"/>
      <c r="I68" s="17"/>
      <c r="J68" s="17"/>
      <c r="K68" s="17"/>
      <c r="L68" s="25" t="s">
        <v>1999</v>
      </c>
      <c r="M68" s="19" t="s">
        <v>706</v>
      </c>
      <c r="N68" s="6" t="s">
        <v>709</v>
      </c>
      <c r="O68" s="76" t="s">
        <v>741</v>
      </c>
      <c r="P68" s="87"/>
    </row>
    <row r="69" spans="1:16" ht="14.4" x14ac:dyDescent="0.3">
      <c r="A69" s="26">
        <v>68</v>
      </c>
      <c r="B69" s="26">
        <v>10910</v>
      </c>
      <c r="C69" s="17">
        <v>12</v>
      </c>
      <c r="D69" s="17" t="s">
        <v>269</v>
      </c>
      <c r="E69" s="17"/>
      <c r="F69" s="17"/>
      <c r="G69" s="17"/>
      <c r="H69" s="17"/>
      <c r="I69" s="17"/>
      <c r="J69" s="17"/>
      <c r="K69" s="17"/>
      <c r="L69" s="25" t="s">
        <v>2000</v>
      </c>
      <c r="M69" s="6" t="s">
        <v>705</v>
      </c>
      <c r="N69" s="6" t="s">
        <v>709</v>
      </c>
      <c r="O69" s="7"/>
      <c r="P69" s="87"/>
    </row>
    <row r="70" spans="1:16" ht="14.4" x14ac:dyDescent="0.3">
      <c r="A70" s="26">
        <v>69</v>
      </c>
      <c r="B70" s="26">
        <v>10910</v>
      </c>
      <c r="C70" s="17">
        <v>15</v>
      </c>
      <c r="D70" s="17" t="s">
        <v>269</v>
      </c>
      <c r="E70" s="17"/>
      <c r="F70" s="17"/>
      <c r="G70" s="17"/>
      <c r="H70" s="17"/>
      <c r="I70" s="17"/>
      <c r="J70" s="17"/>
      <c r="K70" s="17"/>
      <c r="L70" s="25" t="s">
        <v>2001</v>
      </c>
      <c r="M70" s="6" t="s">
        <v>705</v>
      </c>
      <c r="N70" s="6" t="s">
        <v>709</v>
      </c>
      <c r="O70" s="7"/>
      <c r="P70" s="87"/>
    </row>
    <row r="71" spans="1:16" ht="14.4" x14ac:dyDescent="0.3">
      <c r="A71" s="26">
        <v>70</v>
      </c>
      <c r="B71" s="26">
        <v>10910</v>
      </c>
      <c r="C71" s="17">
        <v>18</v>
      </c>
      <c r="D71" s="17" t="s">
        <v>269</v>
      </c>
      <c r="E71" s="17"/>
      <c r="F71" s="17"/>
      <c r="G71" s="17"/>
      <c r="H71" s="17"/>
      <c r="I71" s="17"/>
      <c r="J71" s="17"/>
      <c r="K71" s="17"/>
      <c r="L71" s="25" t="s">
        <v>2002</v>
      </c>
      <c r="M71" s="6" t="s">
        <v>705</v>
      </c>
      <c r="N71" s="6" t="s">
        <v>709</v>
      </c>
      <c r="O71" s="7"/>
      <c r="P71" s="87"/>
    </row>
    <row r="72" spans="1:16" ht="14.4" x14ac:dyDescent="0.3">
      <c r="A72" s="26">
        <v>71</v>
      </c>
      <c r="B72" s="26">
        <v>10910</v>
      </c>
      <c r="C72" s="17">
        <v>21</v>
      </c>
      <c r="D72" s="17" t="s">
        <v>269</v>
      </c>
      <c r="E72" s="17"/>
      <c r="F72" s="17"/>
      <c r="G72" s="17"/>
      <c r="H72" s="17"/>
      <c r="I72" s="17"/>
      <c r="J72" s="17"/>
      <c r="K72" s="17"/>
      <c r="L72" s="25" t="s">
        <v>2003</v>
      </c>
      <c r="M72" s="6" t="s">
        <v>705</v>
      </c>
      <c r="N72" s="6" t="s">
        <v>709</v>
      </c>
      <c r="O72" s="7"/>
      <c r="P72" s="87"/>
    </row>
    <row r="73" spans="1:16" ht="14.4" x14ac:dyDescent="0.3">
      <c r="A73" s="26">
        <v>72</v>
      </c>
      <c r="B73" s="26">
        <v>10910</v>
      </c>
      <c r="C73" s="17">
        <v>24</v>
      </c>
      <c r="D73" s="17" t="s">
        <v>269</v>
      </c>
      <c r="E73" s="17"/>
      <c r="F73" s="17"/>
      <c r="G73" s="17"/>
      <c r="H73" s="17"/>
      <c r="I73" s="17"/>
      <c r="J73" s="17"/>
      <c r="K73" s="17"/>
      <c r="L73" s="25" t="s">
        <v>2004</v>
      </c>
      <c r="M73" s="6" t="s">
        <v>705</v>
      </c>
      <c r="N73" s="6" t="s">
        <v>709</v>
      </c>
      <c r="O73" s="7"/>
      <c r="P73" s="87"/>
    </row>
    <row r="74" spans="1:16" ht="14.4" x14ac:dyDescent="0.3">
      <c r="A74" s="26">
        <v>73</v>
      </c>
      <c r="B74" s="26">
        <v>10910</v>
      </c>
      <c r="C74" s="17">
        <v>27</v>
      </c>
      <c r="D74" s="17" t="s">
        <v>269</v>
      </c>
      <c r="E74" s="17"/>
      <c r="F74" s="17"/>
      <c r="G74" s="17"/>
      <c r="H74" s="17"/>
      <c r="I74" s="17"/>
      <c r="J74" s="17"/>
      <c r="K74" s="17"/>
      <c r="L74" s="25" t="s">
        <v>2005</v>
      </c>
      <c r="M74" s="6" t="s">
        <v>705</v>
      </c>
      <c r="N74" s="6" t="s">
        <v>709</v>
      </c>
      <c r="O74" s="7"/>
      <c r="P74" s="87"/>
    </row>
    <row r="75" spans="1:16" ht="14.4" x14ac:dyDescent="0.3">
      <c r="A75" s="26">
        <v>74</v>
      </c>
      <c r="B75" s="26">
        <v>10910</v>
      </c>
      <c r="C75" s="17">
        <v>30</v>
      </c>
      <c r="D75" s="17" t="s">
        <v>269</v>
      </c>
      <c r="E75" s="17"/>
      <c r="F75" s="17"/>
      <c r="G75" s="17"/>
      <c r="H75" s="17"/>
      <c r="I75" s="17"/>
      <c r="J75" s="17"/>
      <c r="K75" s="17"/>
      <c r="L75" s="25" t="s">
        <v>2006</v>
      </c>
      <c r="M75" s="6" t="s">
        <v>705</v>
      </c>
      <c r="N75" s="6" t="s">
        <v>709</v>
      </c>
      <c r="O75" s="7"/>
      <c r="P75" s="87"/>
    </row>
    <row r="76" spans="1:16" ht="14.4" x14ac:dyDescent="0.3">
      <c r="A76" s="26">
        <v>75</v>
      </c>
      <c r="B76" s="26">
        <v>10910</v>
      </c>
      <c r="C76" s="17">
        <v>33</v>
      </c>
      <c r="D76" s="17" t="s">
        <v>269</v>
      </c>
      <c r="E76" s="17"/>
      <c r="F76" s="17"/>
      <c r="G76" s="17"/>
      <c r="H76" s="17"/>
      <c r="I76" s="17"/>
      <c r="J76" s="17"/>
      <c r="K76" s="17"/>
      <c r="L76" s="25" t="s">
        <v>2007</v>
      </c>
      <c r="M76" s="6" t="s">
        <v>705</v>
      </c>
      <c r="N76" s="6" t="s">
        <v>709</v>
      </c>
      <c r="O76" s="7"/>
      <c r="P76" s="87"/>
    </row>
    <row r="77" spans="1:16" ht="14.4" x14ac:dyDescent="0.3">
      <c r="A77" s="26">
        <v>76</v>
      </c>
      <c r="B77" s="26">
        <v>10910</v>
      </c>
      <c r="C77" s="17">
        <v>36</v>
      </c>
      <c r="D77" s="17" t="s">
        <v>269</v>
      </c>
      <c r="E77" s="17"/>
      <c r="F77" s="17"/>
      <c r="G77" s="17"/>
      <c r="H77" s="17"/>
      <c r="I77" s="17"/>
      <c r="J77" s="17"/>
      <c r="K77" s="17"/>
      <c r="L77" s="25" t="s">
        <v>2008</v>
      </c>
      <c r="M77" s="6" t="s">
        <v>705</v>
      </c>
      <c r="N77" s="6" t="s">
        <v>709</v>
      </c>
      <c r="O77" s="7"/>
      <c r="P77" s="87"/>
    </row>
    <row r="78" spans="1:16" ht="15" x14ac:dyDescent="0.3">
      <c r="A78" s="26">
        <v>77</v>
      </c>
      <c r="B78" s="17">
        <v>10911</v>
      </c>
      <c r="C78" s="17">
        <v>9</v>
      </c>
      <c r="D78" s="17" t="s">
        <v>269</v>
      </c>
      <c r="E78" s="17"/>
      <c r="F78" s="17"/>
      <c r="G78" s="17"/>
      <c r="H78" s="17"/>
      <c r="I78" s="17"/>
      <c r="J78" s="17"/>
      <c r="K78" s="17"/>
      <c r="L78" s="25" t="s">
        <v>1969</v>
      </c>
      <c r="M78" s="19" t="s">
        <v>706</v>
      </c>
      <c r="N78" s="6" t="s">
        <v>709</v>
      </c>
      <c r="O78" s="76" t="s">
        <v>741</v>
      </c>
      <c r="P78" s="87"/>
    </row>
    <row r="79" spans="1:16" ht="14.4" x14ac:dyDescent="0.3">
      <c r="A79" s="26">
        <v>78</v>
      </c>
      <c r="B79" s="17">
        <v>10911</v>
      </c>
      <c r="C79" s="17">
        <v>12</v>
      </c>
      <c r="D79" s="17" t="s">
        <v>269</v>
      </c>
      <c r="E79" s="17"/>
      <c r="F79" s="17"/>
      <c r="G79" s="17"/>
      <c r="H79" s="17"/>
      <c r="I79" s="17"/>
      <c r="J79" s="17"/>
      <c r="K79" s="17"/>
      <c r="L79" s="25" t="s">
        <v>1970</v>
      </c>
      <c r="M79" s="6" t="s">
        <v>705</v>
      </c>
      <c r="N79" s="6" t="s">
        <v>709</v>
      </c>
      <c r="O79" s="7"/>
      <c r="P79" s="87"/>
    </row>
    <row r="80" spans="1:16" ht="15" x14ac:dyDescent="0.3">
      <c r="A80" s="26">
        <v>79</v>
      </c>
      <c r="B80" s="17">
        <v>10911</v>
      </c>
      <c r="C80" s="17">
        <v>15</v>
      </c>
      <c r="D80" s="17" t="s">
        <v>269</v>
      </c>
      <c r="E80" s="17"/>
      <c r="F80" s="17"/>
      <c r="G80" s="17"/>
      <c r="H80" s="17"/>
      <c r="I80" s="17"/>
      <c r="J80" s="17"/>
      <c r="K80" s="17"/>
      <c r="L80" s="25" t="s">
        <v>1971</v>
      </c>
      <c r="M80" s="19" t="s">
        <v>706</v>
      </c>
      <c r="N80" s="6" t="s">
        <v>709</v>
      </c>
      <c r="O80" s="20" t="s">
        <v>3401</v>
      </c>
      <c r="P80" s="87"/>
    </row>
    <row r="81" spans="1:16" ht="14.4" x14ac:dyDescent="0.3">
      <c r="A81" s="26">
        <v>80</v>
      </c>
      <c r="B81" s="17">
        <v>10911</v>
      </c>
      <c r="C81" s="17">
        <v>18</v>
      </c>
      <c r="D81" s="17" t="s">
        <v>269</v>
      </c>
      <c r="E81" s="17"/>
      <c r="F81" s="17"/>
      <c r="G81" s="17"/>
      <c r="H81" s="17"/>
      <c r="I81" s="17"/>
      <c r="J81" s="17"/>
      <c r="K81" s="17"/>
      <c r="L81" s="25" t="s">
        <v>1972</v>
      </c>
      <c r="M81" s="6" t="s">
        <v>705</v>
      </c>
      <c r="N81" s="6" t="s">
        <v>709</v>
      </c>
      <c r="O81" s="7"/>
      <c r="P81" s="87"/>
    </row>
    <row r="82" spans="1:16" ht="14.4" x14ac:dyDescent="0.3">
      <c r="A82" s="26">
        <v>81</v>
      </c>
      <c r="B82" s="17">
        <v>10911</v>
      </c>
      <c r="C82" s="17">
        <v>21</v>
      </c>
      <c r="D82" s="17" t="s">
        <v>269</v>
      </c>
      <c r="E82" s="17"/>
      <c r="F82" s="17"/>
      <c r="G82" s="17"/>
      <c r="H82" s="17"/>
      <c r="I82" s="17"/>
      <c r="J82" s="17"/>
      <c r="K82" s="17"/>
      <c r="L82" s="25" t="s">
        <v>1973</v>
      </c>
      <c r="M82" s="6" t="s">
        <v>705</v>
      </c>
      <c r="N82" s="6" t="s">
        <v>709</v>
      </c>
      <c r="O82" s="7"/>
      <c r="P82" s="87"/>
    </row>
    <row r="83" spans="1:16" ht="14.4" x14ac:dyDescent="0.3">
      <c r="A83" s="26">
        <v>82</v>
      </c>
      <c r="B83" s="17">
        <v>10911</v>
      </c>
      <c r="C83" s="17">
        <v>24</v>
      </c>
      <c r="D83" s="17" t="s">
        <v>269</v>
      </c>
      <c r="E83" s="17"/>
      <c r="F83" s="17"/>
      <c r="G83" s="17"/>
      <c r="H83" s="17"/>
      <c r="I83" s="17"/>
      <c r="J83" s="17"/>
      <c r="K83" s="17"/>
      <c r="L83" s="25" t="s">
        <v>1974</v>
      </c>
      <c r="M83" s="6" t="s">
        <v>705</v>
      </c>
      <c r="N83" s="6" t="s">
        <v>709</v>
      </c>
      <c r="O83" s="7"/>
      <c r="P83" s="87"/>
    </row>
    <row r="84" spans="1:16" ht="14.4" x14ac:dyDescent="0.3">
      <c r="A84" s="26">
        <v>83</v>
      </c>
      <c r="B84" s="17">
        <v>10911</v>
      </c>
      <c r="C84" s="17">
        <v>27</v>
      </c>
      <c r="D84" s="17" t="s">
        <v>269</v>
      </c>
      <c r="E84" s="17"/>
      <c r="F84" s="17"/>
      <c r="G84" s="17"/>
      <c r="H84" s="17"/>
      <c r="I84" s="17"/>
      <c r="J84" s="17"/>
      <c r="K84" s="17"/>
      <c r="L84" s="25" t="s">
        <v>1975</v>
      </c>
      <c r="M84" s="6" t="s">
        <v>705</v>
      </c>
      <c r="N84" s="6" t="s">
        <v>709</v>
      </c>
      <c r="O84" s="7"/>
      <c r="P84" s="87"/>
    </row>
    <row r="85" spans="1:16" ht="14.4" x14ac:dyDescent="0.3">
      <c r="A85" s="26">
        <v>84</v>
      </c>
      <c r="B85" s="17">
        <v>10911</v>
      </c>
      <c r="C85" s="17">
        <v>30</v>
      </c>
      <c r="D85" s="17" t="s">
        <v>269</v>
      </c>
      <c r="E85" s="17"/>
      <c r="F85" s="17"/>
      <c r="G85" s="17"/>
      <c r="H85" s="17"/>
      <c r="I85" s="17"/>
      <c r="J85" s="17"/>
      <c r="K85" s="17"/>
      <c r="L85" s="25" t="s">
        <v>1976</v>
      </c>
      <c r="M85" s="6" t="s">
        <v>705</v>
      </c>
      <c r="N85" s="6" t="s">
        <v>709</v>
      </c>
      <c r="O85" s="7"/>
      <c r="P85" s="87"/>
    </row>
    <row r="86" spans="1:16" ht="15" x14ac:dyDescent="0.3">
      <c r="A86" s="26">
        <v>85</v>
      </c>
      <c r="B86" s="17">
        <v>10911</v>
      </c>
      <c r="C86" s="17">
        <v>33</v>
      </c>
      <c r="D86" s="17" t="s">
        <v>269</v>
      </c>
      <c r="E86" s="17"/>
      <c r="F86" s="17"/>
      <c r="G86" s="17"/>
      <c r="H86" s="17"/>
      <c r="I86" s="17"/>
      <c r="J86" s="17" t="s">
        <v>3386</v>
      </c>
      <c r="K86" s="17"/>
      <c r="L86" s="25" t="s">
        <v>1977</v>
      </c>
      <c r="M86" s="6" t="s">
        <v>705</v>
      </c>
      <c r="N86" s="6" t="s">
        <v>709</v>
      </c>
      <c r="O86" s="61"/>
      <c r="P86" s="87"/>
    </row>
    <row r="87" spans="1:16" ht="14.4" x14ac:dyDescent="0.3">
      <c r="A87" s="26">
        <v>86</v>
      </c>
      <c r="B87" s="17">
        <v>10911</v>
      </c>
      <c r="C87" s="17">
        <v>36</v>
      </c>
      <c r="D87" s="17" t="s">
        <v>269</v>
      </c>
      <c r="E87" s="17"/>
      <c r="F87" s="17"/>
      <c r="G87" s="17"/>
      <c r="H87" s="17"/>
      <c r="I87" s="17"/>
      <c r="J87" s="17"/>
      <c r="K87" s="17"/>
      <c r="L87" s="25" t="s">
        <v>1978</v>
      </c>
      <c r="M87" s="6" t="s">
        <v>705</v>
      </c>
      <c r="N87" s="6" t="s">
        <v>709</v>
      </c>
      <c r="O87" s="7"/>
      <c r="P87" s="87"/>
    </row>
    <row r="88" spans="1:16" ht="14.4" x14ac:dyDescent="0.3">
      <c r="A88" s="26">
        <v>87</v>
      </c>
      <c r="B88" s="17">
        <v>10912</v>
      </c>
      <c r="C88" s="17">
        <v>9</v>
      </c>
      <c r="D88" s="17" t="s">
        <v>269</v>
      </c>
      <c r="E88" s="17"/>
      <c r="F88" s="17"/>
      <c r="G88" s="17"/>
      <c r="H88" s="17"/>
      <c r="I88" s="17"/>
      <c r="J88" s="17"/>
      <c r="K88" s="17"/>
      <c r="L88" s="25" t="s">
        <v>1979</v>
      </c>
      <c r="M88" s="6" t="s">
        <v>705</v>
      </c>
      <c r="N88" s="6" t="s">
        <v>709</v>
      </c>
      <c r="O88" s="7"/>
      <c r="P88" s="87"/>
    </row>
    <row r="89" spans="1:16" ht="14.4" x14ac:dyDescent="0.3">
      <c r="A89" s="26">
        <v>88</v>
      </c>
      <c r="B89" s="17">
        <v>10912</v>
      </c>
      <c r="C89" s="17">
        <v>12</v>
      </c>
      <c r="D89" s="17" t="s">
        <v>269</v>
      </c>
      <c r="E89" s="17"/>
      <c r="F89" s="17"/>
      <c r="G89" s="17"/>
      <c r="H89" s="17"/>
      <c r="I89" s="17"/>
      <c r="J89" s="17"/>
      <c r="K89" s="17"/>
      <c r="L89" s="25" t="s">
        <v>1980</v>
      </c>
      <c r="M89" s="6" t="s">
        <v>705</v>
      </c>
      <c r="N89" s="6" t="s">
        <v>709</v>
      </c>
      <c r="O89" s="7"/>
      <c r="P89" s="87"/>
    </row>
    <row r="90" spans="1:16" ht="14.4" x14ac:dyDescent="0.3">
      <c r="A90" s="26">
        <v>89</v>
      </c>
      <c r="B90" s="17">
        <v>10912</v>
      </c>
      <c r="C90" s="17">
        <v>15</v>
      </c>
      <c r="D90" s="17" t="s">
        <v>269</v>
      </c>
      <c r="E90" s="17"/>
      <c r="F90" s="17"/>
      <c r="G90" s="17"/>
      <c r="H90" s="17"/>
      <c r="I90" s="17"/>
      <c r="J90" s="17"/>
      <c r="K90" s="17"/>
      <c r="L90" s="25" t="s">
        <v>1981</v>
      </c>
      <c r="M90" s="6" t="s">
        <v>705</v>
      </c>
      <c r="N90" s="6" t="s">
        <v>709</v>
      </c>
      <c r="O90" s="7"/>
      <c r="P90" s="87"/>
    </row>
    <row r="91" spans="1:16" ht="15" x14ac:dyDescent="0.3">
      <c r="A91" s="26">
        <v>90</v>
      </c>
      <c r="B91" s="17">
        <v>10912</v>
      </c>
      <c r="C91" s="17">
        <v>18</v>
      </c>
      <c r="D91" s="17" t="s">
        <v>269</v>
      </c>
      <c r="E91" s="17"/>
      <c r="F91" s="17"/>
      <c r="G91" s="17"/>
      <c r="H91" s="17"/>
      <c r="I91" s="17"/>
      <c r="J91" s="17"/>
      <c r="K91" s="17"/>
      <c r="L91" s="25" t="s">
        <v>1982</v>
      </c>
      <c r="M91" s="6" t="s">
        <v>705</v>
      </c>
      <c r="N91" s="6" t="s">
        <v>709</v>
      </c>
      <c r="O91" s="61"/>
      <c r="P91" s="87"/>
    </row>
    <row r="92" spans="1:16" ht="14.4" x14ac:dyDescent="0.3">
      <c r="A92" s="26">
        <v>91</v>
      </c>
      <c r="B92" s="17">
        <v>10912</v>
      </c>
      <c r="C92" s="17">
        <v>21</v>
      </c>
      <c r="D92" s="17" t="s">
        <v>269</v>
      </c>
      <c r="E92" s="17"/>
      <c r="F92" s="17"/>
      <c r="G92" s="17"/>
      <c r="H92" s="17"/>
      <c r="I92" s="17"/>
      <c r="J92" s="17"/>
      <c r="K92" s="17"/>
      <c r="L92" s="25" t="s">
        <v>1983</v>
      </c>
      <c r="M92" s="6" t="s">
        <v>705</v>
      </c>
      <c r="N92" s="6" t="s">
        <v>709</v>
      </c>
      <c r="O92" s="7"/>
      <c r="P92" s="87"/>
    </row>
    <row r="93" spans="1:16" ht="15" x14ac:dyDescent="0.3">
      <c r="A93" s="26">
        <v>92</v>
      </c>
      <c r="B93" s="17">
        <v>10912</v>
      </c>
      <c r="C93" s="17">
        <v>24</v>
      </c>
      <c r="D93" s="17" t="s">
        <v>269</v>
      </c>
      <c r="E93" s="17"/>
      <c r="F93" s="17"/>
      <c r="G93" s="17"/>
      <c r="H93" s="17"/>
      <c r="I93" s="17"/>
      <c r="J93" s="17"/>
      <c r="K93" s="17"/>
      <c r="L93" s="25" t="s">
        <v>1984</v>
      </c>
      <c r="M93" s="19" t="s">
        <v>706</v>
      </c>
      <c r="N93" s="6" t="s">
        <v>709</v>
      </c>
      <c r="O93" s="76" t="s">
        <v>741</v>
      </c>
      <c r="P93" s="87"/>
    </row>
    <row r="94" spans="1:16" ht="15" x14ac:dyDescent="0.3">
      <c r="A94" s="26">
        <v>93</v>
      </c>
      <c r="B94" s="17">
        <v>10912</v>
      </c>
      <c r="C94" s="17">
        <v>27</v>
      </c>
      <c r="D94" s="17" t="s">
        <v>269</v>
      </c>
      <c r="E94" s="17"/>
      <c r="F94" s="17"/>
      <c r="G94" s="17"/>
      <c r="H94" s="17"/>
      <c r="I94" s="17"/>
      <c r="J94" s="17"/>
      <c r="K94" s="17"/>
      <c r="L94" s="25" t="s">
        <v>1985</v>
      </c>
      <c r="M94" s="6" t="s">
        <v>705</v>
      </c>
      <c r="N94" s="6" t="s">
        <v>709</v>
      </c>
      <c r="O94" s="61"/>
      <c r="P94" s="87"/>
    </row>
    <row r="95" spans="1:16" ht="14.4" x14ac:dyDescent="0.3">
      <c r="A95" s="26">
        <v>94</v>
      </c>
      <c r="B95" s="17">
        <v>10912</v>
      </c>
      <c r="C95" s="17">
        <v>30</v>
      </c>
      <c r="D95" s="17" t="s">
        <v>269</v>
      </c>
      <c r="E95" s="17"/>
      <c r="F95" s="17"/>
      <c r="G95" s="17"/>
      <c r="H95" s="17"/>
      <c r="I95" s="17"/>
      <c r="J95" s="17"/>
      <c r="K95" s="17"/>
      <c r="L95" s="25" t="s">
        <v>1986</v>
      </c>
      <c r="M95" s="6" t="s">
        <v>705</v>
      </c>
      <c r="N95" s="6" t="s">
        <v>709</v>
      </c>
      <c r="O95" s="7"/>
      <c r="P95" s="87"/>
    </row>
    <row r="96" spans="1:16" ht="15" x14ac:dyDescent="0.3">
      <c r="A96" s="26">
        <v>95</v>
      </c>
      <c r="B96" s="17">
        <v>10912</v>
      </c>
      <c r="C96" s="17">
        <v>33</v>
      </c>
      <c r="D96" s="17" t="s">
        <v>269</v>
      </c>
      <c r="E96" s="17"/>
      <c r="F96" s="17"/>
      <c r="G96" s="17"/>
      <c r="H96" s="17"/>
      <c r="I96" s="17"/>
      <c r="J96" s="17"/>
      <c r="K96" s="17"/>
      <c r="L96" s="25" t="s">
        <v>1987</v>
      </c>
      <c r="M96" s="19" t="s">
        <v>706</v>
      </c>
      <c r="N96" s="6" t="s">
        <v>709</v>
      </c>
      <c r="O96" s="76" t="s">
        <v>741</v>
      </c>
      <c r="P96" s="87"/>
    </row>
    <row r="97" spans="1:16" ht="15" x14ac:dyDescent="0.3">
      <c r="A97" s="26">
        <v>96</v>
      </c>
      <c r="B97" s="17">
        <v>10912</v>
      </c>
      <c r="C97" s="17">
        <v>36</v>
      </c>
      <c r="D97" s="17" t="s">
        <v>269</v>
      </c>
      <c r="E97" s="17"/>
      <c r="F97" s="17"/>
      <c r="G97" s="17"/>
      <c r="H97" s="17"/>
      <c r="I97" s="17"/>
      <c r="J97" s="17"/>
      <c r="K97" s="17"/>
      <c r="L97" s="25" t="s">
        <v>1988</v>
      </c>
      <c r="M97" s="19" t="s">
        <v>706</v>
      </c>
      <c r="N97" s="6" t="s">
        <v>709</v>
      </c>
      <c r="O97" s="76" t="s">
        <v>741</v>
      </c>
      <c r="P97" s="87"/>
    </row>
    <row r="98" spans="1:16" ht="15" x14ac:dyDescent="0.3">
      <c r="A98" s="26">
        <v>97</v>
      </c>
      <c r="B98" s="17">
        <v>10913</v>
      </c>
      <c r="C98" s="17">
        <v>9</v>
      </c>
      <c r="D98" s="17" t="s">
        <v>269</v>
      </c>
      <c r="E98" s="17"/>
      <c r="F98" s="17"/>
      <c r="G98" s="17"/>
      <c r="H98" s="17"/>
      <c r="I98" s="17"/>
      <c r="J98" s="17"/>
      <c r="K98" s="17"/>
      <c r="L98" s="25" t="s">
        <v>1949</v>
      </c>
      <c r="M98" s="19" t="s">
        <v>706</v>
      </c>
      <c r="N98" s="6" t="s">
        <v>709</v>
      </c>
      <c r="O98" s="20" t="s">
        <v>3405</v>
      </c>
      <c r="P98" s="87"/>
    </row>
    <row r="99" spans="1:16" ht="14.4" x14ac:dyDescent="0.3">
      <c r="A99" s="26">
        <v>98</v>
      </c>
      <c r="B99" s="17">
        <v>10913</v>
      </c>
      <c r="C99" s="17">
        <v>12</v>
      </c>
      <c r="D99" s="17" t="s">
        <v>269</v>
      </c>
      <c r="E99" s="17"/>
      <c r="F99" s="17"/>
      <c r="G99" s="17"/>
      <c r="H99" s="17"/>
      <c r="I99" s="17"/>
      <c r="J99" s="17"/>
      <c r="K99" s="17"/>
      <c r="L99" s="25" t="s">
        <v>1950</v>
      </c>
      <c r="M99" s="6" t="s">
        <v>705</v>
      </c>
      <c r="N99" s="6" t="s">
        <v>709</v>
      </c>
      <c r="O99" s="7"/>
      <c r="P99" s="87"/>
    </row>
    <row r="100" spans="1:16" ht="14.4" x14ac:dyDescent="0.3">
      <c r="A100" s="26">
        <v>99</v>
      </c>
      <c r="B100" s="17">
        <v>10913</v>
      </c>
      <c r="C100" s="17">
        <v>15</v>
      </c>
      <c r="D100" s="17" t="s">
        <v>269</v>
      </c>
      <c r="E100" s="17"/>
      <c r="F100" s="17"/>
      <c r="G100" s="17"/>
      <c r="H100" s="17"/>
      <c r="I100" s="17"/>
      <c r="J100" s="17"/>
      <c r="K100" s="17"/>
      <c r="L100" s="25" t="s">
        <v>1951</v>
      </c>
      <c r="M100" s="6" t="s">
        <v>705</v>
      </c>
      <c r="N100" s="6" t="s">
        <v>709</v>
      </c>
      <c r="O100" s="7"/>
      <c r="P100" s="87"/>
    </row>
    <row r="101" spans="1:16" ht="14.4" x14ac:dyDescent="0.3">
      <c r="A101" s="26">
        <v>100</v>
      </c>
      <c r="B101" s="17">
        <v>10913</v>
      </c>
      <c r="C101" s="17">
        <v>18</v>
      </c>
      <c r="D101" s="17" t="s">
        <v>269</v>
      </c>
      <c r="E101" s="17"/>
      <c r="F101" s="17"/>
      <c r="G101" s="17"/>
      <c r="H101" s="17"/>
      <c r="I101" s="17"/>
      <c r="J101" s="17"/>
      <c r="K101" s="17"/>
      <c r="L101" s="25" t="s">
        <v>1952</v>
      </c>
      <c r="M101" s="6" t="s">
        <v>705</v>
      </c>
      <c r="N101" s="6" t="s">
        <v>709</v>
      </c>
      <c r="O101" s="7"/>
      <c r="P101" s="87"/>
    </row>
    <row r="102" spans="1:16" ht="14.4" x14ac:dyDescent="0.3">
      <c r="A102" s="26">
        <v>101</v>
      </c>
      <c r="B102" s="17">
        <v>10913</v>
      </c>
      <c r="C102" s="17">
        <v>21</v>
      </c>
      <c r="D102" s="17" t="s">
        <v>269</v>
      </c>
      <c r="E102" s="17"/>
      <c r="F102" s="17"/>
      <c r="G102" s="17"/>
      <c r="H102" s="17"/>
      <c r="I102" s="17"/>
      <c r="J102" s="17"/>
      <c r="K102" s="17"/>
      <c r="L102" s="25" t="s">
        <v>1953</v>
      </c>
      <c r="M102" s="6" t="s">
        <v>705</v>
      </c>
      <c r="N102" s="6" t="s">
        <v>709</v>
      </c>
      <c r="O102" s="7"/>
      <c r="P102" s="87"/>
    </row>
    <row r="103" spans="1:16" ht="14.4" x14ac:dyDescent="0.3">
      <c r="A103" s="26">
        <v>102</v>
      </c>
      <c r="B103" s="17">
        <v>10913</v>
      </c>
      <c r="C103" s="17">
        <v>24</v>
      </c>
      <c r="D103" s="17" t="s">
        <v>269</v>
      </c>
      <c r="E103" s="17"/>
      <c r="F103" s="17"/>
      <c r="G103" s="17"/>
      <c r="H103" s="17"/>
      <c r="I103" s="17"/>
      <c r="J103" s="17"/>
      <c r="K103" s="17"/>
      <c r="L103" s="25" t="s">
        <v>1954</v>
      </c>
      <c r="M103" s="6" t="s">
        <v>705</v>
      </c>
      <c r="N103" s="6" t="s">
        <v>709</v>
      </c>
      <c r="O103" s="7"/>
      <c r="P103" s="87"/>
    </row>
    <row r="104" spans="1:16" ht="14.4" x14ac:dyDescent="0.3">
      <c r="A104" s="26">
        <v>103</v>
      </c>
      <c r="B104" s="17">
        <v>10913</v>
      </c>
      <c r="C104" s="17">
        <v>27</v>
      </c>
      <c r="D104" s="17" t="s">
        <v>269</v>
      </c>
      <c r="E104" s="17"/>
      <c r="F104" s="17"/>
      <c r="G104" s="17"/>
      <c r="H104" s="17"/>
      <c r="I104" s="17"/>
      <c r="J104" s="17"/>
      <c r="K104" s="17"/>
      <c r="L104" s="25" t="s">
        <v>1955</v>
      </c>
      <c r="M104" s="6" t="s">
        <v>705</v>
      </c>
      <c r="N104" s="6" t="s">
        <v>709</v>
      </c>
      <c r="O104" s="7"/>
      <c r="P104" s="87"/>
    </row>
    <row r="105" spans="1:16" ht="15" x14ac:dyDescent="0.3">
      <c r="A105" s="26">
        <v>104</v>
      </c>
      <c r="B105" s="17">
        <v>10913</v>
      </c>
      <c r="C105" s="17">
        <v>30</v>
      </c>
      <c r="D105" s="17" t="s">
        <v>269</v>
      </c>
      <c r="E105" s="17"/>
      <c r="F105" s="17"/>
      <c r="G105" s="17"/>
      <c r="H105" s="17"/>
      <c r="I105" s="17"/>
      <c r="J105" s="17"/>
      <c r="K105" s="17"/>
      <c r="L105" s="25" t="s">
        <v>1956</v>
      </c>
      <c r="M105" s="6" t="s">
        <v>705</v>
      </c>
      <c r="N105" s="6" t="s">
        <v>709</v>
      </c>
      <c r="O105" s="61"/>
      <c r="P105" s="87"/>
    </row>
    <row r="106" spans="1:16" ht="15" x14ac:dyDescent="0.3">
      <c r="A106" s="26">
        <v>105</v>
      </c>
      <c r="B106" s="17">
        <v>10913</v>
      </c>
      <c r="C106" s="17">
        <v>33</v>
      </c>
      <c r="D106" s="17" t="s">
        <v>269</v>
      </c>
      <c r="E106" s="17"/>
      <c r="F106" s="17"/>
      <c r="G106" s="17"/>
      <c r="H106" s="17"/>
      <c r="I106" s="17"/>
      <c r="J106" s="17"/>
      <c r="K106" s="17"/>
      <c r="L106" s="25" t="s">
        <v>1957</v>
      </c>
      <c r="M106" s="19" t="s">
        <v>706</v>
      </c>
      <c r="N106" s="6" t="s">
        <v>709</v>
      </c>
      <c r="O106" s="76" t="s">
        <v>741</v>
      </c>
      <c r="P106" s="87"/>
    </row>
    <row r="107" spans="1:16" ht="14.4" x14ac:dyDescent="0.3">
      <c r="A107" s="26">
        <v>106</v>
      </c>
      <c r="B107" s="17">
        <v>10913</v>
      </c>
      <c r="C107" s="17">
        <v>36</v>
      </c>
      <c r="D107" s="17" t="s">
        <v>269</v>
      </c>
      <c r="E107" s="17"/>
      <c r="F107" s="17"/>
      <c r="G107" s="17"/>
      <c r="H107" s="17"/>
      <c r="I107" s="17"/>
      <c r="J107" s="17"/>
      <c r="K107" s="17"/>
      <c r="L107" s="25" t="s">
        <v>1958</v>
      </c>
      <c r="M107" s="6" t="s">
        <v>705</v>
      </c>
      <c r="N107" s="6" t="s">
        <v>709</v>
      </c>
      <c r="O107" s="7"/>
      <c r="P107" s="87"/>
    </row>
    <row r="108" spans="1:16" ht="15" x14ac:dyDescent="0.3">
      <c r="A108" s="26">
        <v>107</v>
      </c>
      <c r="B108" s="17">
        <v>10914</v>
      </c>
      <c r="C108" s="17">
        <v>9</v>
      </c>
      <c r="D108" s="17" t="s">
        <v>269</v>
      </c>
      <c r="E108" s="17"/>
      <c r="F108" s="17"/>
      <c r="G108" s="17"/>
      <c r="H108" s="17"/>
      <c r="I108" s="17"/>
      <c r="J108" s="17"/>
      <c r="K108" s="17"/>
      <c r="L108" s="25" t="s">
        <v>1959</v>
      </c>
      <c r="M108" s="19" t="s">
        <v>706</v>
      </c>
      <c r="N108" s="6" t="s">
        <v>709</v>
      </c>
      <c r="O108" s="76" t="s">
        <v>3406</v>
      </c>
      <c r="P108" s="87"/>
    </row>
    <row r="109" spans="1:16" ht="14.4" x14ac:dyDescent="0.3">
      <c r="A109" s="26">
        <v>108</v>
      </c>
      <c r="B109" s="17">
        <v>10914</v>
      </c>
      <c r="C109" s="17">
        <v>12</v>
      </c>
      <c r="D109" s="17" t="s">
        <v>269</v>
      </c>
      <c r="E109" s="17"/>
      <c r="F109" s="17"/>
      <c r="G109" s="17"/>
      <c r="H109" s="17"/>
      <c r="I109" s="17"/>
      <c r="J109" s="17"/>
      <c r="K109" s="17"/>
      <c r="L109" s="25" t="s">
        <v>1960</v>
      </c>
      <c r="M109" s="6" t="s">
        <v>705</v>
      </c>
      <c r="N109" s="6" t="s">
        <v>709</v>
      </c>
      <c r="O109" s="7"/>
      <c r="P109" s="87"/>
    </row>
    <row r="110" spans="1:16" ht="14.4" x14ac:dyDescent="0.3">
      <c r="A110" s="26">
        <v>109</v>
      </c>
      <c r="B110" s="17">
        <v>10914</v>
      </c>
      <c r="C110" s="17">
        <v>15</v>
      </c>
      <c r="D110" s="17" t="s">
        <v>269</v>
      </c>
      <c r="E110" s="17"/>
      <c r="F110" s="17"/>
      <c r="G110" s="17"/>
      <c r="H110" s="17"/>
      <c r="I110" s="17"/>
      <c r="J110" s="17"/>
      <c r="K110" s="17"/>
      <c r="L110" s="25" t="s">
        <v>1961</v>
      </c>
      <c r="M110" s="6" t="s">
        <v>705</v>
      </c>
      <c r="N110" s="6" t="s">
        <v>709</v>
      </c>
      <c r="O110" s="7"/>
      <c r="P110" s="87"/>
    </row>
    <row r="111" spans="1:16" ht="14.4" x14ac:dyDescent="0.3">
      <c r="A111" s="26">
        <v>110</v>
      </c>
      <c r="B111" s="17">
        <v>10914</v>
      </c>
      <c r="C111" s="17">
        <v>18</v>
      </c>
      <c r="D111" s="17" t="s">
        <v>269</v>
      </c>
      <c r="E111" s="17"/>
      <c r="F111" s="17"/>
      <c r="G111" s="17"/>
      <c r="H111" s="17"/>
      <c r="I111" s="17"/>
      <c r="J111" s="17"/>
      <c r="K111" s="17"/>
      <c r="L111" s="25" t="s">
        <v>1962</v>
      </c>
      <c r="M111" s="6" t="s">
        <v>705</v>
      </c>
      <c r="N111" s="6" t="s">
        <v>709</v>
      </c>
      <c r="O111" s="7"/>
      <c r="P111" s="87"/>
    </row>
    <row r="112" spans="1:16" ht="14.4" x14ac:dyDescent="0.3">
      <c r="A112" s="26">
        <v>111</v>
      </c>
      <c r="B112" s="17">
        <v>10914</v>
      </c>
      <c r="C112" s="17">
        <v>21</v>
      </c>
      <c r="D112" s="17" t="s">
        <v>269</v>
      </c>
      <c r="E112" s="17"/>
      <c r="F112" s="17"/>
      <c r="G112" s="17"/>
      <c r="H112" s="17"/>
      <c r="I112" s="17"/>
      <c r="J112" s="17"/>
      <c r="K112" s="17"/>
      <c r="L112" s="25" t="s">
        <v>1963</v>
      </c>
      <c r="M112" s="6" t="s">
        <v>705</v>
      </c>
      <c r="N112" s="6" t="s">
        <v>709</v>
      </c>
      <c r="O112" s="7"/>
      <c r="P112" s="87"/>
    </row>
    <row r="113" spans="1:16" ht="14.4" x14ac:dyDescent="0.3">
      <c r="A113" s="26">
        <v>112</v>
      </c>
      <c r="B113" s="17">
        <v>10914</v>
      </c>
      <c r="C113" s="17">
        <v>24</v>
      </c>
      <c r="D113" s="17" t="s">
        <v>269</v>
      </c>
      <c r="E113" s="17"/>
      <c r="F113" s="17"/>
      <c r="G113" s="17"/>
      <c r="H113" s="17"/>
      <c r="I113" s="17"/>
      <c r="J113" s="17"/>
      <c r="K113" s="17"/>
      <c r="L113" s="25" t="s">
        <v>1964</v>
      </c>
      <c r="M113" s="6" t="s">
        <v>705</v>
      </c>
      <c r="N113" s="6" t="s">
        <v>709</v>
      </c>
      <c r="O113" s="7"/>
      <c r="P113" s="87"/>
    </row>
    <row r="114" spans="1:16" ht="14.4" x14ac:dyDescent="0.3">
      <c r="A114" s="26">
        <v>113</v>
      </c>
      <c r="B114" s="17">
        <v>10914</v>
      </c>
      <c r="C114" s="17">
        <v>27</v>
      </c>
      <c r="D114" s="17" t="s">
        <v>269</v>
      </c>
      <c r="E114" s="17"/>
      <c r="F114" s="17"/>
      <c r="G114" s="17"/>
      <c r="H114" s="17"/>
      <c r="I114" s="17"/>
      <c r="J114" s="17"/>
      <c r="K114" s="17"/>
      <c r="L114" s="25" t="s">
        <v>1965</v>
      </c>
      <c r="M114" s="6" t="s">
        <v>705</v>
      </c>
      <c r="N114" s="6" t="s">
        <v>709</v>
      </c>
      <c r="O114" s="7"/>
      <c r="P114" s="87"/>
    </row>
    <row r="115" spans="1:16" ht="14.4" x14ac:dyDescent="0.3">
      <c r="A115" s="26">
        <v>114</v>
      </c>
      <c r="B115" s="17">
        <v>10914</v>
      </c>
      <c r="C115" s="17">
        <v>30</v>
      </c>
      <c r="D115" s="17" t="s">
        <v>269</v>
      </c>
      <c r="E115" s="17"/>
      <c r="F115" s="17"/>
      <c r="G115" s="17"/>
      <c r="H115" s="17"/>
      <c r="I115" s="17"/>
      <c r="J115" s="17"/>
      <c r="K115" s="17"/>
      <c r="L115" s="25" t="s">
        <v>1966</v>
      </c>
      <c r="M115" s="6" t="s">
        <v>705</v>
      </c>
      <c r="N115" s="6" t="s">
        <v>709</v>
      </c>
      <c r="O115" s="7"/>
      <c r="P115" s="87"/>
    </row>
    <row r="116" spans="1:16" ht="14.4" x14ac:dyDescent="0.3">
      <c r="A116" s="26">
        <v>115</v>
      </c>
      <c r="B116" s="17">
        <v>10914</v>
      </c>
      <c r="C116" s="17">
        <v>33</v>
      </c>
      <c r="D116" s="17" t="s">
        <v>269</v>
      </c>
      <c r="E116" s="17"/>
      <c r="F116" s="17"/>
      <c r="G116" s="17"/>
      <c r="H116" s="17"/>
      <c r="I116" s="17"/>
      <c r="J116" s="17"/>
      <c r="K116" s="17"/>
      <c r="L116" s="25" t="s">
        <v>1967</v>
      </c>
      <c r="M116" s="6" t="s">
        <v>705</v>
      </c>
      <c r="N116" s="6" t="s">
        <v>709</v>
      </c>
      <c r="O116" s="7"/>
      <c r="P116" s="87"/>
    </row>
    <row r="117" spans="1:16" ht="14.4" x14ac:dyDescent="0.3">
      <c r="A117" s="26">
        <v>116</v>
      </c>
      <c r="B117" s="17">
        <v>10914</v>
      </c>
      <c r="C117" s="17">
        <v>36</v>
      </c>
      <c r="D117" s="17" t="s">
        <v>269</v>
      </c>
      <c r="E117" s="17"/>
      <c r="F117" s="17"/>
      <c r="G117" s="17"/>
      <c r="H117" s="17"/>
      <c r="I117" s="17"/>
      <c r="J117" s="17"/>
      <c r="K117" s="17"/>
      <c r="L117" s="25" t="s">
        <v>1968</v>
      </c>
      <c r="M117" s="6" t="s">
        <v>705</v>
      </c>
      <c r="N117" s="6" t="s">
        <v>709</v>
      </c>
      <c r="O117" s="7"/>
      <c r="P117" s="87"/>
    </row>
    <row r="118" spans="1:16" ht="14.4" x14ac:dyDescent="0.3">
      <c r="A118" s="26">
        <v>117</v>
      </c>
      <c r="B118" s="17">
        <v>10901</v>
      </c>
      <c r="C118" s="17">
        <v>1</v>
      </c>
      <c r="D118" s="17" t="s">
        <v>3344</v>
      </c>
      <c r="E118" s="17"/>
      <c r="F118" s="17"/>
      <c r="G118" s="17"/>
      <c r="H118" s="17"/>
      <c r="I118" s="17"/>
      <c r="J118" s="17"/>
      <c r="K118" s="17"/>
      <c r="L118" s="25" t="s">
        <v>2009</v>
      </c>
      <c r="M118" s="6" t="s">
        <v>705</v>
      </c>
      <c r="N118" s="6" t="s">
        <v>708</v>
      </c>
      <c r="O118" s="7"/>
      <c r="P118" s="87"/>
    </row>
    <row r="119" spans="1:16" ht="14.4" x14ac:dyDescent="0.3">
      <c r="A119" s="26">
        <v>118</v>
      </c>
      <c r="B119" s="17">
        <v>10902</v>
      </c>
      <c r="C119" s="17">
        <v>1</v>
      </c>
      <c r="D119" s="17" t="s">
        <v>3344</v>
      </c>
      <c r="E119" s="17"/>
      <c r="F119" s="17"/>
      <c r="G119" s="17"/>
      <c r="H119" s="17"/>
      <c r="I119" s="17"/>
      <c r="J119" s="17"/>
      <c r="K119" s="17"/>
      <c r="L119" s="25" t="s">
        <v>2010</v>
      </c>
      <c r="M119" s="6" t="s">
        <v>705</v>
      </c>
      <c r="N119" s="6" t="s">
        <v>708</v>
      </c>
      <c r="O119" s="7"/>
      <c r="P119" s="87"/>
    </row>
    <row r="120" spans="1:16" ht="14.4" x14ac:dyDescent="0.3">
      <c r="A120" s="26">
        <v>119</v>
      </c>
      <c r="B120" s="17">
        <v>10903</v>
      </c>
      <c r="C120" s="17">
        <v>1</v>
      </c>
      <c r="D120" s="17" t="s">
        <v>3344</v>
      </c>
      <c r="E120" s="17"/>
      <c r="F120" s="17"/>
      <c r="G120" s="17"/>
      <c r="H120" s="17"/>
      <c r="I120" s="17"/>
      <c r="J120" s="17"/>
      <c r="K120" s="17"/>
      <c r="L120" s="25" t="s">
        <v>2011</v>
      </c>
      <c r="M120" s="6" t="s">
        <v>705</v>
      </c>
      <c r="N120" s="6" t="s">
        <v>708</v>
      </c>
      <c r="O120" s="7"/>
      <c r="P120" s="87"/>
    </row>
    <row r="121" spans="1:16" ht="14.4" x14ac:dyDescent="0.3">
      <c r="A121" s="26">
        <v>120</v>
      </c>
      <c r="B121" s="17">
        <v>10904</v>
      </c>
      <c r="C121" s="17">
        <v>1</v>
      </c>
      <c r="D121" s="17" t="s">
        <v>3344</v>
      </c>
      <c r="E121" s="17"/>
      <c r="F121" s="17"/>
      <c r="G121" s="17"/>
      <c r="H121" s="17"/>
      <c r="I121" s="17"/>
      <c r="J121" s="17"/>
      <c r="K121" s="17"/>
      <c r="L121" s="25" t="s">
        <v>2012</v>
      </c>
      <c r="M121" s="6" t="s">
        <v>705</v>
      </c>
      <c r="N121" s="6" t="s">
        <v>708</v>
      </c>
      <c r="O121" s="7"/>
      <c r="P121" s="87"/>
    </row>
    <row r="122" spans="1:16" ht="14.4" x14ac:dyDescent="0.3">
      <c r="A122" s="26">
        <v>121</v>
      </c>
      <c r="B122" s="17">
        <v>10905</v>
      </c>
      <c r="C122" s="17">
        <v>1</v>
      </c>
      <c r="D122" s="17" t="s">
        <v>3344</v>
      </c>
      <c r="E122" s="17"/>
      <c r="F122" s="17"/>
      <c r="G122" s="17"/>
      <c r="H122" s="17"/>
      <c r="I122" s="17"/>
      <c r="J122" s="17"/>
      <c r="K122" s="17"/>
      <c r="L122" s="25" t="s">
        <v>2013</v>
      </c>
      <c r="M122" s="6" t="s">
        <v>705</v>
      </c>
      <c r="N122" s="6" t="s">
        <v>708</v>
      </c>
      <c r="O122" s="7"/>
      <c r="P122" s="87"/>
    </row>
    <row r="123" spans="1:16" ht="14.4" x14ac:dyDescent="0.3">
      <c r="A123" s="26">
        <v>122</v>
      </c>
      <c r="B123" s="17">
        <v>10906</v>
      </c>
      <c r="C123" s="17">
        <v>1</v>
      </c>
      <c r="D123" s="17" t="s">
        <v>3344</v>
      </c>
      <c r="E123" s="17"/>
      <c r="F123" s="17"/>
      <c r="G123" s="17"/>
      <c r="H123" s="17"/>
      <c r="I123" s="17"/>
      <c r="J123" s="17"/>
      <c r="K123" s="17"/>
      <c r="L123" s="25" t="s">
        <v>2014</v>
      </c>
      <c r="M123" s="6" t="s">
        <v>705</v>
      </c>
      <c r="N123" s="6" t="s">
        <v>708</v>
      </c>
      <c r="O123" s="7"/>
      <c r="P123" s="87"/>
    </row>
    <row r="124" spans="1:16" ht="14.4" x14ac:dyDescent="0.3">
      <c r="A124" s="26">
        <v>123</v>
      </c>
      <c r="B124" s="17">
        <v>10907</v>
      </c>
      <c r="C124" s="17">
        <v>1</v>
      </c>
      <c r="D124" s="17" t="s">
        <v>2825</v>
      </c>
      <c r="E124" s="17"/>
      <c r="F124" s="17"/>
      <c r="G124" s="17"/>
      <c r="H124" s="17"/>
      <c r="I124" s="17"/>
      <c r="J124" s="17"/>
      <c r="K124" s="17"/>
      <c r="L124" s="25" t="s">
        <v>3175</v>
      </c>
      <c r="M124" s="6"/>
      <c r="N124" s="6" t="s">
        <v>709</v>
      </c>
      <c r="O124" s="7"/>
      <c r="P124" s="87"/>
    </row>
    <row r="125" spans="1:16" ht="14.4" x14ac:dyDescent="0.3">
      <c r="A125" s="26">
        <v>124</v>
      </c>
      <c r="B125" s="17">
        <v>10908</v>
      </c>
      <c r="C125" s="17">
        <v>1</v>
      </c>
      <c r="D125" s="17" t="s">
        <v>2825</v>
      </c>
      <c r="E125" s="17"/>
      <c r="F125" s="17"/>
      <c r="G125" s="17"/>
      <c r="H125" s="17"/>
      <c r="I125" s="17"/>
      <c r="J125" s="17"/>
      <c r="K125" s="17"/>
      <c r="L125" s="25" t="s">
        <v>3176</v>
      </c>
      <c r="M125" s="6"/>
      <c r="N125" s="6" t="s">
        <v>709</v>
      </c>
      <c r="O125" s="7"/>
      <c r="P125" s="87"/>
    </row>
    <row r="126" spans="1:16" ht="14.4" x14ac:dyDescent="0.3">
      <c r="A126" s="26">
        <v>125</v>
      </c>
      <c r="B126" s="17">
        <v>10909</v>
      </c>
      <c r="C126" s="17">
        <v>1</v>
      </c>
      <c r="D126" s="17" t="s">
        <v>2825</v>
      </c>
      <c r="E126" s="17"/>
      <c r="F126" s="17"/>
      <c r="G126" s="17"/>
      <c r="H126" s="17"/>
      <c r="I126" s="17"/>
      <c r="J126" s="17"/>
      <c r="K126" s="17"/>
      <c r="L126" s="25" t="s">
        <v>3177</v>
      </c>
      <c r="M126" s="6"/>
      <c r="N126" s="6" t="s">
        <v>709</v>
      </c>
      <c r="O126" s="7"/>
      <c r="P126" s="87"/>
    </row>
    <row r="127" spans="1:16" ht="15" x14ac:dyDescent="0.3">
      <c r="A127" s="26">
        <v>126</v>
      </c>
      <c r="B127" s="17">
        <v>10909</v>
      </c>
      <c r="C127" s="17">
        <v>4</v>
      </c>
      <c r="D127" s="17" t="s">
        <v>2825</v>
      </c>
      <c r="E127" s="17"/>
      <c r="F127" s="17"/>
      <c r="G127" s="17"/>
      <c r="H127" s="17"/>
      <c r="I127" s="17"/>
      <c r="J127" s="17"/>
      <c r="K127" s="17"/>
      <c r="L127" s="25" t="s">
        <v>3178</v>
      </c>
      <c r="M127" s="6"/>
      <c r="N127" s="6" t="s">
        <v>709</v>
      </c>
      <c r="O127" s="61"/>
      <c r="P127" s="87"/>
    </row>
    <row r="128" spans="1:16" ht="15" x14ac:dyDescent="0.3">
      <c r="A128" s="26">
        <v>127</v>
      </c>
      <c r="B128" s="17">
        <v>10909</v>
      </c>
      <c r="C128" s="17">
        <v>39</v>
      </c>
      <c r="D128" s="17" t="s">
        <v>2825</v>
      </c>
      <c r="E128" s="17"/>
      <c r="F128" s="17"/>
      <c r="G128" s="17"/>
      <c r="H128" s="17"/>
      <c r="I128" s="17"/>
      <c r="J128" s="17"/>
      <c r="K128" s="17"/>
      <c r="L128" s="25" t="s">
        <v>3179</v>
      </c>
      <c r="M128" s="19"/>
      <c r="N128" s="6" t="s">
        <v>709</v>
      </c>
      <c r="O128" s="76"/>
      <c r="P128" s="87"/>
    </row>
    <row r="129" spans="1:16" ht="15" x14ac:dyDescent="0.3">
      <c r="A129" s="26">
        <v>128</v>
      </c>
      <c r="B129" s="17">
        <v>10910</v>
      </c>
      <c r="C129" s="17">
        <v>1</v>
      </c>
      <c r="D129" s="17" t="s">
        <v>2825</v>
      </c>
      <c r="E129" s="17"/>
      <c r="F129" s="17"/>
      <c r="G129" s="17"/>
      <c r="H129" s="17"/>
      <c r="I129" s="17"/>
      <c r="J129" s="17"/>
      <c r="K129" s="17"/>
      <c r="L129" s="25" t="s">
        <v>3180</v>
      </c>
      <c r="M129" s="19"/>
      <c r="N129" s="6" t="s">
        <v>709</v>
      </c>
      <c r="O129" s="76"/>
      <c r="P129" s="87"/>
    </row>
    <row r="130" spans="1:16" ht="14.4" x14ac:dyDescent="0.3">
      <c r="A130" s="26">
        <v>129</v>
      </c>
      <c r="B130" s="17">
        <v>10910</v>
      </c>
      <c r="C130" s="17">
        <v>4</v>
      </c>
      <c r="D130" s="17" t="s">
        <v>2825</v>
      </c>
      <c r="E130" s="17"/>
      <c r="F130" s="17"/>
      <c r="G130" s="17"/>
      <c r="H130" s="17"/>
      <c r="I130" s="17"/>
      <c r="J130" s="17"/>
      <c r="K130" s="17"/>
      <c r="L130" s="25" t="s">
        <v>3181</v>
      </c>
      <c r="M130" s="6"/>
      <c r="N130" s="6" t="s">
        <v>709</v>
      </c>
      <c r="O130" s="7"/>
      <c r="P130" s="87"/>
    </row>
    <row r="131" spans="1:16" ht="14.4" x14ac:dyDescent="0.3">
      <c r="A131" s="26">
        <v>130</v>
      </c>
      <c r="B131" s="17">
        <v>10910</v>
      </c>
      <c r="C131" s="17">
        <v>39</v>
      </c>
      <c r="D131" s="17" t="s">
        <v>2825</v>
      </c>
      <c r="E131" s="17"/>
      <c r="F131" s="17"/>
      <c r="G131" s="17"/>
      <c r="H131" s="17"/>
      <c r="I131" s="17"/>
      <c r="J131" s="17"/>
      <c r="K131" s="17"/>
      <c r="L131" s="25" t="s">
        <v>3182</v>
      </c>
      <c r="M131" s="6"/>
      <c r="N131" s="6" t="s">
        <v>709</v>
      </c>
      <c r="O131" s="7"/>
      <c r="P131" s="87"/>
    </row>
    <row r="132" spans="1:16" ht="15" x14ac:dyDescent="0.3">
      <c r="A132" s="26">
        <v>131</v>
      </c>
      <c r="B132" s="17">
        <v>10911</v>
      </c>
      <c r="C132" s="17">
        <v>1</v>
      </c>
      <c r="D132" s="17" t="s">
        <v>2825</v>
      </c>
      <c r="E132" s="17"/>
      <c r="F132" s="17"/>
      <c r="G132" s="17"/>
      <c r="H132" s="17"/>
      <c r="I132" s="17"/>
      <c r="J132" s="17"/>
      <c r="K132" s="17"/>
      <c r="L132" s="25" t="s">
        <v>3183</v>
      </c>
      <c r="M132" s="6" t="s">
        <v>706</v>
      </c>
      <c r="N132" s="6" t="s">
        <v>709</v>
      </c>
      <c r="O132" s="61" t="s">
        <v>3315</v>
      </c>
      <c r="P132" s="17"/>
    </row>
    <row r="133" spans="1:16" ht="14.4" x14ac:dyDescent="0.3">
      <c r="A133" s="26">
        <v>132</v>
      </c>
      <c r="B133" s="17">
        <v>10911</v>
      </c>
      <c r="C133" s="17">
        <v>4</v>
      </c>
      <c r="D133" s="17" t="s">
        <v>2825</v>
      </c>
      <c r="E133" s="17"/>
      <c r="F133" s="17"/>
      <c r="G133" s="17"/>
      <c r="H133" s="17"/>
      <c r="I133" s="17"/>
      <c r="J133" s="17"/>
      <c r="K133" s="17"/>
      <c r="L133" s="25" t="s">
        <v>3184</v>
      </c>
      <c r="M133" s="17"/>
      <c r="N133" s="6" t="s">
        <v>709</v>
      </c>
      <c r="O133" s="17"/>
      <c r="P133" s="17"/>
    </row>
    <row r="134" spans="1:16" ht="14.4" x14ac:dyDescent="0.3">
      <c r="A134" s="26">
        <v>133</v>
      </c>
      <c r="B134" s="17">
        <v>10911</v>
      </c>
      <c r="C134" s="17">
        <v>39</v>
      </c>
      <c r="D134" s="17" t="s">
        <v>2825</v>
      </c>
      <c r="E134" s="17"/>
      <c r="F134" s="17"/>
      <c r="G134" s="17"/>
      <c r="H134" s="17"/>
      <c r="I134" s="17"/>
      <c r="J134" s="17"/>
      <c r="K134" s="17"/>
      <c r="L134" s="25" t="s">
        <v>3185</v>
      </c>
      <c r="M134" s="17"/>
      <c r="N134" s="6" t="s">
        <v>709</v>
      </c>
      <c r="O134" s="17"/>
      <c r="P134" s="17"/>
    </row>
    <row r="135" spans="1:16" ht="14.4" x14ac:dyDescent="0.3">
      <c r="A135" s="26">
        <v>134</v>
      </c>
      <c r="B135" s="17">
        <v>10912</v>
      </c>
      <c r="C135" s="17">
        <v>1</v>
      </c>
      <c r="D135" s="17" t="s">
        <v>2825</v>
      </c>
      <c r="E135" s="17"/>
      <c r="F135" s="17"/>
      <c r="G135" s="17"/>
      <c r="H135" s="17"/>
      <c r="I135" s="17"/>
      <c r="J135" s="17"/>
      <c r="K135" s="17"/>
      <c r="L135" s="25" t="s">
        <v>3186</v>
      </c>
      <c r="M135" s="17"/>
      <c r="N135" s="6" t="s">
        <v>709</v>
      </c>
      <c r="O135" s="17"/>
      <c r="P135" s="17"/>
    </row>
    <row r="136" spans="1:16" ht="14.4" x14ac:dyDescent="0.3">
      <c r="A136" s="26">
        <v>135</v>
      </c>
      <c r="B136" s="17">
        <v>10912</v>
      </c>
      <c r="C136" s="17">
        <v>4</v>
      </c>
      <c r="D136" s="17" t="s">
        <v>2825</v>
      </c>
      <c r="E136" s="17"/>
      <c r="F136" s="17"/>
      <c r="G136" s="17"/>
      <c r="H136" s="17"/>
      <c r="I136" s="17"/>
      <c r="J136" s="17"/>
      <c r="K136" s="17"/>
      <c r="L136" s="25" t="s">
        <v>3187</v>
      </c>
      <c r="M136" s="17"/>
      <c r="N136" s="6" t="s">
        <v>709</v>
      </c>
      <c r="O136" s="17"/>
      <c r="P136" s="17"/>
    </row>
    <row r="137" spans="1:16" ht="14.4" x14ac:dyDescent="0.3">
      <c r="A137" s="26">
        <v>136</v>
      </c>
      <c r="B137" s="17">
        <v>10912</v>
      </c>
      <c r="C137" s="17">
        <v>39</v>
      </c>
      <c r="D137" s="17" t="s">
        <v>2825</v>
      </c>
      <c r="E137" s="17"/>
      <c r="F137" s="17"/>
      <c r="G137" s="17"/>
      <c r="H137" s="17"/>
      <c r="I137" s="17"/>
      <c r="J137" s="17"/>
      <c r="K137" s="17"/>
      <c r="L137" s="25" t="s">
        <v>3188</v>
      </c>
      <c r="M137" s="17"/>
      <c r="N137" s="6" t="s">
        <v>709</v>
      </c>
      <c r="O137" s="17"/>
      <c r="P137" s="17"/>
    </row>
    <row r="138" spans="1:16" ht="14.4" x14ac:dyDescent="0.3">
      <c r="A138" s="26">
        <v>137</v>
      </c>
      <c r="B138" s="17">
        <v>10913</v>
      </c>
      <c r="C138" s="17">
        <v>1</v>
      </c>
      <c r="D138" s="17" t="s">
        <v>2825</v>
      </c>
      <c r="E138" s="17"/>
      <c r="F138" s="17"/>
      <c r="G138" s="17"/>
      <c r="H138" s="17"/>
      <c r="I138" s="17"/>
      <c r="J138" s="17"/>
      <c r="K138" s="17"/>
      <c r="L138" s="25" t="s">
        <v>3189</v>
      </c>
      <c r="M138" s="17"/>
      <c r="N138" s="6" t="s">
        <v>709</v>
      </c>
      <c r="O138" s="17"/>
      <c r="P138" s="17"/>
    </row>
    <row r="139" spans="1:16" ht="14.4" x14ac:dyDescent="0.3">
      <c r="A139" s="26">
        <v>138</v>
      </c>
      <c r="B139" s="17">
        <v>10913</v>
      </c>
      <c r="C139" s="17">
        <v>4</v>
      </c>
      <c r="D139" s="17" t="s">
        <v>2825</v>
      </c>
      <c r="E139" s="17"/>
      <c r="F139" s="17"/>
      <c r="G139" s="17"/>
      <c r="H139" s="17"/>
      <c r="I139" s="17"/>
      <c r="J139" s="17"/>
      <c r="K139" s="17"/>
      <c r="L139" s="25" t="s">
        <v>3190</v>
      </c>
      <c r="M139" s="17"/>
      <c r="N139" s="6" t="s">
        <v>709</v>
      </c>
      <c r="O139" s="17"/>
      <c r="P139" s="17"/>
    </row>
    <row r="140" spans="1:16" ht="14.4" x14ac:dyDescent="0.3">
      <c r="A140" s="26">
        <v>139</v>
      </c>
      <c r="B140" s="17">
        <v>10913</v>
      </c>
      <c r="C140" s="17">
        <v>39</v>
      </c>
      <c r="D140" s="17" t="s">
        <v>2825</v>
      </c>
      <c r="E140" s="17"/>
      <c r="F140" s="17"/>
      <c r="G140" s="17"/>
      <c r="H140" s="17"/>
      <c r="I140" s="17"/>
      <c r="J140" s="17"/>
      <c r="K140" s="17"/>
      <c r="L140" s="25" t="s">
        <v>3312</v>
      </c>
      <c r="M140" s="17"/>
      <c r="N140" s="6" t="s">
        <v>709</v>
      </c>
      <c r="O140" s="17"/>
      <c r="P140" s="17"/>
    </row>
    <row r="141" spans="1:16" ht="14.4" x14ac:dyDescent="0.3">
      <c r="A141" s="26">
        <v>140</v>
      </c>
      <c r="B141" s="17">
        <v>10914</v>
      </c>
      <c r="C141" s="17">
        <v>1</v>
      </c>
      <c r="D141" s="17" t="s">
        <v>2825</v>
      </c>
      <c r="E141" s="17"/>
      <c r="F141" s="17"/>
      <c r="G141" s="17"/>
      <c r="H141" s="17"/>
      <c r="I141" s="17"/>
      <c r="J141" s="17"/>
      <c r="K141" s="17"/>
      <c r="L141" s="25" t="s">
        <v>3191</v>
      </c>
      <c r="M141" s="17"/>
      <c r="N141" s="6" t="s">
        <v>709</v>
      </c>
      <c r="O141" s="17"/>
      <c r="P141" s="17"/>
    </row>
    <row r="142" spans="1:16" ht="14.4" x14ac:dyDescent="0.3">
      <c r="A142" s="26">
        <v>141</v>
      </c>
      <c r="B142" s="17">
        <v>10914</v>
      </c>
      <c r="C142" s="17">
        <v>4</v>
      </c>
      <c r="D142" s="17" t="s">
        <v>2825</v>
      </c>
      <c r="E142" s="17"/>
      <c r="F142" s="17"/>
      <c r="G142" s="17"/>
      <c r="H142" s="17"/>
      <c r="I142" s="17"/>
      <c r="J142" s="17"/>
      <c r="K142" s="17"/>
      <c r="L142" s="25" t="s">
        <v>3192</v>
      </c>
      <c r="M142" s="17"/>
      <c r="N142" s="6" t="s">
        <v>709</v>
      </c>
      <c r="O142" s="17"/>
      <c r="P142" s="17"/>
    </row>
    <row r="143" spans="1:16" ht="14.4" x14ac:dyDescent="0.3">
      <c r="A143" s="26">
        <v>142</v>
      </c>
      <c r="B143" s="17">
        <v>10914</v>
      </c>
      <c r="C143" s="17">
        <v>39</v>
      </c>
      <c r="D143" s="17" t="s">
        <v>2825</v>
      </c>
      <c r="E143" s="17"/>
      <c r="F143" s="17"/>
      <c r="G143" s="17"/>
      <c r="H143" s="17"/>
      <c r="I143" s="17"/>
      <c r="J143" s="17"/>
      <c r="K143" s="17"/>
      <c r="L143" s="25" t="s">
        <v>3193</v>
      </c>
      <c r="M143" s="17"/>
      <c r="N143" s="6" t="s">
        <v>709</v>
      </c>
      <c r="O143" s="17"/>
      <c r="P143" s="17"/>
    </row>
    <row r="145" spans="4:12" x14ac:dyDescent="0.15">
      <c r="D145" s="17" t="s">
        <v>3324</v>
      </c>
      <c r="E145" s="17" t="s">
        <v>3326</v>
      </c>
      <c r="F145" s="17" t="s">
        <v>3327</v>
      </c>
      <c r="G145" s="17" t="s">
        <v>3325</v>
      </c>
      <c r="H145" s="17" t="s">
        <v>3328</v>
      </c>
      <c r="I145" s="17" t="s">
        <v>3329</v>
      </c>
      <c r="J145" s="17" t="s">
        <v>3299</v>
      </c>
      <c r="K145" s="17" t="s">
        <v>3330</v>
      </c>
      <c r="L145" s="25" t="s">
        <v>3341</v>
      </c>
    </row>
    <row r="146" spans="4:12" x14ac:dyDescent="0.15">
      <c r="D146" s="17" t="s">
        <v>269</v>
      </c>
      <c r="E146" s="17">
        <f>COUNTIFS(D2:D143,"storage")</f>
        <v>60</v>
      </c>
      <c r="F146" s="17">
        <f>E146-G146</f>
        <v>60</v>
      </c>
      <c r="G146" s="17">
        <f>SUMPRODUCT((D2:D143="storage")*(M2:M143="未上架"))</f>
        <v>0</v>
      </c>
      <c r="H146" s="17">
        <f>SUMPRODUCT((D2:D143="storage")*(M2:M143="正常"))</f>
        <v>50</v>
      </c>
      <c r="I146" s="17">
        <f>SUMPRODUCT((D2:D143="storage")*(M2:M143="故障"))</f>
        <v>10</v>
      </c>
      <c r="J146" s="17">
        <f>SUMPRODUCT((D2:D143="storage")*(N2:N143="已交付"))</f>
        <v>0</v>
      </c>
      <c r="K146" s="17">
        <f>SUMPRODUCT((D2:D143="storage")*(N2:N143="待交付"))</f>
        <v>60</v>
      </c>
      <c r="L146" s="17">
        <f>H146-J146</f>
        <v>50</v>
      </c>
    </row>
    <row r="147" spans="4:12" x14ac:dyDescent="0.15">
      <c r="D147" s="17" t="s">
        <v>2825</v>
      </c>
      <c r="E147" s="17">
        <f>COUNTIFS(A2:N143,{"seal服务器"})</f>
        <v>76</v>
      </c>
      <c r="F147" s="17">
        <f>E147-G147</f>
        <v>76</v>
      </c>
      <c r="G147" s="17">
        <f>SUMPRODUCT((D2:D143="seal服务器")*(M2:M143="未上架"))</f>
        <v>0</v>
      </c>
      <c r="H147" s="17">
        <f>SUMPRODUCT((D2:D143="seal服务器")*(M2:M143="正常"))</f>
        <v>0</v>
      </c>
      <c r="I147" s="17">
        <f>SUMPRODUCT((D2:D143="seal服务器")*(M2:M143="故障"))</f>
        <v>5</v>
      </c>
      <c r="J147" s="17">
        <f>SUMPRODUCT((D2:D143="seal服务器")*(N2:N143="已交付"))</f>
        <v>0</v>
      </c>
      <c r="K147" s="17">
        <f>SUMPRODUCT((D2:D143="seal服务器")*(N2:N143="待交付"))</f>
        <v>76</v>
      </c>
      <c r="L147" s="17">
        <f>H147-J147</f>
        <v>0</v>
      </c>
    </row>
    <row r="148" spans="4:12" x14ac:dyDescent="0.15">
      <c r="D148" s="17" t="s">
        <v>3344</v>
      </c>
      <c r="E148" s="17">
        <f>COUNTIFS(D2:D143,{"intel-snark"})</f>
        <v>6</v>
      </c>
      <c r="F148" s="17">
        <f>E148-G148</f>
        <v>6</v>
      </c>
      <c r="G148" s="17">
        <f>SUMPRODUCT((D2:D143="intel-snark")*(M2:M143="未上架"))</f>
        <v>0</v>
      </c>
      <c r="H148" s="17">
        <f>SUMPRODUCT((D2:D143="intel-snark")*(M2:M143="正常"))</f>
        <v>6</v>
      </c>
      <c r="I148" s="17">
        <f>SUMPRODUCT((D2:D143="intel-snark")*(M2:M143="故障"))</f>
        <v>0</v>
      </c>
      <c r="J148" s="17">
        <f>SUMPRODUCT((D2:D143="intel-snark")*(N2:N143="已交付"))</f>
        <v>6</v>
      </c>
      <c r="K148" s="17">
        <f>SUMPRODUCT((D2:D143="intel-snark")*(N2:N143="待交付"))</f>
        <v>0</v>
      </c>
      <c r="L148" s="17">
        <f>H148-J148</f>
        <v>0</v>
      </c>
    </row>
  </sheetData>
  <autoFilter ref="B1:O1"/>
  <phoneticPr fontId="2" type="noConversion"/>
  <dataValidations count="2">
    <dataValidation type="list" allowBlank="1" showInputMessage="1" showErrorMessage="1" sqref="N2:N143">
      <formula1>"已交付,待交付,退回"</formula1>
    </dataValidation>
    <dataValidation type="list" allowBlank="1" showInputMessage="1" showErrorMessage="1" sqref="M2:M132">
      <formula1>"正常,告警,故障"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8"/>
  <sheetViews>
    <sheetView topLeftCell="D1" zoomScale="70" zoomScaleNormal="70" workbookViewId="0">
      <pane ySplit="1" topLeftCell="A2" activePane="bottomLeft" state="frozen"/>
      <selection pane="bottomLeft" activeCell="M2" sqref="M1:P1048576"/>
    </sheetView>
  </sheetViews>
  <sheetFormatPr defaultColWidth="10" defaultRowHeight="12" x14ac:dyDescent="0.15"/>
  <cols>
    <col min="1" max="1" width="6.5546875" style="5" customWidth="1"/>
    <col min="2" max="3" width="10" style="5"/>
    <col min="4" max="4" width="11.21875" style="5" customWidth="1"/>
    <col min="5" max="5" width="6.44140625" style="5" customWidth="1"/>
    <col min="6" max="6" width="8" style="5" customWidth="1"/>
    <col min="7" max="7" width="7.5546875" style="5" customWidth="1"/>
    <col min="8" max="8" width="7.44140625" style="5" customWidth="1"/>
    <col min="9" max="9" width="7" style="5" customWidth="1"/>
    <col min="10" max="10" width="5.6640625" style="5" customWidth="1"/>
    <col min="11" max="11" width="6.5546875" style="5" customWidth="1"/>
    <col min="12" max="12" width="17.109375" style="40" customWidth="1"/>
    <col min="13" max="13" width="13.21875" style="5" customWidth="1"/>
    <col min="14" max="14" width="9.5546875" style="5" customWidth="1"/>
    <col min="15" max="15" width="26.33203125" style="5" customWidth="1"/>
    <col min="16" max="16" width="11.6640625" style="5" customWidth="1"/>
    <col min="17" max="16384" width="10" style="5"/>
  </cols>
  <sheetData>
    <row r="1" spans="1:21" ht="14.4" customHeight="1" x14ac:dyDescent="0.3">
      <c r="A1" s="1" t="s">
        <v>0</v>
      </c>
      <c r="B1" s="1" t="s">
        <v>1</v>
      </c>
      <c r="C1" s="1" t="s">
        <v>2</v>
      </c>
      <c r="D1" s="88" t="s">
        <v>3</v>
      </c>
      <c r="E1" s="88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3" t="s">
        <v>11</v>
      </c>
      <c r="M1" s="88" t="s">
        <v>703</v>
      </c>
      <c r="N1" s="88" t="s">
        <v>704</v>
      </c>
      <c r="O1" s="88" t="s">
        <v>711</v>
      </c>
      <c r="P1" s="61" t="s">
        <v>748</v>
      </c>
      <c r="Q1" s="4"/>
      <c r="R1" s="4"/>
      <c r="S1" s="4"/>
      <c r="T1" s="4"/>
      <c r="U1" s="4"/>
    </row>
    <row r="2" spans="1:21" s="30" customFormat="1" ht="15" x14ac:dyDescent="0.3">
      <c r="A2" s="26">
        <v>1</v>
      </c>
      <c r="B2" s="6">
        <v>11001</v>
      </c>
      <c r="C2" s="6">
        <v>6</v>
      </c>
      <c r="D2" s="7" t="s">
        <v>16</v>
      </c>
      <c r="E2" s="28"/>
      <c r="F2" s="28"/>
      <c r="G2" s="28"/>
      <c r="H2" s="28"/>
      <c r="I2" s="28"/>
      <c r="J2" s="28"/>
      <c r="K2" s="28"/>
      <c r="L2" s="35" t="s">
        <v>2015</v>
      </c>
      <c r="M2" s="6"/>
      <c r="N2" s="6" t="s">
        <v>709</v>
      </c>
      <c r="O2" s="7"/>
      <c r="P2" s="7"/>
    </row>
    <row r="3" spans="1:21" ht="15.6" x14ac:dyDescent="0.3">
      <c r="A3" s="26">
        <v>2</v>
      </c>
      <c r="B3" s="6">
        <v>11001</v>
      </c>
      <c r="C3" s="11">
        <v>11</v>
      </c>
      <c r="D3" s="7" t="s">
        <v>83</v>
      </c>
      <c r="E3" s="17"/>
      <c r="F3" s="17"/>
      <c r="G3" s="17"/>
      <c r="H3" s="17"/>
      <c r="I3" s="17"/>
      <c r="J3" s="17"/>
      <c r="K3" s="17"/>
      <c r="L3" s="35" t="s">
        <v>2016</v>
      </c>
      <c r="M3" s="6"/>
      <c r="N3" s="6" t="s">
        <v>709</v>
      </c>
      <c r="O3" s="7"/>
      <c r="P3" s="7"/>
    </row>
    <row r="4" spans="1:21" ht="15.6" x14ac:dyDescent="0.3">
      <c r="A4" s="26">
        <v>3</v>
      </c>
      <c r="B4" s="6">
        <v>11001</v>
      </c>
      <c r="C4" s="6">
        <v>16</v>
      </c>
      <c r="D4" s="7" t="s">
        <v>16</v>
      </c>
      <c r="E4" s="17"/>
      <c r="F4" s="17"/>
      <c r="G4" s="17"/>
      <c r="H4" s="17"/>
      <c r="I4" s="17"/>
      <c r="J4" s="17"/>
      <c r="K4" s="17"/>
      <c r="L4" s="35" t="s">
        <v>2017</v>
      </c>
      <c r="M4" s="6"/>
      <c r="N4" s="6" t="s">
        <v>709</v>
      </c>
      <c r="O4" s="7"/>
      <c r="P4" s="90"/>
    </row>
    <row r="5" spans="1:21" ht="15.6" x14ac:dyDescent="0.3">
      <c r="A5" s="26">
        <v>4</v>
      </c>
      <c r="B5" s="6">
        <v>11001</v>
      </c>
      <c r="C5" s="6">
        <v>21</v>
      </c>
      <c r="D5" s="7" t="s">
        <v>16</v>
      </c>
      <c r="E5" s="17"/>
      <c r="F5" s="17"/>
      <c r="G5" s="17"/>
      <c r="H5" s="17"/>
      <c r="I5" s="17"/>
      <c r="J5" s="17"/>
      <c r="K5" s="17"/>
      <c r="L5" s="35" t="s">
        <v>2018</v>
      </c>
      <c r="M5" s="6"/>
      <c r="N5" s="6" t="s">
        <v>709</v>
      </c>
      <c r="O5" s="7"/>
      <c r="P5" s="63"/>
    </row>
    <row r="6" spans="1:21" ht="15.6" x14ac:dyDescent="0.3">
      <c r="A6" s="26">
        <v>5</v>
      </c>
      <c r="B6" s="6">
        <v>11001</v>
      </c>
      <c r="C6" s="6">
        <v>26</v>
      </c>
      <c r="D6" s="7" t="s">
        <v>16</v>
      </c>
      <c r="E6" s="17"/>
      <c r="F6" s="17"/>
      <c r="G6" s="17"/>
      <c r="H6" s="17"/>
      <c r="I6" s="17"/>
      <c r="J6" s="17"/>
      <c r="K6" s="17"/>
      <c r="L6" s="35" t="s">
        <v>2019</v>
      </c>
      <c r="M6" s="6"/>
      <c r="N6" s="6" t="s">
        <v>709</v>
      </c>
      <c r="O6" s="7"/>
      <c r="P6" s="63"/>
    </row>
    <row r="7" spans="1:21" ht="15.6" x14ac:dyDescent="0.3">
      <c r="A7" s="26">
        <v>6</v>
      </c>
      <c r="B7" s="6">
        <v>11001</v>
      </c>
      <c r="C7" s="11">
        <v>31</v>
      </c>
      <c r="D7" s="7" t="s">
        <v>16</v>
      </c>
      <c r="E7" s="17"/>
      <c r="F7" s="17"/>
      <c r="G7" s="17"/>
      <c r="H7" s="17"/>
      <c r="I7" s="17"/>
      <c r="J7" s="17"/>
      <c r="K7" s="17"/>
      <c r="L7" s="35" t="s">
        <v>2020</v>
      </c>
      <c r="M7" s="6"/>
      <c r="N7" s="6" t="s">
        <v>709</v>
      </c>
      <c r="O7" s="7"/>
      <c r="P7" s="63"/>
    </row>
    <row r="8" spans="1:21" ht="15.6" x14ac:dyDescent="0.3">
      <c r="A8" s="26">
        <v>7</v>
      </c>
      <c r="B8" s="6">
        <v>11001</v>
      </c>
      <c r="C8" s="6">
        <v>36</v>
      </c>
      <c r="D8" s="7" t="s">
        <v>16</v>
      </c>
      <c r="E8" s="17"/>
      <c r="F8" s="17"/>
      <c r="G8" s="17"/>
      <c r="H8" s="17"/>
      <c r="I8" s="17"/>
      <c r="J8" s="17"/>
      <c r="K8" s="17"/>
      <c r="L8" s="35" t="s">
        <v>2021</v>
      </c>
      <c r="M8" s="6"/>
      <c r="N8" s="6" t="s">
        <v>709</v>
      </c>
      <c r="O8" s="7"/>
      <c r="P8" s="63"/>
    </row>
    <row r="9" spans="1:21" ht="15.6" x14ac:dyDescent="0.3">
      <c r="A9" s="26">
        <v>8</v>
      </c>
      <c r="B9" s="6">
        <v>11002</v>
      </c>
      <c r="C9" s="6">
        <v>6</v>
      </c>
      <c r="D9" s="7" t="s">
        <v>16</v>
      </c>
      <c r="E9" s="17"/>
      <c r="F9" s="17"/>
      <c r="G9" s="17"/>
      <c r="H9" s="17"/>
      <c r="I9" s="17"/>
      <c r="J9" s="17"/>
      <c r="K9" s="17"/>
      <c r="L9" s="35" t="s">
        <v>2022</v>
      </c>
      <c r="M9" s="6"/>
      <c r="N9" s="6" t="s">
        <v>709</v>
      </c>
      <c r="O9" s="7"/>
      <c r="P9" s="63"/>
    </row>
    <row r="10" spans="1:21" ht="15.6" x14ac:dyDescent="0.3">
      <c r="A10" s="26">
        <v>9</v>
      </c>
      <c r="B10" s="6">
        <v>11002</v>
      </c>
      <c r="C10" s="11">
        <v>11</v>
      </c>
      <c r="D10" s="7" t="s">
        <v>16</v>
      </c>
      <c r="E10" s="17"/>
      <c r="F10" s="17"/>
      <c r="G10" s="17"/>
      <c r="H10" s="17"/>
      <c r="I10" s="17"/>
      <c r="J10" s="17"/>
      <c r="K10" s="17"/>
      <c r="L10" s="35" t="s">
        <v>2023</v>
      </c>
      <c r="M10" s="6"/>
      <c r="N10" s="6" t="s">
        <v>709</v>
      </c>
      <c r="O10" s="7"/>
      <c r="P10" s="63"/>
    </row>
    <row r="11" spans="1:21" ht="15.6" x14ac:dyDescent="0.3">
      <c r="A11" s="26">
        <v>10</v>
      </c>
      <c r="B11" s="6">
        <v>11002</v>
      </c>
      <c r="C11" s="6">
        <v>16</v>
      </c>
      <c r="D11" s="7" t="s">
        <v>16</v>
      </c>
      <c r="E11" s="17"/>
      <c r="F11" s="17"/>
      <c r="G11" s="17"/>
      <c r="H11" s="17"/>
      <c r="I11" s="17"/>
      <c r="J11" s="17"/>
      <c r="K11" s="17"/>
      <c r="L11" s="35" t="s">
        <v>2024</v>
      </c>
      <c r="M11" s="19"/>
      <c r="N11" s="6" t="s">
        <v>709</v>
      </c>
      <c r="O11" s="76"/>
      <c r="P11" s="84"/>
    </row>
    <row r="12" spans="1:21" ht="15.6" x14ac:dyDescent="0.3">
      <c r="A12" s="26">
        <v>11</v>
      </c>
      <c r="B12" s="6">
        <v>11002</v>
      </c>
      <c r="C12" s="6">
        <v>21</v>
      </c>
      <c r="D12" s="7" t="s">
        <v>16</v>
      </c>
      <c r="E12" s="17"/>
      <c r="F12" s="17"/>
      <c r="G12" s="17"/>
      <c r="H12" s="17"/>
      <c r="I12" s="17"/>
      <c r="J12" s="17"/>
      <c r="K12" s="17"/>
      <c r="L12" s="35" t="s">
        <v>2025</v>
      </c>
      <c r="M12" s="6"/>
      <c r="N12" s="6" t="s">
        <v>709</v>
      </c>
      <c r="O12" s="7"/>
      <c r="P12" s="63"/>
    </row>
    <row r="13" spans="1:21" ht="15.6" x14ac:dyDescent="0.3">
      <c r="A13" s="26">
        <v>12</v>
      </c>
      <c r="B13" s="6">
        <v>11002</v>
      </c>
      <c r="C13" s="6">
        <v>26</v>
      </c>
      <c r="D13" s="7" t="s">
        <v>16</v>
      </c>
      <c r="E13" s="17"/>
      <c r="F13" s="17"/>
      <c r="G13" s="17"/>
      <c r="H13" s="17"/>
      <c r="I13" s="17"/>
      <c r="J13" s="17"/>
      <c r="K13" s="17"/>
      <c r="L13" s="35" t="s">
        <v>2026</v>
      </c>
      <c r="M13" s="6"/>
      <c r="N13" s="6" t="s">
        <v>709</v>
      </c>
      <c r="O13" s="61"/>
      <c r="P13" s="63"/>
    </row>
    <row r="14" spans="1:21" ht="15.6" x14ac:dyDescent="0.3">
      <c r="A14" s="26">
        <v>13</v>
      </c>
      <c r="B14" s="6">
        <v>11002</v>
      </c>
      <c r="C14" s="11">
        <v>31</v>
      </c>
      <c r="D14" s="7" t="s">
        <v>16</v>
      </c>
      <c r="E14" s="17"/>
      <c r="F14" s="17"/>
      <c r="G14" s="17"/>
      <c r="H14" s="17"/>
      <c r="I14" s="17"/>
      <c r="J14" s="17"/>
      <c r="K14" s="17"/>
      <c r="L14" s="35" t="s">
        <v>2027</v>
      </c>
      <c r="M14" s="6"/>
      <c r="N14" s="6" t="s">
        <v>709</v>
      </c>
      <c r="O14" s="7"/>
      <c r="P14" s="63"/>
    </row>
    <row r="15" spans="1:21" ht="15.6" x14ac:dyDescent="0.3">
      <c r="A15" s="26">
        <v>14</v>
      </c>
      <c r="B15" s="6">
        <v>11002</v>
      </c>
      <c r="C15" s="6">
        <v>36</v>
      </c>
      <c r="D15" s="7" t="s">
        <v>13</v>
      </c>
      <c r="E15" s="17"/>
      <c r="F15" s="17"/>
      <c r="G15" s="17"/>
      <c r="H15" s="17"/>
      <c r="I15" s="17"/>
      <c r="J15" s="17"/>
      <c r="K15" s="17"/>
      <c r="L15" s="35" t="s">
        <v>2028</v>
      </c>
      <c r="M15" s="6"/>
      <c r="N15" s="6" t="s">
        <v>709</v>
      </c>
      <c r="O15" s="7"/>
      <c r="P15" s="63"/>
    </row>
    <row r="16" spans="1:21" ht="15.6" x14ac:dyDescent="0.3">
      <c r="A16" s="26">
        <v>15</v>
      </c>
      <c r="B16" s="6">
        <v>11003</v>
      </c>
      <c r="C16" s="6">
        <v>6</v>
      </c>
      <c r="D16" s="7" t="s">
        <v>16</v>
      </c>
      <c r="E16" s="17"/>
      <c r="F16" s="17"/>
      <c r="G16" s="17"/>
      <c r="H16" s="17"/>
      <c r="I16" s="17"/>
      <c r="J16" s="17"/>
      <c r="K16" s="17"/>
      <c r="L16" s="35" t="s">
        <v>2029</v>
      </c>
      <c r="M16" s="6"/>
      <c r="N16" s="6" t="s">
        <v>709</v>
      </c>
      <c r="O16" s="7"/>
      <c r="P16" s="63"/>
    </row>
    <row r="17" spans="1:16" ht="15.6" x14ac:dyDescent="0.3">
      <c r="A17" s="26">
        <v>16</v>
      </c>
      <c r="B17" s="6">
        <v>11003</v>
      </c>
      <c r="C17" s="11">
        <v>11</v>
      </c>
      <c r="D17" s="7" t="s">
        <v>16</v>
      </c>
      <c r="E17" s="17"/>
      <c r="F17" s="17"/>
      <c r="G17" s="17"/>
      <c r="H17" s="17"/>
      <c r="I17" s="17"/>
      <c r="J17" s="17"/>
      <c r="K17" s="17"/>
      <c r="L17" s="35" t="s">
        <v>2030</v>
      </c>
      <c r="M17" s="6"/>
      <c r="N17" s="6" t="s">
        <v>709</v>
      </c>
      <c r="O17" s="7"/>
      <c r="P17" s="85"/>
    </row>
    <row r="18" spans="1:16" ht="15" x14ac:dyDescent="0.3">
      <c r="A18" s="26">
        <v>17</v>
      </c>
      <c r="B18" s="6">
        <v>11003</v>
      </c>
      <c r="C18" s="6">
        <v>16</v>
      </c>
      <c r="D18" s="7" t="s">
        <v>13</v>
      </c>
      <c r="E18" s="17"/>
      <c r="F18" s="17"/>
      <c r="G18" s="17"/>
      <c r="H18" s="17"/>
      <c r="I18" s="17"/>
      <c r="J18" s="17"/>
      <c r="K18" s="17"/>
      <c r="L18" s="35" t="s">
        <v>2031</v>
      </c>
      <c r="M18" s="6"/>
      <c r="N18" s="6" t="s">
        <v>709</v>
      </c>
      <c r="O18" s="7"/>
      <c r="P18" s="86"/>
    </row>
    <row r="19" spans="1:16" ht="15" x14ac:dyDescent="0.3">
      <c r="A19" s="26">
        <v>18</v>
      </c>
      <c r="B19" s="6">
        <v>11003</v>
      </c>
      <c r="C19" s="6">
        <v>21</v>
      </c>
      <c r="D19" s="7" t="s">
        <v>16</v>
      </c>
      <c r="E19" s="17"/>
      <c r="F19" s="17"/>
      <c r="G19" s="17"/>
      <c r="H19" s="17"/>
      <c r="I19" s="17"/>
      <c r="J19" s="17"/>
      <c r="K19" s="17"/>
      <c r="L19" s="35" t="s">
        <v>2032</v>
      </c>
      <c r="M19" s="6"/>
      <c r="N19" s="6" t="s">
        <v>709</v>
      </c>
      <c r="O19" s="7"/>
      <c r="P19" s="7"/>
    </row>
    <row r="20" spans="1:16" ht="15" x14ac:dyDescent="0.3">
      <c r="A20" s="26">
        <v>19</v>
      </c>
      <c r="B20" s="6">
        <v>11003</v>
      </c>
      <c r="C20" s="6">
        <v>26</v>
      </c>
      <c r="D20" s="7" t="s">
        <v>16</v>
      </c>
      <c r="E20" s="17"/>
      <c r="F20" s="17"/>
      <c r="G20" s="17"/>
      <c r="H20" s="17"/>
      <c r="I20" s="17"/>
      <c r="J20" s="17"/>
      <c r="K20" s="17"/>
      <c r="L20" s="35" t="s">
        <v>2033</v>
      </c>
      <c r="M20" s="6"/>
      <c r="N20" s="6" t="s">
        <v>709</v>
      </c>
      <c r="O20" s="7"/>
      <c r="P20" s="7"/>
    </row>
    <row r="21" spans="1:16" ht="15.6" x14ac:dyDescent="0.3">
      <c r="A21" s="26">
        <v>20</v>
      </c>
      <c r="B21" s="6">
        <v>11003</v>
      </c>
      <c r="C21" s="11">
        <v>31</v>
      </c>
      <c r="D21" s="7" t="s">
        <v>16</v>
      </c>
      <c r="E21" s="17"/>
      <c r="F21" s="17"/>
      <c r="G21" s="17"/>
      <c r="H21" s="17"/>
      <c r="I21" s="17"/>
      <c r="J21" s="17"/>
      <c r="K21" s="17"/>
      <c r="L21" s="35" t="s">
        <v>2034</v>
      </c>
      <c r="M21" s="6"/>
      <c r="N21" s="6" t="s">
        <v>709</v>
      </c>
      <c r="O21" s="7"/>
      <c r="P21" s="7"/>
    </row>
    <row r="22" spans="1:16" ht="15" x14ac:dyDescent="0.3">
      <c r="A22" s="26">
        <v>21</v>
      </c>
      <c r="B22" s="6">
        <v>11003</v>
      </c>
      <c r="C22" s="6">
        <v>36</v>
      </c>
      <c r="D22" s="7" t="s">
        <v>16</v>
      </c>
      <c r="E22" s="17"/>
      <c r="F22" s="17"/>
      <c r="G22" s="17"/>
      <c r="H22" s="17"/>
      <c r="I22" s="17"/>
      <c r="J22" s="17"/>
      <c r="K22" s="17"/>
      <c r="L22" s="35" t="s">
        <v>2035</v>
      </c>
      <c r="M22" s="6"/>
      <c r="N22" s="6" t="s">
        <v>709</v>
      </c>
      <c r="O22" s="7"/>
      <c r="P22" s="17"/>
    </row>
    <row r="23" spans="1:16" ht="15" x14ac:dyDescent="0.3">
      <c r="A23" s="26">
        <v>22</v>
      </c>
      <c r="B23" s="26">
        <v>11004</v>
      </c>
      <c r="C23" s="26">
        <v>6</v>
      </c>
      <c r="D23" s="27" t="s">
        <v>16</v>
      </c>
      <c r="E23" s="17"/>
      <c r="F23" s="17"/>
      <c r="G23" s="17"/>
      <c r="H23" s="17"/>
      <c r="I23" s="17"/>
      <c r="J23" s="17"/>
      <c r="K23" s="17"/>
      <c r="L23" s="35" t="s">
        <v>2036</v>
      </c>
      <c r="M23" s="6"/>
      <c r="N23" s="6" t="s">
        <v>709</v>
      </c>
      <c r="O23" s="7"/>
      <c r="P23" s="21"/>
    </row>
    <row r="24" spans="1:16" ht="15.6" x14ac:dyDescent="0.3">
      <c r="A24" s="26">
        <v>23</v>
      </c>
      <c r="B24" s="26">
        <v>11004</v>
      </c>
      <c r="C24" s="31">
        <v>11</v>
      </c>
      <c r="D24" s="27" t="s">
        <v>16</v>
      </c>
      <c r="E24" s="17"/>
      <c r="F24" s="17"/>
      <c r="G24" s="17"/>
      <c r="H24" s="17"/>
      <c r="I24" s="17"/>
      <c r="J24" s="17"/>
      <c r="K24" s="44"/>
      <c r="L24" s="35" t="s">
        <v>2037</v>
      </c>
      <c r="M24" s="6"/>
      <c r="N24" s="6" t="s">
        <v>709</v>
      </c>
      <c r="O24" s="7"/>
      <c r="P24" s="17"/>
    </row>
    <row r="25" spans="1:16" ht="15" x14ac:dyDescent="0.3">
      <c r="A25" s="26">
        <v>24</v>
      </c>
      <c r="B25" s="26">
        <v>11004</v>
      </c>
      <c r="C25" s="26">
        <v>16</v>
      </c>
      <c r="D25" s="27" t="s">
        <v>13</v>
      </c>
      <c r="E25" s="17"/>
      <c r="F25" s="17"/>
      <c r="G25" s="17"/>
      <c r="H25" s="17"/>
      <c r="I25" s="17"/>
      <c r="J25" s="17"/>
      <c r="K25" s="17"/>
      <c r="L25" s="35" t="s">
        <v>2038</v>
      </c>
      <c r="M25" s="6"/>
      <c r="N25" s="6" t="s">
        <v>709</v>
      </c>
      <c r="O25" s="7"/>
      <c r="P25" s="17"/>
    </row>
    <row r="26" spans="1:16" ht="15" x14ac:dyDescent="0.3">
      <c r="A26" s="26">
        <v>25</v>
      </c>
      <c r="B26" s="26">
        <v>11004</v>
      </c>
      <c r="C26" s="26">
        <v>21</v>
      </c>
      <c r="D26" s="27" t="s">
        <v>16</v>
      </c>
      <c r="E26" s="17"/>
      <c r="F26" s="17"/>
      <c r="G26" s="17"/>
      <c r="H26" s="17"/>
      <c r="I26" s="17"/>
      <c r="J26" s="17"/>
      <c r="K26" s="17"/>
      <c r="L26" s="35" t="s">
        <v>2039</v>
      </c>
      <c r="M26" s="19"/>
      <c r="N26" s="6" t="s">
        <v>709</v>
      </c>
      <c r="O26" s="76"/>
      <c r="P26" s="21"/>
    </row>
    <row r="27" spans="1:16" ht="15" x14ac:dyDescent="0.3">
      <c r="A27" s="26">
        <v>26</v>
      </c>
      <c r="B27" s="32">
        <v>11004</v>
      </c>
      <c r="C27" s="32">
        <v>26</v>
      </c>
      <c r="D27" s="33" t="s">
        <v>57</v>
      </c>
      <c r="E27" s="17"/>
      <c r="F27" s="17"/>
      <c r="G27" s="17"/>
      <c r="H27" s="17"/>
      <c r="I27" s="17"/>
      <c r="J27" s="17"/>
      <c r="K27" s="17"/>
      <c r="L27" s="35" t="s">
        <v>2040</v>
      </c>
      <c r="M27" s="6"/>
      <c r="N27" s="6" t="s">
        <v>709</v>
      </c>
      <c r="O27" s="7"/>
      <c r="P27" s="21"/>
    </row>
    <row r="28" spans="1:16" ht="15.6" x14ac:dyDescent="0.3">
      <c r="A28" s="26">
        <v>27</v>
      </c>
      <c r="B28" s="26">
        <v>11004</v>
      </c>
      <c r="C28" s="31">
        <v>31</v>
      </c>
      <c r="D28" s="27" t="s">
        <v>16</v>
      </c>
      <c r="E28" s="17"/>
      <c r="F28" s="17"/>
      <c r="G28" s="17"/>
      <c r="H28" s="17"/>
      <c r="I28" s="17"/>
      <c r="J28" s="17"/>
      <c r="K28" s="17"/>
      <c r="L28" s="35" t="s">
        <v>2041</v>
      </c>
      <c r="M28" s="19"/>
      <c r="N28" s="6" t="s">
        <v>709</v>
      </c>
      <c r="O28" s="76"/>
      <c r="P28" s="21"/>
    </row>
    <row r="29" spans="1:16" ht="15" x14ac:dyDescent="0.3">
      <c r="A29" s="26">
        <v>28</v>
      </c>
      <c r="B29" s="26">
        <v>11004</v>
      </c>
      <c r="C29" s="26">
        <v>36</v>
      </c>
      <c r="D29" s="27" t="s">
        <v>16</v>
      </c>
      <c r="E29" s="17"/>
      <c r="F29" s="17"/>
      <c r="G29" s="17"/>
      <c r="H29" s="17"/>
      <c r="I29" s="17"/>
      <c r="J29" s="17"/>
      <c r="K29" s="17"/>
      <c r="L29" s="35" t="s">
        <v>2042</v>
      </c>
      <c r="M29" s="6"/>
      <c r="N29" s="6" t="s">
        <v>709</v>
      </c>
      <c r="O29" s="7"/>
      <c r="P29" s="21"/>
    </row>
    <row r="30" spans="1:16" ht="15" x14ac:dyDescent="0.3">
      <c r="A30" s="26">
        <v>29</v>
      </c>
      <c r="B30" s="26">
        <v>11005</v>
      </c>
      <c r="C30" s="26">
        <v>6</v>
      </c>
      <c r="D30" s="27" t="s">
        <v>13</v>
      </c>
      <c r="E30" s="17"/>
      <c r="F30" s="17"/>
      <c r="G30" s="17"/>
      <c r="H30" s="17"/>
      <c r="I30" s="17"/>
      <c r="J30" s="17"/>
      <c r="K30" s="44"/>
      <c r="L30" s="25" t="s">
        <v>2043</v>
      </c>
      <c r="M30" s="6"/>
      <c r="N30" s="6" t="s">
        <v>709</v>
      </c>
      <c r="O30" s="7"/>
      <c r="P30" s="21"/>
    </row>
    <row r="31" spans="1:16" ht="15.6" x14ac:dyDescent="0.3">
      <c r="A31" s="26">
        <v>30</v>
      </c>
      <c r="B31" s="26">
        <v>11005</v>
      </c>
      <c r="C31" s="31">
        <v>11</v>
      </c>
      <c r="D31" s="27" t="s">
        <v>13</v>
      </c>
      <c r="E31" s="17"/>
      <c r="F31" s="17"/>
      <c r="G31" s="17"/>
      <c r="H31" s="17"/>
      <c r="I31" s="17"/>
      <c r="J31" s="17"/>
      <c r="K31" s="44"/>
      <c r="L31" s="25" t="s">
        <v>2044</v>
      </c>
      <c r="M31" s="6"/>
      <c r="N31" s="6" t="s">
        <v>709</v>
      </c>
      <c r="O31" s="7"/>
      <c r="P31" s="17"/>
    </row>
    <row r="32" spans="1:16" ht="15" x14ac:dyDescent="0.3">
      <c r="A32" s="26">
        <v>31</v>
      </c>
      <c r="B32" s="26">
        <v>11005</v>
      </c>
      <c r="C32" s="26">
        <v>16</v>
      </c>
      <c r="D32" s="27" t="s">
        <v>16</v>
      </c>
      <c r="E32" s="17"/>
      <c r="F32" s="17"/>
      <c r="G32" s="17"/>
      <c r="H32" s="17"/>
      <c r="I32" s="17"/>
      <c r="J32" s="17"/>
      <c r="K32" s="44"/>
      <c r="L32" s="25" t="s">
        <v>2045</v>
      </c>
      <c r="M32" s="6"/>
      <c r="N32" s="6" t="s">
        <v>709</v>
      </c>
      <c r="O32" s="7"/>
      <c r="P32" s="17"/>
    </row>
    <row r="33" spans="1:16" ht="15" x14ac:dyDescent="0.3">
      <c r="A33" s="26">
        <v>32</v>
      </c>
      <c r="B33" s="26">
        <v>11005</v>
      </c>
      <c r="C33" s="26">
        <v>21</v>
      </c>
      <c r="D33" s="27" t="s">
        <v>16</v>
      </c>
      <c r="E33" s="17"/>
      <c r="F33" s="17"/>
      <c r="G33" s="17"/>
      <c r="H33" s="17"/>
      <c r="I33" s="17"/>
      <c r="J33" s="17"/>
      <c r="K33" s="44"/>
      <c r="L33" s="25" t="s">
        <v>2046</v>
      </c>
      <c r="M33" s="19"/>
      <c r="N33" s="6" t="s">
        <v>709</v>
      </c>
      <c r="O33" s="76"/>
      <c r="P33" s="21"/>
    </row>
    <row r="34" spans="1:16" ht="15" x14ac:dyDescent="0.3">
      <c r="A34" s="26">
        <v>33</v>
      </c>
      <c r="B34" s="26">
        <v>11005</v>
      </c>
      <c r="C34" s="26">
        <v>26</v>
      </c>
      <c r="D34" s="27" t="s">
        <v>16</v>
      </c>
      <c r="E34" s="17"/>
      <c r="F34" s="17"/>
      <c r="G34" s="17"/>
      <c r="H34" s="17"/>
      <c r="I34" s="17"/>
      <c r="J34" s="17"/>
      <c r="K34" s="44"/>
      <c r="L34" s="25" t="s">
        <v>2047</v>
      </c>
      <c r="M34" s="19"/>
      <c r="N34" s="6" t="s">
        <v>709</v>
      </c>
      <c r="O34" s="76"/>
      <c r="P34" s="21"/>
    </row>
    <row r="35" spans="1:16" ht="15.6" x14ac:dyDescent="0.3">
      <c r="A35" s="26">
        <v>34</v>
      </c>
      <c r="B35" s="26">
        <v>11005</v>
      </c>
      <c r="C35" s="31">
        <v>31</v>
      </c>
      <c r="D35" s="27" t="s">
        <v>16</v>
      </c>
      <c r="E35" s="17"/>
      <c r="F35" s="17"/>
      <c r="G35" s="17"/>
      <c r="H35" s="17"/>
      <c r="I35" s="17"/>
      <c r="J35" s="17"/>
      <c r="K35" s="44"/>
      <c r="L35" s="25" t="s">
        <v>2048</v>
      </c>
      <c r="M35" s="6"/>
      <c r="N35" s="6" t="s">
        <v>709</v>
      </c>
      <c r="O35" s="7"/>
      <c r="P35" s="17"/>
    </row>
    <row r="36" spans="1:16" ht="15" x14ac:dyDescent="0.3">
      <c r="A36" s="26">
        <v>35</v>
      </c>
      <c r="B36" s="26">
        <v>11005</v>
      </c>
      <c r="C36" s="26">
        <v>36</v>
      </c>
      <c r="D36" s="27" t="s">
        <v>16</v>
      </c>
      <c r="E36" s="17"/>
      <c r="F36" s="17"/>
      <c r="G36" s="17"/>
      <c r="H36" s="17"/>
      <c r="I36" s="17"/>
      <c r="J36" s="17"/>
      <c r="K36" s="44"/>
      <c r="L36" s="25" t="s">
        <v>2049</v>
      </c>
      <c r="M36" s="6"/>
      <c r="N36" s="6" t="s">
        <v>709</v>
      </c>
      <c r="O36" s="7"/>
      <c r="P36" s="17"/>
    </row>
    <row r="37" spans="1:16" ht="15" x14ac:dyDescent="0.3">
      <c r="A37" s="26">
        <v>36</v>
      </c>
      <c r="B37" s="36">
        <v>11006</v>
      </c>
      <c r="C37" s="36">
        <v>6</v>
      </c>
      <c r="D37" s="37" t="s">
        <v>162</v>
      </c>
      <c r="E37" s="17"/>
      <c r="F37" s="17"/>
      <c r="G37" s="17"/>
      <c r="H37" s="17"/>
      <c r="I37" s="17"/>
      <c r="J37" s="17"/>
      <c r="K37" s="44"/>
      <c r="L37" s="25" t="s">
        <v>2050</v>
      </c>
      <c r="M37" s="6"/>
      <c r="N37" s="6" t="s">
        <v>709</v>
      </c>
      <c r="O37" s="7"/>
      <c r="P37" s="17"/>
    </row>
    <row r="38" spans="1:16" ht="15.6" x14ac:dyDescent="0.3">
      <c r="A38" s="26">
        <v>37</v>
      </c>
      <c r="B38" s="36">
        <v>11006</v>
      </c>
      <c r="C38" s="38">
        <v>11</v>
      </c>
      <c r="D38" s="37" t="s">
        <v>162</v>
      </c>
      <c r="E38" s="17"/>
      <c r="F38" s="17"/>
      <c r="G38" s="17"/>
      <c r="H38" s="17"/>
      <c r="I38" s="17"/>
      <c r="J38" s="17"/>
      <c r="K38" s="44"/>
      <c r="L38" s="25" t="s">
        <v>2051</v>
      </c>
      <c r="M38" s="6"/>
      <c r="N38" s="6" t="s">
        <v>709</v>
      </c>
      <c r="O38" s="7"/>
      <c r="P38" s="17"/>
    </row>
    <row r="39" spans="1:16" ht="15" x14ac:dyDescent="0.3">
      <c r="A39" s="26">
        <v>38</v>
      </c>
      <c r="B39" s="26">
        <v>11006</v>
      </c>
      <c r="C39" s="26">
        <v>16</v>
      </c>
      <c r="D39" s="27" t="s">
        <v>16</v>
      </c>
      <c r="E39" s="17"/>
      <c r="F39" s="17"/>
      <c r="G39" s="17"/>
      <c r="H39" s="17"/>
      <c r="I39" s="17"/>
      <c r="J39" s="17"/>
      <c r="K39" s="44"/>
      <c r="L39" s="25" t="s">
        <v>2051</v>
      </c>
      <c r="M39" s="6"/>
      <c r="N39" s="6" t="s">
        <v>709</v>
      </c>
      <c r="O39" s="7"/>
      <c r="P39" s="17"/>
    </row>
    <row r="40" spans="1:16" ht="15" x14ac:dyDescent="0.3">
      <c r="A40" s="26">
        <v>39</v>
      </c>
      <c r="B40" s="32">
        <v>11006</v>
      </c>
      <c r="C40" s="32">
        <v>21</v>
      </c>
      <c r="D40" s="33" t="s">
        <v>57</v>
      </c>
      <c r="E40" s="17"/>
      <c r="F40" s="17"/>
      <c r="G40" s="17"/>
      <c r="H40" s="17"/>
      <c r="I40" s="17"/>
      <c r="J40" s="17"/>
      <c r="K40" s="44"/>
      <c r="L40" s="25" t="s">
        <v>2052</v>
      </c>
      <c r="M40" s="6"/>
      <c r="N40" s="6" t="s">
        <v>709</v>
      </c>
      <c r="O40" s="7"/>
      <c r="P40" s="17"/>
    </row>
    <row r="41" spans="1:16" ht="15" x14ac:dyDescent="0.3">
      <c r="A41" s="26">
        <v>40</v>
      </c>
      <c r="B41" s="26">
        <v>11006</v>
      </c>
      <c r="C41" s="26">
        <v>26</v>
      </c>
      <c r="D41" s="27" t="s">
        <v>16</v>
      </c>
      <c r="E41" s="17"/>
      <c r="F41" s="17"/>
      <c r="G41" s="17"/>
      <c r="H41" s="17"/>
      <c r="I41" s="17"/>
      <c r="J41" s="17"/>
      <c r="K41" s="44"/>
      <c r="L41" s="25" t="s">
        <v>2053</v>
      </c>
      <c r="M41" s="6"/>
      <c r="N41" s="6" t="s">
        <v>709</v>
      </c>
      <c r="O41" s="7"/>
      <c r="P41" s="17"/>
    </row>
    <row r="42" spans="1:16" ht="15.6" x14ac:dyDescent="0.3">
      <c r="A42" s="26">
        <v>41</v>
      </c>
      <c r="B42" s="26">
        <v>11006</v>
      </c>
      <c r="C42" s="31">
        <v>31</v>
      </c>
      <c r="D42" s="27" t="s">
        <v>16</v>
      </c>
      <c r="E42" s="17"/>
      <c r="F42" s="17"/>
      <c r="G42" s="17"/>
      <c r="H42" s="17"/>
      <c r="I42" s="17"/>
      <c r="J42" s="17"/>
      <c r="K42" s="44"/>
      <c r="L42" s="25" t="s">
        <v>2054</v>
      </c>
      <c r="M42" s="19"/>
      <c r="N42" s="6" t="s">
        <v>709</v>
      </c>
      <c r="O42" s="76"/>
      <c r="P42" s="21"/>
    </row>
    <row r="43" spans="1:16" ht="15" x14ac:dyDescent="0.3">
      <c r="A43" s="26">
        <v>42</v>
      </c>
      <c r="B43" s="26">
        <v>11006</v>
      </c>
      <c r="C43" s="26">
        <v>36</v>
      </c>
      <c r="D43" s="27" t="s">
        <v>83</v>
      </c>
      <c r="E43" s="17"/>
      <c r="F43" s="17"/>
      <c r="G43" s="17"/>
      <c r="H43" s="17"/>
      <c r="I43" s="17"/>
      <c r="J43" s="17"/>
      <c r="K43" s="44"/>
      <c r="L43" s="25" t="s">
        <v>2055</v>
      </c>
      <c r="M43" s="6"/>
      <c r="N43" s="6" t="s">
        <v>709</v>
      </c>
      <c r="O43" s="7"/>
      <c r="P43" s="87"/>
    </row>
    <row r="44" spans="1:16" ht="15" x14ac:dyDescent="0.3">
      <c r="A44" s="26">
        <v>43</v>
      </c>
      <c r="B44" s="26">
        <v>11007</v>
      </c>
      <c r="C44" s="26">
        <v>6</v>
      </c>
      <c r="D44" s="27" t="s">
        <v>16</v>
      </c>
      <c r="E44" s="17"/>
      <c r="F44" s="17"/>
      <c r="G44" s="17"/>
      <c r="H44" s="17"/>
      <c r="I44" s="17"/>
      <c r="J44" s="17"/>
      <c r="K44" s="44"/>
      <c r="L44" s="25" t="s">
        <v>2056</v>
      </c>
      <c r="M44" s="19"/>
      <c r="N44" s="6" t="s">
        <v>709</v>
      </c>
      <c r="O44" s="76"/>
      <c r="P44" s="87"/>
    </row>
    <row r="45" spans="1:16" ht="15.6" x14ac:dyDescent="0.3">
      <c r="A45" s="26">
        <v>44</v>
      </c>
      <c r="B45" s="26">
        <v>11007</v>
      </c>
      <c r="C45" s="31">
        <v>11</v>
      </c>
      <c r="D45" s="27" t="s">
        <v>16</v>
      </c>
      <c r="E45" s="17"/>
      <c r="F45" s="17"/>
      <c r="G45" s="17"/>
      <c r="H45" s="17"/>
      <c r="I45" s="17"/>
      <c r="J45" s="17"/>
      <c r="K45" s="44"/>
      <c r="L45" s="25" t="s">
        <v>2057</v>
      </c>
      <c r="M45" s="6"/>
      <c r="N45" s="6" t="s">
        <v>709</v>
      </c>
      <c r="O45" s="7"/>
      <c r="P45" s="87"/>
    </row>
    <row r="46" spans="1:16" ht="15" x14ac:dyDescent="0.3">
      <c r="A46" s="26">
        <v>45</v>
      </c>
      <c r="B46" s="26">
        <v>11007</v>
      </c>
      <c r="C46" s="26">
        <v>16</v>
      </c>
      <c r="D46" s="27" t="s">
        <v>16</v>
      </c>
      <c r="E46" s="17"/>
      <c r="F46" s="17"/>
      <c r="G46" s="17"/>
      <c r="H46" s="17"/>
      <c r="I46" s="17"/>
      <c r="J46" s="17"/>
      <c r="K46" s="44"/>
      <c r="L46" s="25" t="s">
        <v>2058</v>
      </c>
      <c r="M46" s="6"/>
      <c r="N46" s="6" t="s">
        <v>709</v>
      </c>
      <c r="O46" s="7"/>
      <c r="P46" s="87"/>
    </row>
    <row r="47" spans="1:16" ht="15" x14ac:dyDescent="0.3">
      <c r="A47" s="26">
        <v>46</v>
      </c>
      <c r="B47" s="26">
        <v>11007</v>
      </c>
      <c r="C47" s="26">
        <v>21</v>
      </c>
      <c r="D47" s="27" t="s">
        <v>16</v>
      </c>
      <c r="E47" s="17"/>
      <c r="F47" s="17"/>
      <c r="G47" s="17"/>
      <c r="H47" s="17"/>
      <c r="I47" s="17"/>
      <c r="J47" s="17"/>
      <c r="K47" s="44"/>
      <c r="L47" s="25" t="s">
        <v>2059</v>
      </c>
      <c r="M47" s="6"/>
      <c r="N47" s="6" t="s">
        <v>709</v>
      </c>
      <c r="O47" s="7"/>
      <c r="P47" s="87"/>
    </row>
    <row r="48" spans="1:16" ht="15" x14ac:dyDescent="0.3">
      <c r="A48" s="26">
        <v>47</v>
      </c>
      <c r="B48" s="26">
        <v>11007</v>
      </c>
      <c r="C48" s="26">
        <v>26</v>
      </c>
      <c r="D48" s="27" t="s">
        <v>16</v>
      </c>
      <c r="E48" s="17"/>
      <c r="F48" s="17"/>
      <c r="G48" s="17"/>
      <c r="H48" s="17"/>
      <c r="I48" s="17"/>
      <c r="J48" s="17"/>
      <c r="K48" s="44"/>
      <c r="L48" s="25" t="s">
        <v>2060</v>
      </c>
      <c r="M48" s="6"/>
      <c r="N48" s="6" t="s">
        <v>709</v>
      </c>
      <c r="O48" s="7"/>
      <c r="P48" s="87"/>
    </row>
    <row r="49" spans="1:16" ht="15.6" x14ac:dyDescent="0.3">
      <c r="A49" s="26">
        <v>48</v>
      </c>
      <c r="B49" s="26">
        <v>11007</v>
      </c>
      <c r="C49" s="31">
        <v>31</v>
      </c>
      <c r="D49" s="27" t="s">
        <v>13</v>
      </c>
      <c r="E49" s="17"/>
      <c r="F49" s="17"/>
      <c r="G49" s="17"/>
      <c r="H49" s="17"/>
      <c r="I49" s="17"/>
      <c r="J49" s="17"/>
      <c r="K49" s="44"/>
      <c r="L49" s="25" t="s">
        <v>2061</v>
      </c>
      <c r="M49" s="6"/>
      <c r="N49" s="6" t="s">
        <v>709</v>
      </c>
      <c r="O49" s="7"/>
      <c r="P49" s="87"/>
    </row>
    <row r="50" spans="1:16" ht="15" x14ac:dyDescent="0.3">
      <c r="A50" s="26">
        <v>49</v>
      </c>
      <c r="B50" s="26">
        <v>11007</v>
      </c>
      <c r="C50" s="26">
        <v>36</v>
      </c>
      <c r="D50" s="27" t="s">
        <v>83</v>
      </c>
      <c r="E50" s="17"/>
      <c r="F50" s="17"/>
      <c r="G50" s="17"/>
      <c r="H50" s="17"/>
      <c r="I50" s="17"/>
      <c r="J50" s="17"/>
      <c r="K50" s="44"/>
      <c r="L50" s="25" t="s">
        <v>2062</v>
      </c>
      <c r="M50" s="6"/>
      <c r="N50" s="6" t="s">
        <v>709</v>
      </c>
      <c r="O50" s="7"/>
      <c r="P50" s="87"/>
    </row>
    <row r="51" spans="1:16" s="43" customFormat="1" ht="15" x14ac:dyDescent="0.3">
      <c r="A51" s="26">
        <v>50</v>
      </c>
      <c r="B51" s="41">
        <v>11008</v>
      </c>
      <c r="C51" s="41">
        <v>6</v>
      </c>
      <c r="D51" s="42" t="s">
        <v>16</v>
      </c>
      <c r="E51" s="45"/>
      <c r="F51" s="45"/>
      <c r="G51" s="45"/>
      <c r="H51" s="45"/>
      <c r="I51" s="45"/>
      <c r="J51" s="45"/>
      <c r="K51" s="46"/>
      <c r="L51" s="47" t="s">
        <v>2063</v>
      </c>
      <c r="M51" s="19"/>
      <c r="N51" s="6" t="s">
        <v>709</v>
      </c>
      <c r="O51" s="76"/>
      <c r="P51" s="87"/>
    </row>
    <row r="52" spans="1:16" ht="15.6" x14ac:dyDescent="0.3">
      <c r="A52" s="26">
        <v>51</v>
      </c>
      <c r="B52" s="26">
        <v>11008</v>
      </c>
      <c r="C52" s="31">
        <v>11</v>
      </c>
      <c r="D52" s="27" t="s">
        <v>16</v>
      </c>
      <c r="E52" s="17"/>
      <c r="F52" s="17"/>
      <c r="G52" s="17"/>
      <c r="H52" s="17"/>
      <c r="I52" s="17"/>
      <c r="J52" s="17"/>
      <c r="K52" s="44"/>
      <c r="L52" s="25" t="s">
        <v>2064</v>
      </c>
      <c r="M52" s="6"/>
      <c r="N52" s="6" t="s">
        <v>709</v>
      </c>
      <c r="O52" s="7"/>
      <c r="P52" s="87"/>
    </row>
    <row r="53" spans="1:16" ht="15" x14ac:dyDescent="0.3">
      <c r="A53" s="26">
        <v>52</v>
      </c>
      <c r="B53" s="26">
        <v>11008</v>
      </c>
      <c r="C53" s="26">
        <v>16</v>
      </c>
      <c r="D53" s="27" t="s">
        <v>16</v>
      </c>
      <c r="E53" s="17"/>
      <c r="F53" s="17"/>
      <c r="G53" s="17"/>
      <c r="H53" s="17"/>
      <c r="I53" s="17"/>
      <c r="J53" s="17"/>
      <c r="K53" s="44"/>
      <c r="L53" s="25" t="s">
        <v>2065</v>
      </c>
      <c r="M53" s="6"/>
      <c r="N53" s="6" t="s">
        <v>709</v>
      </c>
      <c r="O53" s="7"/>
      <c r="P53" s="87"/>
    </row>
    <row r="54" spans="1:16" ht="15" x14ac:dyDescent="0.3">
      <c r="A54" s="26">
        <v>53</v>
      </c>
      <c r="B54" s="26">
        <v>11008</v>
      </c>
      <c r="C54" s="26">
        <v>21</v>
      </c>
      <c r="D54" s="27" t="s">
        <v>16</v>
      </c>
      <c r="E54" s="17"/>
      <c r="F54" s="17"/>
      <c r="G54" s="17"/>
      <c r="H54" s="17"/>
      <c r="I54" s="17"/>
      <c r="J54" s="17"/>
      <c r="K54" s="44"/>
      <c r="L54" s="25" t="s">
        <v>2066</v>
      </c>
      <c r="M54" s="6"/>
      <c r="N54" s="6" t="s">
        <v>709</v>
      </c>
      <c r="O54" s="7"/>
      <c r="P54" s="87"/>
    </row>
    <row r="55" spans="1:16" ht="15" x14ac:dyDescent="0.3">
      <c r="A55" s="26">
        <v>54</v>
      </c>
      <c r="B55" s="26">
        <v>11008</v>
      </c>
      <c r="C55" s="26">
        <v>26</v>
      </c>
      <c r="D55" s="27" t="s">
        <v>16</v>
      </c>
      <c r="E55" s="17"/>
      <c r="F55" s="17"/>
      <c r="G55" s="17"/>
      <c r="H55" s="17"/>
      <c r="I55" s="17"/>
      <c r="J55" s="17"/>
      <c r="K55" s="44"/>
      <c r="L55" s="25" t="s">
        <v>2067</v>
      </c>
      <c r="M55" s="6"/>
      <c r="N55" s="6" t="s">
        <v>709</v>
      </c>
      <c r="O55" s="7"/>
      <c r="P55" s="87"/>
    </row>
    <row r="56" spans="1:16" ht="15.6" x14ac:dyDescent="0.3">
      <c r="A56" s="26">
        <v>55</v>
      </c>
      <c r="B56" s="26">
        <v>11008</v>
      </c>
      <c r="C56" s="31">
        <v>31</v>
      </c>
      <c r="D56" s="27" t="s">
        <v>16</v>
      </c>
      <c r="E56" s="17"/>
      <c r="F56" s="17"/>
      <c r="G56" s="17"/>
      <c r="H56" s="17"/>
      <c r="I56" s="17"/>
      <c r="J56" s="17"/>
      <c r="K56" s="44"/>
      <c r="L56" s="25" t="s">
        <v>2068</v>
      </c>
      <c r="M56" s="6"/>
      <c r="N56" s="6" t="s">
        <v>709</v>
      </c>
      <c r="O56" s="7"/>
      <c r="P56" s="87"/>
    </row>
    <row r="57" spans="1:16" ht="15" x14ac:dyDescent="0.3">
      <c r="A57" s="26">
        <v>56</v>
      </c>
      <c r="B57" s="26">
        <v>11008</v>
      </c>
      <c r="C57" s="26">
        <v>36</v>
      </c>
      <c r="D57" s="27" t="s">
        <v>16</v>
      </c>
      <c r="E57" s="17"/>
      <c r="F57" s="17"/>
      <c r="G57" s="17"/>
      <c r="H57" s="17"/>
      <c r="I57" s="17"/>
      <c r="J57" s="17"/>
      <c r="K57" s="44"/>
      <c r="L57" s="25" t="s">
        <v>2069</v>
      </c>
      <c r="M57" s="6"/>
      <c r="N57" s="6" t="s">
        <v>709</v>
      </c>
      <c r="O57" s="7"/>
      <c r="P57" s="87"/>
    </row>
    <row r="58" spans="1:16" ht="15" x14ac:dyDescent="0.3">
      <c r="A58" s="26">
        <v>57</v>
      </c>
      <c r="B58" s="26">
        <v>11009</v>
      </c>
      <c r="C58" s="17">
        <v>9</v>
      </c>
      <c r="D58" s="17" t="s">
        <v>269</v>
      </c>
      <c r="E58" s="17"/>
      <c r="F58" s="17"/>
      <c r="G58" s="17"/>
      <c r="H58" s="17"/>
      <c r="I58" s="17"/>
      <c r="J58" s="17"/>
      <c r="K58" s="17"/>
      <c r="L58" s="25" t="s">
        <v>2110</v>
      </c>
      <c r="M58" s="19" t="s">
        <v>706</v>
      </c>
      <c r="N58" s="6" t="s">
        <v>709</v>
      </c>
      <c r="O58" s="20" t="s">
        <v>3403</v>
      </c>
      <c r="P58" s="87"/>
    </row>
    <row r="59" spans="1:16" ht="14.4" x14ac:dyDescent="0.3">
      <c r="A59" s="26">
        <v>58</v>
      </c>
      <c r="B59" s="26">
        <v>11009</v>
      </c>
      <c r="C59" s="17">
        <v>12</v>
      </c>
      <c r="D59" s="17" t="s">
        <v>269</v>
      </c>
      <c r="E59" s="17"/>
      <c r="F59" s="17"/>
      <c r="G59" s="17"/>
      <c r="H59" s="17"/>
      <c r="I59" s="17"/>
      <c r="J59" s="17"/>
      <c r="K59" s="17"/>
      <c r="L59" s="25" t="s">
        <v>2111</v>
      </c>
      <c r="M59" s="6" t="s">
        <v>705</v>
      </c>
      <c r="N59" s="6" t="s">
        <v>709</v>
      </c>
      <c r="O59" s="7"/>
      <c r="P59" s="87"/>
    </row>
    <row r="60" spans="1:16" ht="15" x14ac:dyDescent="0.3">
      <c r="A60" s="26">
        <v>59</v>
      </c>
      <c r="B60" s="26">
        <v>11009</v>
      </c>
      <c r="C60" s="17">
        <v>15</v>
      </c>
      <c r="D60" s="17" t="s">
        <v>269</v>
      </c>
      <c r="E60" s="17"/>
      <c r="F60" s="17"/>
      <c r="G60" s="17"/>
      <c r="H60" s="17"/>
      <c r="I60" s="17"/>
      <c r="J60" s="17"/>
      <c r="K60" s="17"/>
      <c r="L60" s="25" t="s">
        <v>2112</v>
      </c>
      <c r="M60" s="19" t="s">
        <v>706</v>
      </c>
      <c r="N60" s="6" t="s">
        <v>709</v>
      </c>
      <c r="O60" s="76" t="s">
        <v>2789</v>
      </c>
      <c r="P60" s="87"/>
    </row>
    <row r="61" spans="1:16" ht="14.4" x14ac:dyDescent="0.3">
      <c r="A61" s="26">
        <v>60</v>
      </c>
      <c r="B61" s="26">
        <v>11009</v>
      </c>
      <c r="C61" s="17">
        <v>18</v>
      </c>
      <c r="D61" s="17" t="s">
        <v>269</v>
      </c>
      <c r="E61" s="17"/>
      <c r="F61" s="17"/>
      <c r="G61" s="17"/>
      <c r="H61" s="17"/>
      <c r="I61" s="17"/>
      <c r="J61" s="17"/>
      <c r="K61" s="17"/>
      <c r="L61" s="25" t="s">
        <v>2113</v>
      </c>
      <c r="M61" s="6" t="s">
        <v>705</v>
      </c>
      <c r="N61" s="6" t="s">
        <v>709</v>
      </c>
      <c r="O61" s="7"/>
      <c r="P61" s="87"/>
    </row>
    <row r="62" spans="1:16" ht="14.4" x14ac:dyDescent="0.3">
      <c r="A62" s="26">
        <v>61</v>
      </c>
      <c r="B62" s="26">
        <v>11009</v>
      </c>
      <c r="C62" s="17">
        <v>21</v>
      </c>
      <c r="D62" s="17" t="s">
        <v>269</v>
      </c>
      <c r="E62" s="17"/>
      <c r="F62" s="17"/>
      <c r="G62" s="17"/>
      <c r="H62" s="17"/>
      <c r="I62" s="17"/>
      <c r="J62" s="17"/>
      <c r="K62" s="17"/>
      <c r="L62" s="25" t="s">
        <v>2114</v>
      </c>
      <c r="M62" s="6" t="s">
        <v>705</v>
      </c>
      <c r="N62" s="6" t="s">
        <v>709</v>
      </c>
      <c r="O62" s="7"/>
      <c r="P62" s="87"/>
    </row>
    <row r="63" spans="1:16" ht="14.4" x14ac:dyDescent="0.3">
      <c r="A63" s="26">
        <v>62</v>
      </c>
      <c r="B63" s="26">
        <v>11009</v>
      </c>
      <c r="C63" s="17">
        <v>24</v>
      </c>
      <c r="D63" s="17" t="s">
        <v>269</v>
      </c>
      <c r="E63" s="17"/>
      <c r="F63" s="17"/>
      <c r="G63" s="17"/>
      <c r="H63" s="17"/>
      <c r="I63" s="17"/>
      <c r="J63" s="17"/>
      <c r="K63" s="17"/>
      <c r="L63" s="25" t="s">
        <v>2115</v>
      </c>
      <c r="M63" s="6" t="s">
        <v>705</v>
      </c>
      <c r="N63" s="6" t="s">
        <v>709</v>
      </c>
      <c r="O63" s="7"/>
      <c r="P63" s="87"/>
    </row>
    <row r="64" spans="1:16" ht="14.4" x14ac:dyDescent="0.3">
      <c r="A64" s="26">
        <v>63</v>
      </c>
      <c r="B64" s="26">
        <v>11009</v>
      </c>
      <c r="C64" s="17">
        <v>27</v>
      </c>
      <c r="D64" s="17" t="s">
        <v>269</v>
      </c>
      <c r="E64" s="17"/>
      <c r="F64" s="17"/>
      <c r="G64" s="17"/>
      <c r="H64" s="17"/>
      <c r="I64" s="17"/>
      <c r="J64" s="17"/>
      <c r="K64" s="17"/>
      <c r="L64" s="25" t="s">
        <v>2116</v>
      </c>
      <c r="M64" s="6" t="s">
        <v>705</v>
      </c>
      <c r="N64" s="6" t="s">
        <v>709</v>
      </c>
      <c r="O64" s="7"/>
      <c r="P64" s="87"/>
    </row>
    <row r="65" spans="1:16" ht="14.4" x14ac:dyDescent="0.3">
      <c r="A65" s="26">
        <v>64</v>
      </c>
      <c r="B65" s="26">
        <v>11009</v>
      </c>
      <c r="C65" s="17">
        <v>30</v>
      </c>
      <c r="D65" s="17" t="s">
        <v>269</v>
      </c>
      <c r="E65" s="17"/>
      <c r="F65" s="17"/>
      <c r="G65" s="17"/>
      <c r="H65" s="17"/>
      <c r="I65" s="17"/>
      <c r="J65" s="17"/>
      <c r="K65" s="17"/>
      <c r="L65" s="25" t="s">
        <v>2117</v>
      </c>
      <c r="M65" s="6" t="s">
        <v>705</v>
      </c>
      <c r="N65" s="6" t="s">
        <v>709</v>
      </c>
      <c r="O65" s="7"/>
      <c r="P65" s="87"/>
    </row>
    <row r="66" spans="1:16" ht="15" x14ac:dyDescent="0.3">
      <c r="A66" s="26">
        <v>65</v>
      </c>
      <c r="B66" s="26">
        <v>11009</v>
      </c>
      <c r="C66" s="17">
        <v>33</v>
      </c>
      <c r="D66" s="17" t="s">
        <v>269</v>
      </c>
      <c r="E66" s="17"/>
      <c r="F66" s="17"/>
      <c r="G66" s="17"/>
      <c r="H66" s="17"/>
      <c r="I66" s="17"/>
      <c r="J66" s="17"/>
      <c r="K66" s="17"/>
      <c r="L66" s="25" t="s">
        <v>2118</v>
      </c>
      <c r="M66" s="19" t="s">
        <v>706</v>
      </c>
      <c r="N66" s="6" t="s">
        <v>709</v>
      </c>
      <c r="O66" s="76" t="s">
        <v>3404</v>
      </c>
      <c r="P66" s="87"/>
    </row>
    <row r="67" spans="1:16" ht="14.4" x14ac:dyDescent="0.3">
      <c r="A67" s="26">
        <v>66</v>
      </c>
      <c r="B67" s="26">
        <v>11009</v>
      </c>
      <c r="C67" s="17">
        <v>36</v>
      </c>
      <c r="D67" s="17" t="s">
        <v>269</v>
      </c>
      <c r="E67" s="17"/>
      <c r="F67" s="17"/>
      <c r="G67" s="17"/>
      <c r="H67" s="17"/>
      <c r="I67" s="17"/>
      <c r="J67" s="17"/>
      <c r="K67" s="17"/>
      <c r="L67" s="25" t="s">
        <v>2119</v>
      </c>
      <c r="M67" s="6" t="s">
        <v>705</v>
      </c>
      <c r="N67" s="6" t="s">
        <v>709</v>
      </c>
      <c r="O67" s="7"/>
      <c r="P67" s="87"/>
    </row>
    <row r="68" spans="1:16" ht="14.4" x14ac:dyDescent="0.3">
      <c r="A68" s="26">
        <v>67</v>
      </c>
      <c r="B68" s="26">
        <v>11010</v>
      </c>
      <c r="C68" s="17">
        <v>9</v>
      </c>
      <c r="D68" s="17" t="s">
        <v>269</v>
      </c>
      <c r="E68" s="17"/>
      <c r="F68" s="17"/>
      <c r="G68" s="17"/>
      <c r="H68" s="17"/>
      <c r="I68" s="17"/>
      <c r="J68" s="17"/>
      <c r="K68" s="17"/>
      <c r="L68" s="25" t="s">
        <v>2120</v>
      </c>
      <c r="M68" s="6" t="s">
        <v>705</v>
      </c>
      <c r="N68" s="6" t="s">
        <v>709</v>
      </c>
      <c r="O68" s="7"/>
      <c r="P68" s="87"/>
    </row>
    <row r="69" spans="1:16" ht="14.4" x14ac:dyDescent="0.3">
      <c r="A69" s="26">
        <v>68</v>
      </c>
      <c r="B69" s="26">
        <v>11010</v>
      </c>
      <c r="C69" s="17">
        <v>12</v>
      </c>
      <c r="D69" s="17" t="s">
        <v>269</v>
      </c>
      <c r="E69" s="17"/>
      <c r="F69" s="17"/>
      <c r="G69" s="17"/>
      <c r="H69" s="17"/>
      <c r="I69" s="17"/>
      <c r="J69" s="17"/>
      <c r="K69" s="17"/>
      <c r="L69" s="25" t="s">
        <v>2121</v>
      </c>
      <c r="M69" s="6" t="s">
        <v>705</v>
      </c>
      <c r="N69" s="6" t="s">
        <v>709</v>
      </c>
      <c r="O69" s="7"/>
      <c r="P69" s="87"/>
    </row>
    <row r="70" spans="1:16" ht="14.4" x14ac:dyDescent="0.3">
      <c r="A70" s="26">
        <v>69</v>
      </c>
      <c r="B70" s="26">
        <v>11010</v>
      </c>
      <c r="C70" s="17">
        <v>15</v>
      </c>
      <c r="D70" s="17" t="s">
        <v>269</v>
      </c>
      <c r="E70" s="17"/>
      <c r="F70" s="17"/>
      <c r="G70" s="17"/>
      <c r="H70" s="17"/>
      <c r="I70" s="17"/>
      <c r="J70" s="17"/>
      <c r="K70" s="17"/>
      <c r="L70" s="25" t="s">
        <v>2122</v>
      </c>
      <c r="M70" s="6" t="s">
        <v>705</v>
      </c>
      <c r="N70" s="6" t="s">
        <v>709</v>
      </c>
      <c r="O70" s="7"/>
      <c r="P70" s="87"/>
    </row>
    <row r="71" spans="1:16" ht="14.4" x14ac:dyDescent="0.3">
      <c r="A71" s="26">
        <v>70</v>
      </c>
      <c r="B71" s="26">
        <v>11010</v>
      </c>
      <c r="C71" s="17">
        <v>18</v>
      </c>
      <c r="D71" s="17" t="s">
        <v>269</v>
      </c>
      <c r="E71" s="17"/>
      <c r="F71" s="17"/>
      <c r="G71" s="17"/>
      <c r="H71" s="17"/>
      <c r="I71" s="17"/>
      <c r="J71" s="17"/>
      <c r="K71" s="17"/>
      <c r="L71" s="25" t="s">
        <v>2123</v>
      </c>
      <c r="M71" s="6" t="s">
        <v>705</v>
      </c>
      <c r="N71" s="6" t="s">
        <v>709</v>
      </c>
      <c r="O71" s="7"/>
      <c r="P71" s="87"/>
    </row>
    <row r="72" spans="1:16" ht="14.4" x14ac:dyDescent="0.3">
      <c r="A72" s="26">
        <v>71</v>
      </c>
      <c r="B72" s="26">
        <v>11010</v>
      </c>
      <c r="C72" s="17">
        <v>21</v>
      </c>
      <c r="D72" s="17" t="s">
        <v>269</v>
      </c>
      <c r="E72" s="17"/>
      <c r="F72" s="17"/>
      <c r="G72" s="17"/>
      <c r="H72" s="17"/>
      <c r="I72" s="17"/>
      <c r="J72" s="17"/>
      <c r="K72" s="17"/>
      <c r="L72" s="25" t="s">
        <v>2124</v>
      </c>
      <c r="M72" s="6" t="s">
        <v>705</v>
      </c>
      <c r="N72" s="6" t="s">
        <v>709</v>
      </c>
      <c r="O72" s="7"/>
      <c r="P72" s="87"/>
    </row>
    <row r="73" spans="1:16" ht="14.4" x14ac:dyDescent="0.3">
      <c r="A73" s="26">
        <v>72</v>
      </c>
      <c r="B73" s="26">
        <v>11010</v>
      </c>
      <c r="C73" s="17">
        <v>24</v>
      </c>
      <c r="D73" s="17" t="s">
        <v>269</v>
      </c>
      <c r="E73" s="17"/>
      <c r="F73" s="17"/>
      <c r="G73" s="17"/>
      <c r="H73" s="17"/>
      <c r="I73" s="17"/>
      <c r="J73" s="17"/>
      <c r="K73" s="17"/>
      <c r="L73" s="25" t="s">
        <v>2125</v>
      </c>
      <c r="M73" s="6" t="s">
        <v>705</v>
      </c>
      <c r="N73" s="6" t="s">
        <v>709</v>
      </c>
      <c r="O73" s="7"/>
      <c r="P73" s="87"/>
    </row>
    <row r="74" spans="1:16" ht="14.4" x14ac:dyDescent="0.3">
      <c r="A74" s="26">
        <v>73</v>
      </c>
      <c r="B74" s="26">
        <v>11010</v>
      </c>
      <c r="C74" s="17">
        <v>27</v>
      </c>
      <c r="D74" s="17" t="s">
        <v>269</v>
      </c>
      <c r="E74" s="17"/>
      <c r="F74" s="17"/>
      <c r="G74" s="17"/>
      <c r="H74" s="17"/>
      <c r="I74" s="17"/>
      <c r="J74" s="17"/>
      <c r="K74" s="17"/>
      <c r="L74" s="25" t="s">
        <v>2126</v>
      </c>
      <c r="M74" s="6" t="s">
        <v>705</v>
      </c>
      <c r="N74" s="6" t="s">
        <v>709</v>
      </c>
      <c r="O74" s="7"/>
      <c r="P74" s="87"/>
    </row>
    <row r="75" spans="1:16" ht="14.4" x14ac:dyDescent="0.3">
      <c r="A75" s="26">
        <v>74</v>
      </c>
      <c r="B75" s="26">
        <v>11010</v>
      </c>
      <c r="C75" s="17">
        <v>30</v>
      </c>
      <c r="D75" s="17" t="s">
        <v>269</v>
      </c>
      <c r="E75" s="17"/>
      <c r="F75" s="17"/>
      <c r="G75" s="17"/>
      <c r="H75" s="17"/>
      <c r="I75" s="17"/>
      <c r="J75" s="17"/>
      <c r="K75" s="17"/>
      <c r="L75" s="25" t="s">
        <v>2127</v>
      </c>
      <c r="M75" s="6" t="s">
        <v>705</v>
      </c>
      <c r="N75" s="6" t="s">
        <v>709</v>
      </c>
      <c r="O75" s="7"/>
      <c r="P75" s="87"/>
    </row>
    <row r="76" spans="1:16" ht="14.4" x14ac:dyDescent="0.3">
      <c r="A76" s="26">
        <v>75</v>
      </c>
      <c r="B76" s="26">
        <v>11010</v>
      </c>
      <c r="C76" s="17">
        <v>33</v>
      </c>
      <c r="D76" s="17" t="s">
        <v>269</v>
      </c>
      <c r="E76" s="17"/>
      <c r="F76" s="17"/>
      <c r="G76" s="17"/>
      <c r="H76" s="17"/>
      <c r="I76" s="17"/>
      <c r="J76" s="17"/>
      <c r="K76" s="17"/>
      <c r="L76" s="25" t="s">
        <v>2128</v>
      </c>
      <c r="M76" s="6" t="s">
        <v>705</v>
      </c>
      <c r="N76" s="6" t="s">
        <v>709</v>
      </c>
      <c r="O76" s="7"/>
      <c r="P76" s="87"/>
    </row>
    <row r="77" spans="1:16" ht="14.4" x14ac:dyDescent="0.3">
      <c r="A77" s="26">
        <v>76</v>
      </c>
      <c r="B77" s="26">
        <v>11010</v>
      </c>
      <c r="C77" s="17">
        <v>36</v>
      </c>
      <c r="D77" s="17" t="s">
        <v>269</v>
      </c>
      <c r="E77" s="17"/>
      <c r="F77" s="17"/>
      <c r="G77" s="17"/>
      <c r="H77" s="17"/>
      <c r="I77" s="17"/>
      <c r="J77" s="17" t="s">
        <v>3387</v>
      </c>
      <c r="K77" s="17"/>
      <c r="L77" s="25" t="s">
        <v>2129</v>
      </c>
      <c r="M77" s="6" t="s">
        <v>705</v>
      </c>
      <c r="N77" s="6" t="s">
        <v>709</v>
      </c>
      <c r="O77" s="7"/>
      <c r="P77" s="87"/>
    </row>
    <row r="78" spans="1:16" ht="14.4" x14ac:dyDescent="0.3">
      <c r="A78" s="26">
        <v>77</v>
      </c>
      <c r="B78" s="17">
        <v>11011</v>
      </c>
      <c r="C78" s="17">
        <v>9</v>
      </c>
      <c r="D78" s="17" t="s">
        <v>269</v>
      </c>
      <c r="E78" s="17"/>
      <c r="F78" s="17"/>
      <c r="G78" s="17"/>
      <c r="H78" s="17"/>
      <c r="I78" s="17"/>
      <c r="J78" s="17"/>
      <c r="K78" s="17"/>
      <c r="L78" s="25" t="s">
        <v>2090</v>
      </c>
      <c r="M78" s="6" t="s">
        <v>705</v>
      </c>
      <c r="N78" s="6" t="s">
        <v>709</v>
      </c>
      <c r="O78" s="7"/>
      <c r="P78" s="87"/>
    </row>
    <row r="79" spans="1:16" ht="14.4" x14ac:dyDescent="0.3">
      <c r="A79" s="26">
        <v>78</v>
      </c>
      <c r="B79" s="17">
        <v>11011</v>
      </c>
      <c r="C79" s="17">
        <v>12</v>
      </c>
      <c r="D79" s="17" t="s">
        <v>269</v>
      </c>
      <c r="E79" s="17"/>
      <c r="F79" s="17"/>
      <c r="G79" s="17"/>
      <c r="H79" s="17"/>
      <c r="I79" s="17"/>
      <c r="J79" s="17"/>
      <c r="K79" s="17"/>
      <c r="L79" s="25" t="s">
        <v>2091</v>
      </c>
      <c r="M79" s="6" t="s">
        <v>705</v>
      </c>
      <c r="N79" s="6" t="s">
        <v>709</v>
      </c>
      <c r="O79" s="7"/>
      <c r="P79" s="87"/>
    </row>
    <row r="80" spans="1:16" ht="14.4" x14ac:dyDescent="0.3">
      <c r="A80" s="26">
        <v>79</v>
      </c>
      <c r="B80" s="17">
        <v>11011</v>
      </c>
      <c r="C80" s="17">
        <v>15</v>
      </c>
      <c r="D80" s="17" t="s">
        <v>269</v>
      </c>
      <c r="E80" s="17"/>
      <c r="F80" s="17"/>
      <c r="G80" s="17"/>
      <c r="H80" s="17"/>
      <c r="I80" s="17"/>
      <c r="J80" s="17"/>
      <c r="K80" s="17"/>
      <c r="L80" s="25" t="s">
        <v>2092</v>
      </c>
      <c r="M80" s="6" t="s">
        <v>705</v>
      </c>
      <c r="N80" s="6" t="s">
        <v>709</v>
      </c>
      <c r="O80" s="7"/>
      <c r="P80" s="87"/>
    </row>
    <row r="81" spans="1:16" ht="14.4" x14ac:dyDescent="0.3">
      <c r="A81" s="26">
        <v>80</v>
      </c>
      <c r="B81" s="17">
        <v>11011</v>
      </c>
      <c r="C81" s="17">
        <v>18</v>
      </c>
      <c r="D81" s="17" t="s">
        <v>269</v>
      </c>
      <c r="E81" s="17"/>
      <c r="F81" s="17"/>
      <c r="G81" s="17"/>
      <c r="H81" s="17"/>
      <c r="I81" s="17"/>
      <c r="J81" s="17"/>
      <c r="K81" s="17"/>
      <c r="L81" s="25" t="s">
        <v>2093</v>
      </c>
      <c r="M81" s="6" t="s">
        <v>705</v>
      </c>
      <c r="N81" s="6" t="s">
        <v>709</v>
      </c>
      <c r="O81" s="7"/>
      <c r="P81" s="87"/>
    </row>
    <row r="82" spans="1:16" ht="15" x14ac:dyDescent="0.3">
      <c r="A82" s="26">
        <v>81</v>
      </c>
      <c r="B82" s="17">
        <v>11011</v>
      </c>
      <c r="C82" s="17">
        <v>21</v>
      </c>
      <c r="D82" s="17" t="s">
        <v>269</v>
      </c>
      <c r="E82" s="17"/>
      <c r="F82" s="17"/>
      <c r="G82" s="17"/>
      <c r="H82" s="17"/>
      <c r="I82" s="17"/>
      <c r="J82" s="17"/>
      <c r="K82" s="17"/>
      <c r="L82" s="25" t="s">
        <v>2094</v>
      </c>
      <c r="M82" s="19" t="s">
        <v>706</v>
      </c>
      <c r="N82" s="6" t="s">
        <v>709</v>
      </c>
      <c r="O82" s="76" t="s">
        <v>3404</v>
      </c>
      <c r="P82" s="87"/>
    </row>
    <row r="83" spans="1:16" ht="14.4" x14ac:dyDescent="0.3">
      <c r="A83" s="26">
        <v>82</v>
      </c>
      <c r="B83" s="17">
        <v>11011</v>
      </c>
      <c r="C83" s="17">
        <v>24</v>
      </c>
      <c r="D83" s="17" t="s">
        <v>269</v>
      </c>
      <c r="E83" s="17"/>
      <c r="F83" s="17"/>
      <c r="G83" s="17"/>
      <c r="H83" s="17"/>
      <c r="I83" s="17"/>
      <c r="J83" s="17"/>
      <c r="K83" s="17"/>
      <c r="L83" s="25" t="s">
        <v>2095</v>
      </c>
      <c r="M83" s="6" t="s">
        <v>705</v>
      </c>
      <c r="N83" s="6" t="s">
        <v>709</v>
      </c>
      <c r="O83" s="7"/>
      <c r="P83" s="87"/>
    </row>
    <row r="84" spans="1:16" ht="14.4" x14ac:dyDescent="0.3">
      <c r="A84" s="26">
        <v>83</v>
      </c>
      <c r="B84" s="17">
        <v>11011</v>
      </c>
      <c r="C84" s="17">
        <v>27</v>
      </c>
      <c r="D84" s="17" t="s">
        <v>269</v>
      </c>
      <c r="E84" s="17"/>
      <c r="F84" s="17"/>
      <c r="G84" s="17"/>
      <c r="H84" s="17"/>
      <c r="I84" s="17"/>
      <c r="J84" s="17"/>
      <c r="K84" s="17"/>
      <c r="L84" s="25" t="s">
        <v>2096</v>
      </c>
      <c r="M84" s="6" t="s">
        <v>705</v>
      </c>
      <c r="N84" s="6" t="s">
        <v>709</v>
      </c>
      <c r="O84" s="7"/>
      <c r="P84" s="87"/>
    </row>
    <row r="85" spans="1:16" ht="14.4" x14ac:dyDescent="0.3">
      <c r="A85" s="26">
        <v>84</v>
      </c>
      <c r="B85" s="17">
        <v>11011</v>
      </c>
      <c r="C85" s="17">
        <v>30</v>
      </c>
      <c r="D85" s="17" t="s">
        <v>269</v>
      </c>
      <c r="E85" s="17"/>
      <c r="F85" s="17"/>
      <c r="G85" s="17"/>
      <c r="H85" s="17"/>
      <c r="I85" s="17"/>
      <c r="J85" s="17"/>
      <c r="K85" s="17"/>
      <c r="L85" s="25" t="s">
        <v>2097</v>
      </c>
      <c r="M85" s="6" t="s">
        <v>705</v>
      </c>
      <c r="N85" s="6" t="s">
        <v>709</v>
      </c>
      <c r="O85" s="7"/>
      <c r="P85" s="87"/>
    </row>
    <row r="86" spans="1:16" ht="15" x14ac:dyDescent="0.3">
      <c r="A86" s="26">
        <v>85</v>
      </c>
      <c r="B86" s="17">
        <v>11011</v>
      </c>
      <c r="C86" s="17">
        <v>33</v>
      </c>
      <c r="D86" s="17" t="s">
        <v>269</v>
      </c>
      <c r="E86" s="17"/>
      <c r="F86" s="17"/>
      <c r="G86" s="17"/>
      <c r="H86" s="17"/>
      <c r="I86" s="17"/>
      <c r="J86" s="17"/>
      <c r="K86" s="17"/>
      <c r="L86" s="25" t="s">
        <v>2098</v>
      </c>
      <c r="M86" s="6" t="s">
        <v>705</v>
      </c>
      <c r="N86" s="6" t="s">
        <v>709</v>
      </c>
      <c r="O86" s="61"/>
      <c r="P86" s="87"/>
    </row>
    <row r="87" spans="1:16" ht="14.4" x14ac:dyDescent="0.3">
      <c r="A87" s="26">
        <v>86</v>
      </c>
      <c r="B87" s="17">
        <v>11011</v>
      </c>
      <c r="C87" s="17">
        <v>36</v>
      </c>
      <c r="D87" s="17" t="s">
        <v>269</v>
      </c>
      <c r="E87" s="17"/>
      <c r="F87" s="17"/>
      <c r="G87" s="17"/>
      <c r="H87" s="17"/>
      <c r="I87" s="17"/>
      <c r="J87" s="17"/>
      <c r="K87" s="17"/>
      <c r="L87" s="25" t="s">
        <v>2099</v>
      </c>
      <c r="M87" s="6" t="s">
        <v>705</v>
      </c>
      <c r="N87" s="6" t="s">
        <v>709</v>
      </c>
      <c r="O87" s="7"/>
      <c r="P87" s="87"/>
    </row>
    <row r="88" spans="1:16" ht="14.4" x14ac:dyDescent="0.3">
      <c r="A88" s="26">
        <v>87</v>
      </c>
      <c r="B88" s="17">
        <v>11012</v>
      </c>
      <c r="C88" s="17">
        <v>9</v>
      </c>
      <c r="D88" s="17" t="s">
        <v>269</v>
      </c>
      <c r="E88" s="17"/>
      <c r="F88" s="17"/>
      <c r="G88" s="17"/>
      <c r="H88" s="17"/>
      <c r="I88" s="17"/>
      <c r="J88" s="17"/>
      <c r="K88" s="17"/>
      <c r="L88" s="25" t="s">
        <v>2100</v>
      </c>
      <c r="M88" s="6" t="s">
        <v>705</v>
      </c>
      <c r="N88" s="6" t="s">
        <v>709</v>
      </c>
      <c r="O88" s="7"/>
      <c r="P88" s="87"/>
    </row>
    <row r="89" spans="1:16" ht="14.4" x14ac:dyDescent="0.3">
      <c r="A89" s="26">
        <v>88</v>
      </c>
      <c r="B89" s="17">
        <v>11012</v>
      </c>
      <c r="C89" s="17">
        <v>12</v>
      </c>
      <c r="D89" s="17" t="s">
        <v>269</v>
      </c>
      <c r="E89" s="17"/>
      <c r="F89" s="17"/>
      <c r="G89" s="17"/>
      <c r="H89" s="17"/>
      <c r="I89" s="17"/>
      <c r="J89" s="17"/>
      <c r="K89" s="17"/>
      <c r="L89" s="25" t="s">
        <v>2101</v>
      </c>
      <c r="M89" s="6" t="s">
        <v>705</v>
      </c>
      <c r="N89" s="6" t="s">
        <v>709</v>
      </c>
      <c r="O89" s="7"/>
      <c r="P89" s="87"/>
    </row>
    <row r="90" spans="1:16" ht="14.4" x14ac:dyDescent="0.3">
      <c r="A90" s="26">
        <v>89</v>
      </c>
      <c r="B90" s="17">
        <v>11012</v>
      </c>
      <c r="C90" s="17">
        <v>15</v>
      </c>
      <c r="D90" s="17" t="s">
        <v>269</v>
      </c>
      <c r="E90" s="17"/>
      <c r="F90" s="17"/>
      <c r="G90" s="17"/>
      <c r="H90" s="17"/>
      <c r="I90" s="17"/>
      <c r="J90" s="17"/>
      <c r="K90" s="17"/>
      <c r="L90" s="25" t="s">
        <v>2102</v>
      </c>
      <c r="M90" s="6" t="s">
        <v>705</v>
      </c>
      <c r="N90" s="6" t="s">
        <v>709</v>
      </c>
      <c r="O90" s="7"/>
      <c r="P90" s="87"/>
    </row>
    <row r="91" spans="1:16" ht="15" x14ac:dyDescent="0.3">
      <c r="A91" s="26">
        <v>90</v>
      </c>
      <c r="B91" s="17">
        <v>11012</v>
      </c>
      <c r="C91" s="17">
        <v>18</v>
      </c>
      <c r="D91" s="17" t="s">
        <v>269</v>
      </c>
      <c r="E91" s="17"/>
      <c r="F91" s="17"/>
      <c r="G91" s="17"/>
      <c r="H91" s="17"/>
      <c r="I91" s="17"/>
      <c r="J91" s="17"/>
      <c r="K91" s="17"/>
      <c r="L91" s="25" t="s">
        <v>2103</v>
      </c>
      <c r="M91" s="6" t="s">
        <v>705</v>
      </c>
      <c r="N91" s="6" t="s">
        <v>709</v>
      </c>
      <c r="O91" s="61"/>
      <c r="P91" s="87"/>
    </row>
    <row r="92" spans="1:16" ht="14.4" x14ac:dyDescent="0.3">
      <c r="A92" s="26">
        <v>91</v>
      </c>
      <c r="B92" s="17">
        <v>11012</v>
      </c>
      <c r="C92" s="17">
        <v>21</v>
      </c>
      <c r="D92" s="17" t="s">
        <v>269</v>
      </c>
      <c r="E92" s="17"/>
      <c r="F92" s="17"/>
      <c r="G92" s="17"/>
      <c r="H92" s="17"/>
      <c r="I92" s="17"/>
      <c r="J92" s="17"/>
      <c r="K92" s="17"/>
      <c r="L92" s="25" t="s">
        <v>2104</v>
      </c>
      <c r="M92" s="6" t="s">
        <v>705</v>
      </c>
      <c r="N92" s="6" t="s">
        <v>709</v>
      </c>
      <c r="O92" s="7"/>
      <c r="P92" s="87"/>
    </row>
    <row r="93" spans="1:16" ht="15" x14ac:dyDescent="0.3">
      <c r="A93" s="26">
        <v>92</v>
      </c>
      <c r="B93" s="17">
        <v>11012</v>
      </c>
      <c r="C93" s="17">
        <v>24</v>
      </c>
      <c r="D93" s="17" t="s">
        <v>269</v>
      </c>
      <c r="E93" s="17"/>
      <c r="F93" s="17"/>
      <c r="G93" s="17"/>
      <c r="H93" s="17"/>
      <c r="I93" s="17"/>
      <c r="J93" s="17"/>
      <c r="K93" s="17"/>
      <c r="L93" s="25" t="s">
        <v>2105</v>
      </c>
      <c r="M93" s="19" t="s">
        <v>706</v>
      </c>
      <c r="N93" s="6" t="s">
        <v>709</v>
      </c>
      <c r="O93" s="20" t="s">
        <v>3402</v>
      </c>
      <c r="P93" s="87"/>
    </row>
    <row r="94" spans="1:16" ht="15" x14ac:dyDescent="0.3">
      <c r="A94" s="26">
        <v>93</v>
      </c>
      <c r="B94" s="17">
        <v>11012</v>
      </c>
      <c r="C94" s="17">
        <v>27</v>
      </c>
      <c r="D94" s="17" t="s">
        <v>269</v>
      </c>
      <c r="E94" s="17"/>
      <c r="F94" s="17"/>
      <c r="G94" s="17"/>
      <c r="H94" s="17"/>
      <c r="I94" s="17"/>
      <c r="J94" s="17"/>
      <c r="K94" s="17"/>
      <c r="L94" s="25" t="s">
        <v>2106</v>
      </c>
      <c r="M94" s="6" t="s">
        <v>705</v>
      </c>
      <c r="N94" s="6" t="s">
        <v>709</v>
      </c>
      <c r="O94" s="61"/>
      <c r="P94" s="87"/>
    </row>
    <row r="95" spans="1:16" ht="14.4" x14ac:dyDescent="0.3">
      <c r="A95" s="26">
        <v>94</v>
      </c>
      <c r="B95" s="17">
        <v>11012</v>
      </c>
      <c r="C95" s="17">
        <v>30</v>
      </c>
      <c r="D95" s="17" t="s">
        <v>269</v>
      </c>
      <c r="E95" s="17"/>
      <c r="F95" s="17"/>
      <c r="G95" s="17"/>
      <c r="H95" s="17"/>
      <c r="I95" s="17"/>
      <c r="J95" s="17"/>
      <c r="K95" s="17"/>
      <c r="L95" s="25" t="s">
        <v>2107</v>
      </c>
      <c r="M95" s="6" t="s">
        <v>705</v>
      </c>
      <c r="N95" s="6" t="s">
        <v>709</v>
      </c>
      <c r="O95" s="7"/>
      <c r="P95" s="87"/>
    </row>
    <row r="96" spans="1:16" ht="14.4" x14ac:dyDescent="0.3">
      <c r="A96" s="26">
        <v>95</v>
      </c>
      <c r="B96" s="17">
        <v>11012</v>
      </c>
      <c r="C96" s="17">
        <v>33</v>
      </c>
      <c r="D96" s="17" t="s">
        <v>269</v>
      </c>
      <c r="E96" s="17"/>
      <c r="F96" s="17"/>
      <c r="G96" s="17"/>
      <c r="H96" s="17"/>
      <c r="I96" s="17"/>
      <c r="J96" s="17"/>
      <c r="K96" s="17"/>
      <c r="L96" s="25" t="s">
        <v>2108</v>
      </c>
      <c r="M96" s="6" t="s">
        <v>705</v>
      </c>
      <c r="N96" s="6" t="s">
        <v>709</v>
      </c>
      <c r="O96" s="7"/>
      <c r="P96" s="87"/>
    </row>
    <row r="97" spans="1:16" ht="14.4" x14ac:dyDescent="0.3">
      <c r="A97" s="26">
        <v>96</v>
      </c>
      <c r="B97" s="17">
        <v>11012</v>
      </c>
      <c r="C97" s="17">
        <v>36</v>
      </c>
      <c r="D97" s="17" t="s">
        <v>269</v>
      </c>
      <c r="E97" s="17"/>
      <c r="F97" s="17"/>
      <c r="G97" s="17"/>
      <c r="H97" s="17"/>
      <c r="I97" s="17"/>
      <c r="J97" s="17"/>
      <c r="K97" s="17"/>
      <c r="L97" s="25" t="s">
        <v>2109</v>
      </c>
      <c r="M97" s="6" t="s">
        <v>705</v>
      </c>
      <c r="N97" s="6" t="s">
        <v>709</v>
      </c>
      <c r="O97" s="7"/>
      <c r="P97" s="87"/>
    </row>
    <row r="98" spans="1:16" ht="15" x14ac:dyDescent="0.3">
      <c r="A98" s="26">
        <v>97</v>
      </c>
      <c r="B98" s="17">
        <v>11013</v>
      </c>
      <c r="C98" s="17">
        <v>9</v>
      </c>
      <c r="D98" s="17" t="s">
        <v>269</v>
      </c>
      <c r="E98" s="17"/>
      <c r="F98" s="17"/>
      <c r="G98" s="17"/>
      <c r="H98" s="17"/>
      <c r="I98" s="17"/>
      <c r="J98" s="17"/>
      <c r="K98" s="17"/>
      <c r="L98" s="25" t="s">
        <v>2070</v>
      </c>
      <c r="M98" s="19" t="s">
        <v>706</v>
      </c>
      <c r="N98" s="6" t="s">
        <v>709</v>
      </c>
      <c r="O98" s="76" t="s">
        <v>3404</v>
      </c>
      <c r="P98" s="87"/>
    </row>
    <row r="99" spans="1:16" ht="14.4" x14ac:dyDescent="0.3">
      <c r="A99" s="26">
        <v>98</v>
      </c>
      <c r="B99" s="17">
        <v>11013</v>
      </c>
      <c r="C99" s="17">
        <v>12</v>
      </c>
      <c r="D99" s="17" t="s">
        <v>269</v>
      </c>
      <c r="E99" s="17"/>
      <c r="F99" s="17"/>
      <c r="G99" s="17"/>
      <c r="H99" s="17"/>
      <c r="I99" s="17"/>
      <c r="J99" s="17"/>
      <c r="K99" s="17"/>
      <c r="L99" s="25" t="s">
        <v>2071</v>
      </c>
      <c r="M99" s="6" t="s">
        <v>705</v>
      </c>
      <c r="N99" s="6" t="s">
        <v>709</v>
      </c>
      <c r="O99" s="7"/>
      <c r="P99" s="87"/>
    </row>
    <row r="100" spans="1:16" ht="15" x14ac:dyDescent="0.3">
      <c r="A100" s="26">
        <v>99</v>
      </c>
      <c r="B100" s="17">
        <v>11013</v>
      </c>
      <c r="C100" s="17">
        <v>15</v>
      </c>
      <c r="D100" s="17" t="s">
        <v>269</v>
      </c>
      <c r="E100" s="17"/>
      <c r="F100" s="17"/>
      <c r="G100" s="17"/>
      <c r="H100" s="17"/>
      <c r="I100" s="17"/>
      <c r="J100" s="17"/>
      <c r="K100" s="17"/>
      <c r="L100" s="25" t="s">
        <v>2072</v>
      </c>
      <c r="M100" s="19" t="s">
        <v>706</v>
      </c>
      <c r="N100" s="6" t="s">
        <v>709</v>
      </c>
      <c r="O100" s="76" t="s">
        <v>3404</v>
      </c>
      <c r="P100" s="87"/>
    </row>
    <row r="101" spans="1:16" ht="14.4" x14ac:dyDescent="0.3">
      <c r="A101" s="26">
        <v>100</v>
      </c>
      <c r="B101" s="17">
        <v>11013</v>
      </c>
      <c r="C101" s="17">
        <v>18</v>
      </c>
      <c r="D101" s="17" t="s">
        <v>269</v>
      </c>
      <c r="E101" s="17"/>
      <c r="F101" s="17"/>
      <c r="G101" s="17"/>
      <c r="H101" s="17"/>
      <c r="I101" s="17"/>
      <c r="J101" s="17"/>
      <c r="K101" s="17"/>
      <c r="L101" s="25" t="s">
        <v>2073</v>
      </c>
      <c r="M101" s="6" t="s">
        <v>705</v>
      </c>
      <c r="N101" s="6" t="s">
        <v>709</v>
      </c>
      <c r="O101" s="7"/>
      <c r="P101" s="87"/>
    </row>
    <row r="102" spans="1:16" ht="14.4" x14ac:dyDescent="0.3">
      <c r="A102" s="26">
        <v>101</v>
      </c>
      <c r="B102" s="17">
        <v>11013</v>
      </c>
      <c r="C102" s="17">
        <v>21</v>
      </c>
      <c r="D102" s="17" t="s">
        <v>269</v>
      </c>
      <c r="E102" s="17"/>
      <c r="F102" s="17"/>
      <c r="G102" s="17"/>
      <c r="H102" s="17"/>
      <c r="I102" s="17"/>
      <c r="J102" s="17"/>
      <c r="K102" s="17"/>
      <c r="L102" s="25" t="s">
        <v>2074</v>
      </c>
      <c r="M102" s="6" t="s">
        <v>705</v>
      </c>
      <c r="N102" s="6" t="s">
        <v>709</v>
      </c>
      <c r="O102" s="7"/>
      <c r="P102" s="87"/>
    </row>
    <row r="103" spans="1:16" ht="14.4" x14ac:dyDescent="0.3">
      <c r="A103" s="26">
        <v>102</v>
      </c>
      <c r="B103" s="17">
        <v>11013</v>
      </c>
      <c r="C103" s="17">
        <v>24</v>
      </c>
      <c r="D103" s="17" t="s">
        <v>269</v>
      </c>
      <c r="E103" s="17"/>
      <c r="F103" s="17"/>
      <c r="G103" s="17"/>
      <c r="H103" s="17"/>
      <c r="I103" s="17"/>
      <c r="J103" s="17"/>
      <c r="K103" s="17"/>
      <c r="L103" s="25" t="s">
        <v>2075</v>
      </c>
      <c r="M103" s="6" t="s">
        <v>705</v>
      </c>
      <c r="N103" s="6" t="s">
        <v>709</v>
      </c>
      <c r="O103" s="7"/>
      <c r="P103" s="87"/>
    </row>
    <row r="104" spans="1:16" ht="14.4" x14ac:dyDescent="0.3">
      <c r="A104" s="26">
        <v>103</v>
      </c>
      <c r="B104" s="17">
        <v>11013</v>
      </c>
      <c r="C104" s="17">
        <v>27</v>
      </c>
      <c r="D104" s="17" t="s">
        <v>269</v>
      </c>
      <c r="E104" s="17"/>
      <c r="F104" s="17"/>
      <c r="G104" s="17"/>
      <c r="H104" s="17"/>
      <c r="I104" s="17"/>
      <c r="J104" s="17"/>
      <c r="K104" s="17"/>
      <c r="L104" s="25" t="s">
        <v>2076</v>
      </c>
      <c r="M104" s="6" t="s">
        <v>705</v>
      </c>
      <c r="N104" s="6" t="s">
        <v>709</v>
      </c>
      <c r="O104" s="7"/>
      <c r="P104" s="87"/>
    </row>
    <row r="105" spans="1:16" ht="15" x14ac:dyDescent="0.3">
      <c r="A105" s="26">
        <v>104</v>
      </c>
      <c r="B105" s="17">
        <v>11013</v>
      </c>
      <c r="C105" s="17">
        <v>30</v>
      </c>
      <c r="D105" s="17" t="s">
        <v>269</v>
      </c>
      <c r="E105" s="17"/>
      <c r="F105" s="17"/>
      <c r="G105" s="17"/>
      <c r="H105" s="17"/>
      <c r="I105" s="17"/>
      <c r="J105" s="17"/>
      <c r="K105" s="17"/>
      <c r="L105" s="25" t="s">
        <v>2077</v>
      </c>
      <c r="M105" s="6" t="s">
        <v>705</v>
      </c>
      <c r="N105" s="6" t="s">
        <v>709</v>
      </c>
      <c r="O105" s="61"/>
      <c r="P105" s="87"/>
    </row>
    <row r="106" spans="1:16" ht="14.4" x14ac:dyDescent="0.3">
      <c r="A106" s="26">
        <v>105</v>
      </c>
      <c r="B106" s="17">
        <v>11013</v>
      </c>
      <c r="C106" s="17">
        <v>33</v>
      </c>
      <c r="D106" s="17" t="s">
        <v>269</v>
      </c>
      <c r="E106" s="17"/>
      <c r="F106" s="17"/>
      <c r="G106" s="17"/>
      <c r="H106" s="17"/>
      <c r="I106" s="17"/>
      <c r="J106" s="17"/>
      <c r="K106" s="17"/>
      <c r="L106" s="25" t="s">
        <v>2078</v>
      </c>
      <c r="M106" s="6" t="s">
        <v>705</v>
      </c>
      <c r="N106" s="6" t="s">
        <v>709</v>
      </c>
      <c r="O106" s="7"/>
      <c r="P106" s="87"/>
    </row>
    <row r="107" spans="1:16" ht="14.4" x14ac:dyDescent="0.3">
      <c r="A107" s="26">
        <v>106</v>
      </c>
      <c r="B107" s="17">
        <v>11013</v>
      </c>
      <c r="C107" s="17">
        <v>36</v>
      </c>
      <c r="D107" s="17" t="s">
        <v>269</v>
      </c>
      <c r="E107" s="17"/>
      <c r="F107" s="17"/>
      <c r="G107" s="17"/>
      <c r="H107" s="17"/>
      <c r="I107" s="17"/>
      <c r="J107" s="17"/>
      <c r="K107" s="17"/>
      <c r="L107" s="25" t="s">
        <v>2079</v>
      </c>
      <c r="M107" s="6" t="s">
        <v>705</v>
      </c>
      <c r="N107" s="6" t="s">
        <v>709</v>
      </c>
      <c r="O107" s="7"/>
      <c r="P107" s="87"/>
    </row>
    <row r="108" spans="1:16" ht="14.4" x14ac:dyDescent="0.3">
      <c r="A108" s="26">
        <v>107</v>
      </c>
      <c r="B108" s="17">
        <v>11014</v>
      </c>
      <c r="C108" s="17">
        <v>9</v>
      </c>
      <c r="D108" s="17" t="s">
        <v>269</v>
      </c>
      <c r="E108" s="17"/>
      <c r="F108" s="17"/>
      <c r="G108" s="17"/>
      <c r="H108" s="17"/>
      <c r="I108" s="17"/>
      <c r="J108" s="17"/>
      <c r="K108" s="17"/>
      <c r="L108" s="25" t="s">
        <v>2080</v>
      </c>
      <c r="M108" s="6" t="s">
        <v>705</v>
      </c>
      <c r="N108" s="6" t="s">
        <v>709</v>
      </c>
      <c r="O108" s="7"/>
      <c r="P108" s="87"/>
    </row>
    <row r="109" spans="1:16" ht="14.4" x14ac:dyDescent="0.3">
      <c r="A109" s="26">
        <v>108</v>
      </c>
      <c r="B109" s="17">
        <v>11014</v>
      </c>
      <c r="C109" s="17">
        <v>12</v>
      </c>
      <c r="D109" s="17" t="s">
        <v>269</v>
      </c>
      <c r="E109" s="17"/>
      <c r="F109" s="17"/>
      <c r="G109" s="17"/>
      <c r="H109" s="17"/>
      <c r="I109" s="17"/>
      <c r="J109" s="17"/>
      <c r="K109" s="17"/>
      <c r="L109" s="25" t="s">
        <v>2081</v>
      </c>
      <c r="M109" s="6" t="s">
        <v>705</v>
      </c>
      <c r="N109" s="6" t="s">
        <v>709</v>
      </c>
      <c r="O109" s="7"/>
      <c r="P109" s="87"/>
    </row>
    <row r="110" spans="1:16" ht="14.4" x14ac:dyDescent="0.3">
      <c r="A110" s="26">
        <v>110</v>
      </c>
      <c r="B110" s="17">
        <v>11014</v>
      </c>
      <c r="C110" s="17">
        <v>15</v>
      </c>
      <c r="D110" s="17" t="s">
        <v>269</v>
      </c>
      <c r="E110" s="17"/>
      <c r="F110" s="17"/>
      <c r="G110" s="17"/>
      <c r="H110" s="17"/>
      <c r="I110" s="17"/>
      <c r="J110" s="17"/>
      <c r="K110" s="17"/>
      <c r="L110" s="25" t="s">
        <v>2082</v>
      </c>
      <c r="M110" s="6" t="s">
        <v>705</v>
      </c>
      <c r="N110" s="6" t="s">
        <v>709</v>
      </c>
      <c r="O110" s="7"/>
      <c r="P110" s="87"/>
    </row>
    <row r="111" spans="1:16" ht="14.4" x14ac:dyDescent="0.3">
      <c r="A111" s="26">
        <v>110</v>
      </c>
      <c r="B111" s="17">
        <v>11014</v>
      </c>
      <c r="C111" s="17">
        <v>18</v>
      </c>
      <c r="D111" s="17" t="s">
        <v>269</v>
      </c>
      <c r="E111" s="17"/>
      <c r="F111" s="17"/>
      <c r="G111" s="17"/>
      <c r="H111" s="17"/>
      <c r="I111" s="17"/>
      <c r="J111" s="17"/>
      <c r="K111" s="17"/>
      <c r="L111" s="25" t="s">
        <v>2083</v>
      </c>
      <c r="M111" s="6" t="s">
        <v>705</v>
      </c>
      <c r="N111" s="6" t="s">
        <v>709</v>
      </c>
      <c r="O111" s="7"/>
      <c r="P111" s="87"/>
    </row>
    <row r="112" spans="1:16" ht="14.4" x14ac:dyDescent="0.3">
      <c r="A112" s="26">
        <v>111</v>
      </c>
      <c r="B112" s="17">
        <v>11014</v>
      </c>
      <c r="C112" s="17">
        <v>21</v>
      </c>
      <c r="D112" s="17" t="s">
        <v>269</v>
      </c>
      <c r="E112" s="17"/>
      <c r="F112" s="17"/>
      <c r="G112" s="17"/>
      <c r="H112" s="17"/>
      <c r="I112" s="17"/>
      <c r="J112" s="17"/>
      <c r="K112" s="17"/>
      <c r="L112" s="25" t="s">
        <v>2084</v>
      </c>
      <c r="M112" s="6" t="s">
        <v>705</v>
      </c>
      <c r="N112" s="6" t="s">
        <v>709</v>
      </c>
      <c r="O112" s="7"/>
      <c r="P112" s="87"/>
    </row>
    <row r="113" spans="1:16" ht="14.4" x14ac:dyDescent="0.3">
      <c r="A113" s="26">
        <v>112</v>
      </c>
      <c r="B113" s="17">
        <v>11014</v>
      </c>
      <c r="C113" s="17">
        <v>24</v>
      </c>
      <c r="D113" s="17" t="s">
        <v>269</v>
      </c>
      <c r="E113" s="17"/>
      <c r="F113" s="17"/>
      <c r="G113" s="17"/>
      <c r="H113" s="17"/>
      <c r="I113" s="17"/>
      <c r="J113" s="17"/>
      <c r="K113" s="17"/>
      <c r="L113" s="25" t="s">
        <v>2085</v>
      </c>
      <c r="M113" s="6" t="s">
        <v>705</v>
      </c>
      <c r="N113" s="6" t="s">
        <v>709</v>
      </c>
      <c r="O113" s="7"/>
      <c r="P113" s="87"/>
    </row>
    <row r="114" spans="1:16" ht="14.4" x14ac:dyDescent="0.3">
      <c r="A114" s="26">
        <v>113</v>
      </c>
      <c r="B114" s="17">
        <v>11014</v>
      </c>
      <c r="C114" s="17">
        <v>27</v>
      </c>
      <c r="D114" s="17" t="s">
        <v>269</v>
      </c>
      <c r="E114" s="17"/>
      <c r="F114" s="17"/>
      <c r="G114" s="17"/>
      <c r="H114" s="17"/>
      <c r="I114" s="17"/>
      <c r="J114" s="17"/>
      <c r="K114" s="17"/>
      <c r="L114" s="25" t="s">
        <v>2086</v>
      </c>
      <c r="M114" s="6" t="s">
        <v>705</v>
      </c>
      <c r="N114" s="6" t="s">
        <v>709</v>
      </c>
      <c r="O114" s="7"/>
      <c r="P114" s="87"/>
    </row>
    <row r="115" spans="1:16" ht="14.4" x14ac:dyDescent="0.3">
      <c r="A115" s="26">
        <v>114</v>
      </c>
      <c r="B115" s="17">
        <v>11014</v>
      </c>
      <c r="C115" s="17">
        <v>30</v>
      </c>
      <c r="D115" s="17" t="s">
        <v>269</v>
      </c>
      <c r="E115" s="17"/>
      <c r="F115" s="17"/>
      <c r="G115" s="17"/>
      <c r="H115" s="17"/>
      <c r="I115" s="17"/>
      <c r="J115" s="17"/>
      <c r="K115" s="17"/>
      <c r="L115" s="25" t="s">
        <v>2087</v>
      </c>
      <c r="M115" s="6" t="s">
        <v>705</v>
      </c>
      <c r="N115" s="6" t="s">
        <v>709</v>
      </c>
      <c r="O115" s="7"/>
      <c r="P115" s="87"/>
    </row>
    <row r="116" spans="1:16" ht="14.4" x14ac:dyDescent="0.3">
      <c r="A116" s="26">
        <v>115</v>
      </c>
      <c r="B116" s="17">
        <v>11014</v>
      </c>
      <c r="C116" s="17">
        <v>33</v>
      </c>
      <c r="D116" s="17" t="s">
        <v>269</v>
      </c>
      <c r="E116" s="17"/>
      <c r="F116" s="17"/>
      <c r="G116" s="17"/>
      <c r="H116" s="17"/>
      <c r="I116" s="17"/>
      <c r="J116" s="17"/>
      <c r="K116" s="17"/>
      <c r="L116" s="25" t="s">
        <v>2088</v>
      </c>
      <c r="M116" s="6" t="s">
        <v>705</v>
      </c>
      <c r="N116" s="6" t="s">
        <v>709</v>
      </c>
      <c r="O116" s="7"/>
      <c r="P116" s="87"/>
    </row>
    <row r="117" spans="1:16" ht="14.4" x14ac:dyDescent="0.3">
      <c r="A117" s="26">
        <v>116</v>
      </c>
      <c r="B117" s="17">
        <v>11014</v>
      </c>
      <c r="C117" s="17">
        <v>36</v>
      </c>
      <c r="D117" s="17" t="s">
        <v>269</v>
      </c>
      <c r="E117" s="17"/>
      <c r="F117" s="17"/>
      <c r="G117" s="17"/>
      <c r="H117" s="17"/>
      <c r="I117" s="17"/>
      <c r="J117" s="17"/>
      <c r="K117" s="17"/>
      <c r="L117" s="25" t="s">
        <v>2089</v>
      </c>
      <c r="M117" s="6" t="s">
        <v>705</v>
      </c>
      <c r="N117" s="6" t="s">
        <v>709</v>
      </c>
      <c r="O117" s="7"/>
      <c r="P117" s="87"/>
    </row>
    <row r="118" spans="1:16" ht="14.4" x14ac:dyDescent="0.3">
      <c r="A118" s="26">
        <v>117</v>
      </c>
      <c r="B118" s="17">
        <v>11001</v>
      </c>
      <c r="C118" s="17">
        <v>1</v>
      </c>
      <c r="D118" s="17" t="s">
        <v>3344</v>
      </c>
      <c r="E118" s="17"/>
      <c r="F118" s="17"/>
      <c r="G118" s="17"/>
      <c r="H118" s="17"/>
      <c r="I118" s="17"/>
      <c r="J118" s="17"/>
      <c r="K118" s="17"/>
      <c r="L118" s="25" t="s">
        <v>2130</v>
      </c>
      <c r="M118" s="6" t="s">
        <v>705</v>
      </c>
      <c r="N118" s="6" t="s">
        <v>708</v>
      </c>
      <c r="O118" s="7"/>
      <c r="P118" s="87"/>
    </row>
    <row r="119" spans="1:16" ht="14.4" x14ac:dyDescent="0.3">
      <c r="A119" s="26">
        <v>118</v>
      </c>
      <c r="B119" s="17">
        <v>11002</v>
      </c>
      <c r="C119" s="17">
        <v>1</v>
      </c>
      <c r="D119" s="17" t="s">
        <v>3344</v>
      </c>
      <c r="E119" s="17"/>
      <c r="F119" s="17"/>
      <c r="G119" s="17"/>
      <c r="H119" s="17"/>
      <c r="I119" s="17"/>
      <c r="J119" s="17"/>
      <c r="K119" s="17"/>
      <c r="L119" s="25" t="s">
        <v>2131</v>
      </c>
      <c r="M119" s="6" t="s">
        <v>705</v>
      </c>
      <c r="N119" s="6" t="s">
        <v>708</v>
      </c>
      <c r="O119" s="7"/>
      <c r="P119" s="87"/>
    </row>
    <row r="120" spans="1:16" ht="14.4" x14ac:dyDescent="0.3">
      <c r="A120" s="26">
        <v>119</v>
      </c>
      <c r="B120" s="17">
        <v>11003</v>
      </c>
      <c r="C120" s="17">
        <v>1</v>
      </c>
      <c r="D120" s="17" t="s">
        <v>3344</v>
      </c>
      <c r="E120" s="17"/>
      <c r="F120" s="17"/>
      <c r="G120" s="17"/>
      <c r="H120" s="17"/>
      <c r="I120" s="17"/>
      <c r="J120" s="17"/>
      <c r="K120" s="17"/>
      <c r="L120" s="25" t="s">
        <v>2132</v>
      </c>
      <c r="M120" s="6" t="s">
        <v>705</v>
      </c>
      <c r="N120" s="6" t="s">
        <v>708</v>
      </c>
      <c r="O120" s="7"/>
      <c r="P120" s="87"/>
    </row>
    <row r="121" spans="1:16" ht="14.4" x14ac:dyDescent="0.3">
      <c r="A121" s="26">
        <v>120</v>
      </c>
      <c r="B121" s="17">
        <v>11004</v>
      </c>
      <c r="C121" s="17">
        <v>1</v>
      </c>
      <c r="D121" s="17" t="s">
        <v>3344</v>
      </c>
      <c r="E121" s="17"/>
      <c r="F121" s="17"/>
      <c r="G121" s="17"/>
      <c r="H121" s="17"/>
      <c r="I121" s="17"/>
      <c r="J121" s="17"/>
      <c r="K121" s="17"/>
      <c r="L121" s="25" t="s">
        <v>2133</v>
      </c>
      <c r="M121" s="6" t="s">
        <v>705</v>
      </c>
      <c r="N121" s="6" t="s">
        <v>708</v>
      </c>
      <c r="O121" s="7"/>
      <c r="P121" s="87"/>
    </row>
    <row r="122" spans="1:16" ht="14.4" x14ac:dyDescent="0.3">
      <c r="A122" s="26">
        <v>121</v>
      </c>
      <c r="B122" s="17">
        <v>11005</v>
      </c>
      <c r="C122" s="17">
        <v>1</v>
      </c>
      <c r="D122" s="17" t="s">
        <v>2825</v>
      </c>
      <c r="E122" s="17"/>
      <c r="F122" s="17"/>
      <c r="G122" s="17"/>
      <c r="H122" s="17"/>
      <c r="I122" s="17"/>
      <c r="J122" s="17"/>
      <c r="K122" s="17"/>
      <c r="L122" s="25" t="s">
        <v>3194</v>
      </c>
      <c r="M122" s="6"/>
      <c r="N122" s="6" t="s">
        <v>709</v>
      </c>
      <c r="O122" s="7"/>
      <c r="P122" s="87"/>
    </row>
    <row r="123" spans="1:16" ht="14.4" x14ac:dyDescent="0.3">
      <c r="A123" s="26">
        <v>122</v>
      </c>
      <c r="B123" s="17">
        <v>11006</v>
      </c>
      <c r="C123" s="17">
        <v>1</v>
      </c>
      <c r="D123" s="17" t="s">
        <v>2825</v>
      </c>
      <c r="E123" s="17"/>
      <c r="F123" s="17"/>
      <c r="G123" s="17"/>
      <c r="H123" s="17"/>
      <c r="I123" s="17"/>
      <c r="J123" s="17"/>
      <c r="K123" s="17"/>
      <c r="L123" s="25" t="s">
        <v>3195</v>
      </c>
      <c r="M123" s="6"/>
      <c r="N123" s="6" t="s">
        <v>709</v>
      </c>
      <c r="O123" s="7"/>
      <c r="P123" s="87"/>
    </row>
    <row r="124" spans="1:16" ht="14.4" x14ac:dyDescent="0.3">
      <c r="A124" s="26">
        <v>123</v>
      </c>
      <c r="B124" s="17">
        <v>11007</v>
      </c>
      <c r="C124" s="17">
        <v>1</v>
      </c>
      <c r="D124" s="17" t="s">
        <v>2825</v>
      </c>
      <c r="E124" s="17"/>
      <c r="F124" s="17"/>
      <c r="G124" s="17"/>
      <c r="H124" s="17"/>
      <c r="I124" s="17"/>
      <c r="J124" s="17"/>
      <c r="K124" s="17"/>
      <c r="L124" s="25" t="s">
        <v>3196</v>
      </c>
      <c r="M124" s="6"/>
      <c r="N124" s="6" t="s">
        <v>709</v>
      </c>
      <c r="O124" s="7"/>
      <c r="P124" s="87"/>
    </row>
    <row r="125" spans="1:16" ht="14.4" x14ac:dyDescent="0.3">
      <c r="A125" s="26">
        <v>124</v>
      </c>
      <c r="B125" s="17">
        <v>11008</v>
      </c>
      <c r="C125" s="17">
        <v>1</v>
      </c>
      <c r="D125" s="17" t="s">
        <v>2825</v>
      </c>
      <c r="E125" s="17"/>
      <c r="F125" s="17"/>
      <c r="G125" s="17"/>
      <c r="H125" s="17"/>
      <c r="I125" s="17"/>
      <c r="J125" s="17"/>
      <c r="K125" s="17"/>
      <c r="L125" s="25" t="s">
        <v>3197</v>
      </c>
      <c r="M125" s="6"/>
      <c r="N125" s="6" t="s">
        <v>709</v>
      </c>
      <c r="O125" s="7"/>
      <c r="P125" s="87"/>
    </row>
    <row r="126" spans="1:16" ht="14.4" x14ac:dyDescent="0.3">
      <c r="A126" s="26">
        <v>125</v>
      </c>
      <c r="B126" s="17">
        <v>11009</v>
      </c>
      <c r="C126" s="17">
        <v>1</v>
      </c>
      <c r="D126" s="17" t="s">
        <v>2825</v>
      </c>
      <c r="E126" s="17"/>
      <c r="F126" s="17"/>
      <c r="G126" s="17"/>
      <c r="H126" s="17"/>
      <c r="I126" s="17"/>
      <c r="J126" s="17"/>
      <c r="K126" s="17"/>
      <c r="L126" s="25" t="s">
        <v>3198</v>
      </c>
      <c r="M126" s="6"/>
      <c r="N126" s="6" t="s">
        <v>709</v>
      </c>
      <c r="O126" s="7"/>
      <c r="P126" s="87"/>
    </row>
    <row r="127" spans="1:16" ht="14.4" x14ac:dyDescent="0.3">
      <c r="A127" s="26">
        <v>126</v>
      </c>
      <c r="B127" s="17">
        <v>11009</v>
      </c>
      <c r="C127" s="17">
        <v>4</v>
      </c>
      <c r="D127" s="17" t="s">
        <v>2825</v>
      </c>
      <c r="E127" s="17"/>
      <c r="F127" s="17"/>
      <c r="G127" s="17"/>
      <c r="H127" s="17"/>
      <c r="I127" s="17"/>
      <c r="J127" s="17"/>
      <c r="K127" s="17"/>
      <c r="L127" s="25" t="s">
        <v>3201</v>
      </c>
      <c r="M127" s="6"/>
      <c r="N127" s="6" t="s">
        <v>709</v>
      </c>
      <c r="O127" s="7"/>
      <c r="P127" s="87"/>
    </row>
    <row r="128" spans="1:16" ht="15" x14ac:dyDescent="0.3">
      <c r="A128" s="26">
        <v>127</v>
      </c>
      <c r="B128" s="17">
        <v>11009</v>
      </c>
      <c r="C128" s="17">
        <v>39</v>
      </c>
      <c r="D128" s="17" t="s">
        <v>2825</v>
      </c>
      <c r="E128" s="17"/>
      <c r="F128" s="17"/>
      <c r="G128" s="17"/>
      <c r="H128" s="17"/>
      <c r="I128" s="17"/>
      <c r="J128" s="17"/>
      <c r="K128" s="17"/>
      <c r="L128" s="25" t="s">
        <v>3211</v>
      </c>
      <c r="M128" s="19"/>
      <c r="N128" s="6" t="s">
        <v>709</v>
      </c>
      <c r="O128" s="76"/>
      <c r="P128" s="87"/>
    </row>
    <row r="129" spans="1:16" ht="15" x14ac:dyDescent="0.3">
      <c r="A129" s="26">
        <v>128</v>
      </c>
      <c r="B129" s="17">
        <v>11010</v>
      </c>
      <c r="C129" s="17">
        <v>1</v>
      </c>
      <c r="D129" s="17" t="s">
        <v>2825</v>
      </c>
      <c r="E129" s="17"/>
      <c r="F129" s="17"/>
      <c r="G129" s="17"/>
      <c r="H129" s="17"/>
      <c r="I129" s="17"/>
      <c r="J129" s="17"/>
      <c r="K129" s="17"/>
      <c r="L129" s="25" t="s">
        <v>3202</v>
      </c>
      <c r="M129" s="19"/>
      <c r="N129" s="6" t="s">
        <v>709</v>
      </c>
      <c r="O129" s="76"/>
      <c r="P129" s="87"/>
    </row>
    <row r="130" spans="1:16" ht="14.4" x14ac:dyDescent="0.3">
      <c r="A130" s="26">
        <v>129</v>
      </c>
      <c r="B130" s="17">
        <v>11010</v>
      </c>
      <c r="C130" s="17">
        <v>4</v>
      </c>
      <c r="D130" s="17" t="s">
        <v>2825</v>
      </c>
      <c r="E130" s="17"/>
      <c r="F130" s="17"/>
      <c r="G130" s="17"/>
      <c r="H130" s="17"/>
      <c r="I130" s="17"/>
      <c r="J130" s="17"/>
      <c r="K130" s="17"/>
      <c r="L130" s="25" t="s">
        <v>3203</v>
      </c>
      <c r="M130" s="6"/>
      <c r="N130" s="6" t="s">
        <v>709</v>
      </c>
      <c r="O130" s="7"/>
      <c r="P130" s="87"/>
    </row>
    <row r="131" spans="1:16" ht="14.4" x14ac:dyDescent="0.3">
      <c r="A131" s="26">
        <v>130</v>
      </c>
      <c r="B131" s="17">
        <v>11010</v>
      </c>
      <c r="C131" s="17">
        <v>39</v>
      </c>
      <c r="D131" s="17" t="s">
        <v>2825</v>
      </c>
      <c r="E131" s="17"/>
      <c r="F131" s="17"/>
      <c r="G131" s="17"/>
      <c r="H131" s="17"/>
      <c r="I131" s="17"/>
      <c r="J131" s="17"/>
      <c r="K131" s="17"/>
      <c r="L131" s="25" t="s">
        <v>3200</v>
      </c>
      <c r="M131" s="6"/>
      <c r="N131" s="6" t="s">
        <v>709</v>
      </c>
      <c r="O131" s="7"/>
      <c r="P131" s="87"/>
    </row>
    <row r="132" spans="1:16" ht="14.4" x14ac:dyDescent="0.3">
      <c r="A132" s="26">
        <v>131</v>
      </c>
      <c r="B132" s="17">
        <v>11011</v>
      </c>
      <c r="C132" s="17">
        <v>1</v>
      </c>
      <c r="D132" s="17" t="s">
        <v>2825</v>
      </c>
      <c r="E132" s="17"/>
      <c r="F132" s="17"/>
      <c r="G132" s="17"/>
      <c r="H132" s="17"/>
      <c r="I132" s="17"/>
      <c r="J132" s="17"/>
      <c r="K132" s="17"/>
      <c r="L132" s="25" t="s">
        <v>3204</v>
      </c>
      <c r="M132" s="17"/>
      <c r="N132" s="6" t="s">
        <v>709</v>
      </c>
      <c r="O132" s="17"/>
      <c r="P132" s="17"/>
    </row>
    <row r="133" spans="1:16" ht="14.4" x14ac:dyDescent="0.3">
      <c r="A133" s="26">
        <v>132</v>
      </c>
      <c r="B133" s="17">
        <v>11011</v>
      </c>
      <c r="C133" s="17">
        <v>4</v>
      </c>
      <c r="D133" s="17" t="s">
        <v>2825</v>
      </c>
      <c r="E133" s="17"/>
      <c r="F133" s="17"/>
      <c r="G133" s="17"/>
      <c r="H133" s="17"/>
      <c r="I133" s="17"/>
      <c r="J133" s="17"/>
      <c r="K133" s="17"/>
      <c r="L133" s="25" t="s">
        <v>3205</v>
      </c>
      <c r="M133" s="17"/>
      <c r="N133" s="6" t="s">
        <v>709</v>
      </c>
      <c r="O133" s="17"/>
      <c r="P133" s="17"/>
    </row>
    <row r="134" spans="1:16" ht="14.4" x14ac:dyDescent="0.3">
      <c r="A134" s="26">
        <v>133</v>
      </c>
      <c r="B134" s="17">
        <v>11011</v>
      </c>
      <c r="C134" s="17">
        <v>39</v>
      </c>
      <c r="D134" s="17" t="s">
        <v>2825</v>
      </c>
      <c r="E134" s="17"/>
      <c r="F134" s="17"/>
      <c r="G134" s="17"/>
      <c r="H134" s="17"/>
      <c r="I134" s="17"/>
      <c r="J134" s="17"/>
      <c r="K134" s="17"/>
      <c r="L134" s="25" t="s">
        <v>3212</v>
      </c>
      <c r="M134" s="17"/>
      <c r="N134" s="6" t="s">
        <v>709</v>
      </c>
      <c r="O134" s="17"/>
      <c r="P134" s="17"/>
    </row>
    <row r="135" spans="1:16" ht="14.4" x14ac:dyDescent="0.3">
      <c r="A135" s="26">
        <v>134</v>
      </c>
      <c r="B135" s="17">
        <v>11012</v>
      </c>
      <c r="C135" s="17">
        <v>1</v>
      </c>
      <c r="D135" s="17" t="s">
        <v>2825</v>
      </c>
      <c r="E135" s="17"/>
      <c r="F135" s="17"/>
      <c r="G135" s="17"/>
      <c r="H135" s="17"/>
      <c r="I135" s="17"/>
      <c r="J135" s="17"/>
      <c r="K135" s="17"/>
      <c r="L135" s="25" t="s">
        <v>3199</v>
      </c>
      <c r="M135" s="17"/>
      <c r="N135" s="6" t="s">
        <v>709</v>
      </c>
      <c r="O135" s="17"/>
      <c r="P135" s="17"/>
    </row>
    <row r="136" spans="1:16" ht="14.4" x14ac:dyDescent="0.3">
      <c r="A136" s="26">
        <v>135</v>
      </c>
      <c r="B136" s="17">
        <v>11012</v>
      </c>
      <c r="C136" s="17">
        <v>4</v>
      </c>
      <c r="D136" s="17" t="s">
        <v>2825</v>
      </c>
      <c r="E136" s="17"/>
      <c r="F136" s="17"/>
      <c r="G136" s="17"/>
      <c r="H136" s="17"/>
      <c r="I136" s="17"/>
      <c r="J136" s="17"/>
      <c r="K136" s="17"/>
      <c r="L136" s="25" t="s">
        <v>3206</v>
      </c>
      <c r="M136" s="17"/>
      <c r="N136" s="6" t="s">
        <v>709</v>
      </c>
      <c r="O136" s="17"/>
      <c r="P136" s="17"/>
    </row>
    <row r="137" spans="1:16" ht="14.4" x14ac:dyDescent="0.3">
      <c r="A137" s="26">
        <v>136</v>
      </c>
      <c r="B137" s="17">
        <v>11012</v>
      </c>
      <c r="C137" s="17">
        <v>39</v>
      </c>
      <c r="D137" s="17" t="s">
        <v>2825</v>
      </c>
      <c r="E137" s="17"/>
      <c r="F137" s="17"/>
      <c r="G137" s="17"/>
      <c r="H137" s="17"/>
      <c r="I137" s="17"/>
      <c r="J137" s="17"/>
      <c r="K137" s="17"/>
      <c r="L137" s="25" t="s">
        <v>3213</v>
      </c>
      <c r="M137" s="17"/>
      <c r="N137" s="6" t="s">
        <v>709</v>
      </c>
      <c r="O137" s="17"/>
      <c r="P137" s="17"/>
    </row>
    <row r="138" spans="1:16" ht="14.4" x14ac:dyDescent="0.3">
      <c r="A138" s="26">
        <v>137</v>
      </c>
      <c r="B138" s="17">
        <v>11013</v>
      </c>
      <c r="C138" s="17">
        <v>1</v>
      </c>
      <c r="D138" s="17" t="s">
        <v>2825</v>
      </c>
      <c r="E138" s="17"/>
      <c r="F138" s="17"/>
      <c r="G138" s="17"/>
      <c r="H138" s="17"/>
      <c r="I138" s="17"/>
      <c r="J138" s="17"/>
      <c r="K138" s="17"/>
      <c r="L138" s="25" t="s">
        <v>3207</v>
      </c>
      <c r="M138" s="17"/>
      <c r="N138" s="6" t="s">
        <v>709</v>
      </c>
      <c r="O138" s="17"/>
      <c r="P138" s="17"/>
    </row>
    <row r="139" spans="1:16" ht="14.4" x14ac:dyDescent="0.3">
      <c r="A139" s="26">
        <v>138</v>
      </c>
      <c r="B139" s="17">
        <v>11013</v>
      </c>
      <c r="C139" s="17">
        <v>4</v>
      </c>
      <c r="D139" s="17" t="s">
        <v>2825</v>
      </c>
      <c r="E139" s="17"/>
      <c r="F139" s="17"/>
      <c r="G139" s="17"/>
      <c r="H139" s="17"/>
      <c r="I139" s="17"/>
      <c r="J139" s="17"/>
      <c r="K139" s="17"/>
      <c r="L139" s="25" t="s">
        <v>3208</v>
      </c>
      <c r="M139" s="17"/>
      <c r="N139" s="6" t="s">
        <v>709</v>
      </c>
      <c r="O139" s="17"/>
      <c r="P139" s="17"/>
    </row>
    <row r="140" spans="1:16" ht="14.4" x14ac:dyDescent="0.3">
      <c r="A140" s="26">
        <v>139</v>
      </c>
      <c r="B140" s="17">
        <v>11013</v>
      </c>
      <c r="C140" s="17">
        <v>39</v>
      </c>
      <c r="D140" s="17" t="s">
        <v>2825</v>
      </c>
      <c r="E140" s="17"/>
      <c r="F140" s="17"/>
      <c r="G140" s="17"/>
      <c r="H140" s="17"/>
      <c r="I140" s="17"/>
      <c r="J140" s="17"/>
      <c r="K140" s="17"/>
      <c r="L140" s="25" t="s">
        <v>3214</v>
      </c>
      <c r="M140" s="17"/>
      <c r="N140" s="6" t="s">
        <v>709</v>
      </c>
      <c r="O140" s="17"/>
      <c r="P140" s="17"/>
    </row>
    <row r="141" spans="1:16" ht="14.4" x14ac:dyDescent="0.3">
      <c r="A141" s="26">
        <v>140</v>
      </c>
      <c r="B141" s="17">
        <v>11014</v>
      </c>
      <c r="C141" s="17">
        <v>1</v>
      </c>
      <c r="D141" s="17" t="s">
        <v>2825</v>
      </c>
      <c r="E141" s="17"/>
      <c r="F141" s="17"/>
      <c r="G141" s="17"/>
      <c r="H141" s="17"/>
      <c r="I141" s="17"/>
      <c r="J141" s="17"/>
      <c r="K141" s="17"/>
      <c r="L141" s="25" t="s">
        <v>3209</v>
      </c>
      <c r="M141" s="17"/>
      <c r="N141" s="6" t="s">
        <v>709</v>
      </c>
      <c r="O141" s="17"/>
      <c r="P141" s="17"/>
    </row>
    <row r="142" spans="1:16" ht="14.4" x14ac:dyDescent="0.3">
      <c r="A142" s="26">
        <v>141</v>
      </c>
      <c r="B142" s="17">
        <v>11014</v>
      </c>
      <c r="C142" s="17">
        <v>4</v>
      </c>
      <c r="D142" s="17" t="s">
        <v>2825</v>
      </c>
      <c r="E142" s="17"/>
      <c r="F142" s="17"/>
      <c r="G142" s="17"/>
      <c r="H142" s="17"/>
      <c r="I142" s="17"/>
      <c r="J142" s="17"/>
      <c r="K142" s="17"/>
      <c r="L142" s="25" t="s">
        <v>3210</v>
      </c>
      <c r="M142" s="17"/>
      <c r="N142" s="6" t="s">
        <v>709</v>
      </c>
      <c r="O142" s="17"/>
      <c r="P142" s="17"/>
    </row>
    <row r="143" spans="1:16" ht="14.4" x14ac:dyDescent="0.3">
      <c r="A143" s="26">
        <v>142</v>
      </c>
      <c r="B143" s="17">
        <v>11014</v>
      </c>
      <c r="C143" s="17">
        <v>39</v>
      </c>
      <c r="D143" s="17" t="s">
        <v>2825</v>
      </c>
      <c r="E143" s="17"/>
      <c r="F143" s="17"/>
      <c r="G143" s="17"/>
      <c r="H143" s="17"/>
      <c r="I143" s="17"/>
      <c r="J143" s="17"/>
      <c r="K143" s="17"/>
      <c r="L143" s="25" t="s">
        <v>3215</v>
      </c>
      <c r="M143" s="17"/>
      <c r="N143" s="6" t="s">
        <v>709</v>
      </c>
      <c r="O143" s="17"/>
      <c r="P143" s="17"/>
    </row>
    <row r="145" spans="4:12" x14ac:dyDescent="0.15">
      <c r="D145" s="17" t="s">
        <v>3324</v>
      </c>
      <c r="E145" s="17" t="s">
        <v>3326</v>
      </c>
      <c r="F145" s="17" t="s">
        <v>3327</v>
      </c>
      <c r="G145" s="17" t="s">
        <v>3325</v>
      </c>
      <c r="H145" s="17" t="s">
        <v>3328</v>
      </c>
      <c r="I145" s="17" t="s">
        <v>3329</v>
      </c>
      <c r="J145" s="17" t="s">
        <v>3299</v>
      </c>
      <c r="K145" s="17" t="s">
        <v>3330</v>
      </c>
      <c r="L145" s="25" t="s">
        <v>3341</v>
      </c>
    </row>
    <row r="146" spans="4:12" x14ac:dyDescent="0.15">
      <c r="D146" s="17" t="s">
        <v>269</v>
      </c>
      <c r="E146" s="17">
        <f>COUNTIFS(D2:D143,"storage")</f>
        <v>60</v>
      </c>
      <c r="F146" s="17">
        <f>E146-G146</f>
        <v>60</v>
      </c>
      <c r="G146" s="17">
        <f>SUMPRODUCT((D2:D143="storage")*(M2:M143="未上架"))</f>
        <v>0</v>
      </c>
      <c r="H146" s="17">
        <f>SUMPRODUCT((D2:D143="storage")*(M2:M143="正常"))</f>
        <v>53</v>
      </c>
      <c r="I146" s="17">
        <f>SUMPRODUCT((D2:D143="storage")*(M2:M143="故障"))</f>
        <v>7</v>
      </c>
      <c r="J146" s="17">
        <f>SUMPRODUCT((D2:D143="storage")*(N2:N143="已交付"))</f>
        <v>0</v>
      </c>
      <c r="K146" s="17">
        <f>SUMPRODUCT((D2:D143="storage")*(N2:N143="待交付"))</f>
        <v>60</v>
      </c>
      <c r="L146" s="17">
        <f>H146-J146</f>
        <v>53</v>
      </c>
    </row>
    <row r="147" spans="4:12" x14ac:dyDescent="0.15">
      <c r="D147" s="17" t="s">
        <v>2825</v>
      </c>
      <c r="E147" s="17">
        <f>COUNTIFS(A2:N143,{"seal服务器"})</f>
        <v>78</v>
      </c>
      <c r="F147" s="17">
        <f>E147-G147</f>
        <v>78</v>
      </c>
      <c r="G147" s="17">
        <f>SUMPRODUCT((D2:D143="seal服务器")*(M2:M143="未上架"))</f>
        <v>0</v>
      </c>
      <c r="H147" s="17">
        <f>SUMPRODUCT((D2:D143="seal服务器")*(M2:M143="正常"))</f>
        <v>0</v>
      </c>
      <c r="I147" s="17">
        <f>SUMPRODUCT((D2:D143="seal服务器")*(M2:M143="故障"))</f>
        <v>0</v>
      </c>
      <c r="J147" s="17">
        <f>SUMPRODUCT((D2:D143="seal服务器")*(N2:N143="已交付"))</f>
        <v>0</v>
      </c>
      <c r="K147" s="17">
        <f>SUMPRODUCT((D2:D143="seal服务器")*(N2:N143="待交付"))</f>
        <v>78</v>
      </c>
      <c r="L147" s="17">
        <f>H147-J147</f>
        <v>0</v>
      </c>
    </row>
    <row r="148" spans="4:12" x14ac:dyDescent="0.15">
      <c r="D148" s="17" t="s">
        <v>3344</v>
      </c>
      <c r="E148" s="17">
        <f>COUNTIFS(D2:D143,{"intel-snark"})</f>
        <v>4</v>
      </c>
      <c r="F148" s="17">
        <f>E148-G148</f>
        <v>4</v>
      </c>
      <c r="G148" s="17">
        <f>SUMPRODUCT((D2:D143="intel-snark")*(M2:M143="未上架"))</f>
        <v>0</v>
      </c>
      <c r="H148" s="17">
        <f>SUMPRODUCT((D2:D143="intel-snark")*(M2:M143="正常"))</f>
        <v>4</v>
      </c>
      <c r="I148" s="17">
        <f>SUMPRODUCT((D2:D143="intel-snark")*(M2:M143="故障"))</f>
        <v>0</v>
      </c>
      <c r="J148" s="17">
        <f>SUMPRODUCT((D2:D143="intel-snark")*(N2:N143="已交付"))</f>
        <v>4</v>
      </c>
      <c r="K148" s="17">
        <f>SUMPRODUCT((D2:D143="intel-snark")*(N2:N143="待交付"))</f>
        <v>0</v>
      </c>
      <c r="L148" s="17">
        <f>H148-J148</f>
        <v>0</v>
      </c>
    </row>
  </sheetData>
  <autoFilter ref="B1:O1"/>
  <phoneticPr fontId="2" type="noConversion"/>
  <dataValidations count="3">
    <dataValidation type="list" allowBlank="1" showInputMessage="1" showErrorMessage="1" sqref="M9:M11 M16:M131">
      <formula1>"正常,告警,故障"</formula1>
    </dataValidation>
    <dataValidation type="list" allowBlank="1" showInputMessage="1" showErrorMessage="1" sqref="N2:N143">
      <formula1>"已交付,待交付,退回"</formula1>
    </dataValidation>
    <dataValidation type="list" allowBlank="1" showInputMessage="1" showErrorMessage="1" sqref="M2:M8 M12:M15">
      <formula1>"正常,告警,故障,未上架"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2"/>
  <sheetViews>
    <sheetView topLeftCell="B1" zoomScale="70" zoomScaleNormal="70" workbookViewId="0">
      <pane ySplit="1" topLeftCell="A2" activePane="bottomLeft" state="frozen"/>
      <selection pane="bottomLeft" activeCell="M2" sqref="M1:P1048576"/>
    </sheetView>
  </sheetViews>
  <sheetFormatPr defaultColWidth="10" defaultRowHeight="12" x14ac:dyDescent="0.15"/>
  <cols>
    <col min="1" max="1" width="6.5546875" style="5" customWidth="1"/>
    <col min="2" max="3" width="10" style="5"/>
    <col min="4" max="4" width="11.21875" style="5" customWidth="1"/>
    <col min="5" max="5" width="6.44140625" style="5" customWidth="1"/>
    <col min="6" max="6" width="8" style="5" customWidth="1"/>
    <col min="7" max="7" width="7.5546875" style="5" customWidth="1"/>
    <col min="8" max="8" width="7.44140625" style="5" customWidth="1"/>
    <col min="9" max="9" width="7" style="5" customWidth="1"/>
    <col min="10" max="10" width="5.6640625" style="5" customWidth="1"/>
    <col min="11" max="11" width="15" style="5" customWidth="1"/>
    <col min="12" max="12" width="14.77734375" style="40" customWidth="1"/>
    <col min="13" max="13" width="13.21875" style="5" customWidth="1"/>
    <col min="14" max="14" width="9.5546875" style="5" customWidth="1"/>
    <col min="15" max="15" width="26.33203125" style="5" customWidth="1"/>
    <col min="16" max="16" width="11.6640625" style="5" customWidth="1"/>
    <col min="17" max="16384" width="10" style="5"/>
  </cols>
  <sheetData>
    <row r="1" spans="1:21" ht="14.4" customHeight="1" x14ac:dyDescent="0.3">
      <c r="A1" s="1" t="s">
        <v>0</v>
      </c>
      <c r="B1" s="1" t="s">
        <v>1</v>
      </c>
      <c r="C1" s="1" t="s">
        <v>2</v>
      </c>
      <c r="D1" s="88" t="s">
        <v>3</v>
      </c>
      <c r="E1" s="88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3" t="s">
        <v>11</v>
      </c>
      <c r="M1" s="88" t="s">
        <v>703</v>
      </c>
      <c r="N1" s="88" t="s">
        <v>704</v>
      </c>
      <c r="O1" s="88" t="s">
        <v>711</v>
      </c>
      <c r="P1" s="61" t="s">
        <v>748</v>
      </c>
      <c r="Q1" s="4"/>
      <c r="R1" s="4"/>
      <c r="S1" s="4"/>
      <c r="T1" s="4"/>
      <c r="U1" s="4"/>
    </row>
    <row r="2" spans="1:21" s="30" customFormat="1" ht="15" x14ac:dyDescent="0.3">
      <c r="A2" s="26">
        <v>1</v>
      </c>
      <c r="B2" s="6">
        <v>11101</v>
      </c>
      <c r="C2" s="6">
        <v>6</v>
      </c>
      <c r="D2" s="7" t="s">
        <v>16</v>
      </c>
      <c r="E2" s="28"/>
      <c r="F2" s="28"/>
      <c r="G2" s="28"/>
      <c r="H2" s="28"/>
      <c r="I2" s="28"/>
      <c r="J2" s="28"/>
      <c r="K2" s="28"/>
      <c r="L2" s="35" t="s">
        <v>2134</v>
      </c>
      <c r="M2" s="6"/>
      <c r="N2" s="6" t="s">
        <v>709</v>
      </c>
      <c r="O2" s="7"/>
      <c r="P2" s="7"/>
    </row>
    <row r="3" spans="1:21" ht="15.6" x14ac:dyDescent="0.3">
      <c r="A3" s="26">
        <v>2</v>
      </c>
      <c r="B3" s="6">
        <v>11101</v>
      </c>
      <c r="C3" s="11">
        <v>11</v>
      </c>
      <c r="D3" s="7" t="s">
        <v>83</v>
      </c>
      <c r="E3" s="17"/>
      <c r="F3" s="17"/>
      <c r="G3" s="17"/>
      <c r="H3" s="17"/>
      <c r="I3" s="17"/>
      <c r="J3" s="17"/>
      <c r="K3" s="17"/>
      <c r="L3" s="35" t="s">
        <v>2135</v>
      </c>
      <c r="M3" s="6"/>
      <c r="N3" s="6" t="s">
        <v>709</v>
      </c>
      <c r="O3" s="7"/>
      <c r="P3" s="7"/>
    </row>
    <row r="4" spans="1:21" ht="15.6" x14ac:dyDescent="0.3">
      <c r="A4" s="26">
        <v>3</v>
      </c>
      <c r="B4" s="6">
        <v>11101</v>
      </c>
      <c r="C4" s="6">
        <v>16</v>
      </c>
      <c r="D4" s="7" t="s">
        <v>16</v>
      </c>
      <c r="E4" s="17"/>
      <c r="F4" s="17"/>
      <c r="G4" s="17"/>
      <c r="H4" s="17"/>
      <c r="I4" s="17"/>
      <c r="J4" s="17"/>
      <c r="K4" s="17"/>
      <c r="L4" s="35" t="s">
        <v>2136</v>
      </c>
      <c r="M4" s="6" t="s">
        <v>3298</v>
      </c>
      <c r="N4" s="6"/>
      <c r="O4" s="7"/>
      <c r="P4" s="90"/>
    </row>
    <row r="5" spans="1:21" ht="15.6" x14ac:dyDescent="0.3">
      <c r="A5" s="26">
        <v>4</v>
      </c>
      <c r="B5" s="6">
        <v>11101</v>
      </c>
      <c r="C5" s="6">
        <v>21</v>
      </c>
      <c r="D5" s="7" t="s">
        <v>16</v>
      </c>
      <c r="E5" s="17"/>
      <c r="F5" s="17"/>
      <c r="G5" s="17"/>
      <c r="H5" s="17"/>
      <c r="I5" s="17"/>
      <c r="J5" s="17"/>
      <c r="K5" s="17"/>
      <c r="L5" s="35" t="s">
        <v>2137</v>
      </c>
      <c r="M5" s="6" t="s">
        <v>3298</v>
      </c>
      <c r="N5" s="6"/>
      <c r="O5" s="7"/>
      <c r="P5" s="63"/>
    </row>
    <row r="6" spans="1:21" ht="15.6" x14ac:dyDescent="0.3">
      <c r="A6" s="26">
        <v>5</v>
      </c>
      <c r="B6" s="6">
        <v>11101</v>
      </c>
      <c r="C6" s="6">
        <v>26</v>
      </c>
      <c r="D6" s="7" t="s">
        <v>16</v>
      </c>
      <c r="E6" s="17"/>
      <c r="F6" s="17"/>
      <c r="G6" s="17"/>
      <c r="H6" s="17"/>
      <c r="I6" s="17"/>
      <c r="J6" s="17"/>
      <c r="K6" s="17"/>
      <c r="L6" s="35" t="s">
        <v>2138</v>
      </c>
      <c r="M6" s="6" t="s">
        <v>3298</v>
      </c>
      <c r="N6" s="6"/>
      <c r="O6" s="7"/>
      <c r="P6" s="63"/>
    </row>
    <row r="7" spans="1:21" ht="15.6" x14ac:dyDescent="0.3">
      <c r="A7" s="26">
        <v>6</v>
      </c>
      <c r="B7" s="6">
        <v>11101</v>
      </c>
      <c r="C7" s="11">
        <v>31</v>
      </c>
      <c r="D7" s="7" t="s">
        <v>16</v>
      </c>
      <c r="E7" s="17"/>
      <c r="F7" s="17"/>
      <c r="G7" s="17"/>
      <c r="H7" s="17"/>
      <c r="I7" s="17"/>
      <c r="J7" s="17"/>
      <c r="K7" s="17"/>
      <c r="L7" s="35" t="s">
        <v>2139</v>
      </c>
      <c r="M7" s="6" t="s">
        <v>3298</v>
      </c>
      <c r="N7" s="6"/>
      <c r="O7" s="7"/>
      <c r="P7" s="63"/>
    </row>
    <row r="8" spans="1:21" ht="15.6" x14ac:dyDescent="0.3">
      <c r="A8" s="26">
        <v>7</v>
      </c>
      <c r="B8" s="6">
        <v>11101</v>
      </c>
      <c r="C8" s="6">
        <v>36</v>
      </c>
      <c r="D8" s="7" t="s">
        <v>16</v>
      </c>
      <c r="E8" s="17"/>
      <c r="F8" s="17"/>
      <c r="G8" s="17"/>
      <c r="H8" s="17"/>
      <c r="I8" s="17"/>
      <c r="J8" s="17"/>
      <c r="K8" s="17"/>
      <c r="L8" s="35" t="s">
        <v>2140</v>
      </c>
      <c r="M8" s="6" t="s">
        <v>3298</v>
      </c>
      <c r="N8" s="6"/>
      <c r="O8" s="7"/>
      <c r="P8" s="63"/>
    </row>
    <row r="9" spans="1:21" ht="15.6" x14ac:dyDescent="0.3">
      <c r="A9" s="26">
        <v>8</v>
      </c>
      <c r="B9" s="6">
        <v>11102</v>
      </c>
      <c r="C9" s="6">
        <v>6</v>
      </c>
      <c r="D9" s="7" t="s">
        <v>16</v>
      </c>
      <c r="E9" s="17"/>
      <c r="F9" s="17"/>
      <c r="G9" s="17"/>
      <c r="H9" s="17"/>
      <c r="I9" s="17"/>
      <c r="J9" s="17"/>
      <c r="K9" s="17"/>
      <c r="L9" s="35" t="s">
        <v>2141</v>
      </c>
      <c r="M9" s="6"/>
      <c r="N9" s="6" t="s">
        <v>709</v>
      </c>
      <c r="O9" s="7"/>
      <c r="P9" s="63"/>
    </row>
    <row r="10" spans="1:21" ht="15.6" x14ac:dyDescent="0.3">
      <c r="A10" s="26">
        <v>9</v>
      </c>
      <c r="B10" s="6">
        <v>11102</v>
      </c>
      <c r="C10" s="11">
        <v>11</v>
      </c>
      <c r="D10" s="7" t="s">
        <v>16</v>
      </c>
      <c r="E10" s="17"/>
      <c r="F10" s="17"/>
      <c r="G10" s="17"/>
      <c r="H10" s="17"/>
      <c r="I10" s="17"/>
      <c r="J10" s="17"/>
      <c r="K10" s="17"/>
      <c r="L10" s="35" t="s">
        <v>2142</v>
      </c>
      <c r="M10" s="6"/>
      <c r="N10" s="6" t="s">
        <v>709</v>
      </c>
      <c r="O10" s="7"/>
      <c r="P10" s="63"/>
    </row>
    <row r="11" spans="1:21" ht="15.6" x14ac:dyDescent="0.3">
      <c r="A11" s="26">
        <v>10</v>
      </c>
      <c r="B11" s="6">
        <v>11102</v>
      </c>
      <c r="C11" s="6">
        <v>16</v>
      </c>
      <c r="D11" s="7" t="s">
        <v>16</v>
      </c>
      <c r="E11" s="17"/>
      <c r="F11" s="17"/>
      <c r="G11" s="17"/>
      <c r="H11" s="17"/>
      <c r="I11" s="17"/>
      <c r="J11" s="17"/>
      <c r="K11" s="17"/>
      <c r="L11" s="35" t="s">
        <v>2143</v>
      </c>
      <c r="M11" s="6"/>
      <c r="N11" s="6" t="s">
        <v>709</v>
      </c>
      <c r="O11" s="76"/>
      <c r="P11" s="84"/>
    </row>
    <row r="12" spans="1:21" ht="15.6" x14ac:dyDescent="0.3">
      <c r="A12" s="26">
        <v>11</v>
      </c>
      <c r="B12" s="6">
        <v>11102</v>
      </c>
      <c r="C12" s="6">
        <v>21</v>
      </c>
      <c r="D12" s="7" t="s">
        <v>16</v>
      </c>
      <c r="E12" s="17"/>
      <c r="F12" s="17"/>
      <c r="G12" s="17"/>
      <c r="H12" s="17"/>
      <c r="I12" s="17"/>
      <c r="J12" s="17"/>
      <c r="K12" s="17"/>
      <c r="L12" s="35" t="s">
        <v>2144</v>
      </c>
      <c r="M12" s="6"/>
      <c r="N12" s="6" t="s">
        <v>709</v>
      </c>
      <c r="O12" s="7"/>
      <c r="P12" s="63"/>
    </row>
    <row r="13" spans="1:21" ht="15.6" x14ac:dyDescent="0.3">
      <c r="A13" s="26">
        <v>12</v>
      </c>
      <c r="B13" s="6">
        <v>11102</v>
      </c>
      <c r="C13" s="6">
        <v>26</v>
      </c>
      <c r="D13" s="7" t="s">
        <v>16</v>
      </c>
      <c r="E13" s="17"/>
      <c r="F13" s="17"/>
      <c r="G13" s="17"/>
      <c r="H13" s="17"/>
      <c r="I13" s="17"/>
      <c r="J13" s="17"/>
      <c r="K13" s="17"/>
      <c r="L13" s="35" t="s">
        <v>2145</v>
      </c>
      <c r="M13" s="6"/>
      <c r="N13" s="6" t="s">
        <v>709</v>
      </c>
      <c r="O13" s="61"/>
      <c r="P13" s="63"/>
    </row>
    <row r="14" spans="1:21" ht="15.6" x14ac:dyDescent="0.3">
      <c r="A14" s="26">
        <v>13</v>
      </c>
      <c r="B14" s="6">
        <v>11102</v>
      </c>
      <c r="C14" s="11">
        <v>31</v>
      </c>
      <c r="D14" s="7" t="s">
        <v>16</v>
      </c>
      <c r="E14" s="17"/>
      <c r="F14" s="17"/>
      <c r="G14" s="17"/>
      <c r="H14" s="17"/>
      <c r="I14" s="17"/>
      <c r="J14" s="17"/>
      <c r="K14" s="17"/>
      <c r="L14" s="35" t="s">
        <v>2146</v>
      </c>
      <c r="M14" s="6"/>
      <c r="N14" s="6" t="s">
        <v>709</v>
      </c>
      <c r="O14" s="7"/>
      <c r="P14" s="63"/>
    </row>
    <row r="15" spans="1:21" ht="15.6" x14ac:dyDescent="0.3">
      <c r="A15" s="26">
        <v>14</v>
      </c>
      <c r="B15" s="6">
        <v>11102</v>
      </c>
      <c r="C15" s="6">
        <v>36</v>
      </c>
      <c r="D15" s="7" t="s">
        <v>13</v>
      </c>
      <c r="E15" s="17"/>
      <c r="F15" s="17"/>
      <c r="G15" s="17"/>
      <c r="H15" s="17"/>
      <c r="I15" s="17"/>
      <c r="J15" s="17"/>
      <c r="K15" s="17"/>
      <c r="L15" s="35" t="s">
        <v>2147</v>
      </c>
      <c r="M15" s="6"/>
      <c r="N15" s="6" t="s">
        <v>709</v>
      </c>
      <c r="O15" s="7"/>
      <c r="P15" s="63"/>
    </row>
    <row r="16" spans="1:21" ht="15.6" x14ac:dyDescent="0.3">
      <c r="A16" s="26">
        <v>15</v>
      </c>
      <c r="B16" s="6">
        <v>11103</v>
      </c>
      <c r="C16" s="6">
        <v>6</v>
      </c>
      <c r="D16" s="7" t="s">
        <v>16</v>
      </c>
      <c r="E16" s="17"/>
      <c r="F16" s="17"/>
      <c r="G16" s="17"/>
      <c r="H16" s="17"/>
      <c r="I16" s="17"/>
      <c r="J16" s="17"/>
      <c r="K16" s="17"/>
      <c r="L16" s="35" t="s">
        <v>2148</v>
      </c>
      <c r="M16" s="6"/>
      <c r="N16" s="6" t="s">
        <v>709</v>
      </c>
      <c r="O16" s="7"/>
      <c r="P16" s="63"/>
    </row>
    <row r="17" spans="1:16" ht="15.6" x14ac:dyDescent="0.3">
      <c r="A17" s="26">
        <v>16</v>
      </c>
      <c r="B17" s="6">
        <v>11103</v>
      </c>
      <c r="C17" s="11">
        <v>11</v>
      </c>
      <c r="D17" s="7" t="s">
        <v>16</v>
      </c>
      <c r="E17" s="17"/>
      <c r="F17" s="17"/>
      <c r="G17" s="17"/>
      <c r="H17" s="17"/>
      <c r="I17" s="17"/>
      <c r="J17" s="17"/>
      <c r="K17" s="17"/>
      <c r="L17" s="35" t="s">
        <v>2149</v>
      </c>
      <c r="M17" s="6"/>
      <c r="N17" s="6" t="s">
        <v>709</v>
      </c>
      <c r="O17" s="7"/>
      <c r="P17" s="85"/>
    </row>
    <row r="18" spans="1:16" ht="15" x14ac:dyDescent="0.3">
      <c r="A18" s="26">
        <v>17</v>
      </c>
      <c r="B18" s="6">
        <v>11103</v>
      </c>
      <c r="C18" s="6">
        <v>16</v>
      </c>
      <c r="D18" s="7" t="s">
        <v>13</v>
      </c>
      <c r="E18" s="17"/>
      <c r="F18" s="17"/>
      <c r="G18" s="17"/>
      <c r="H18" s="17"/>
      <c r="I18" s="17"/>
      <c r="J18" s="17"/>
      <c r="K18" s="17"/>
      <c r="L18" s="35" t="s">
        <v>2150</v>
      </c>
      <c r="M18" s="6"/>
      <c r="N18" s="6" t="s">
        <v>709</v>
      </c>
      <c r="O18" s="7"/>
      <c r="P18" s="86"/>
    </row>
    <row r="19" spans="1:16" ht="15" x14ac:dyDescent="0.3">
      <c r="A19" s="26">
        <v>18</v>
      </c>
      <c r="B19" s="6">
        <v>11103</v>
      </c>
      <c r="C19" s="6">
        <v>21</v>
      </c>
      <c r="D19" s="7" t="s">
        <v>16</v>
      </c>
      <c r="E19" s="17"/>
      <c r="F19" s="17"/>
      <c r="G19" s="17"/>
      <c r="H19" s="17"/>
      <c r="I19" s="17"/>
      <c r="J19" s="17"/>
      <c r="K19" s="17"/>
      <c r="L19" s="35" t="s">
        <v>2151</v>
      </c>
      <c r="M19" s="6"/>
      <c r="N19" s="6" t="s">
        <v>709</v>
      </c>
      <c r="O19" s="7"/>
      <c r="P19" s="7"/>
    </row>
    <row r="20" spans="1:16" ht="15" x14ac:dyDescent="0.3">
      <c r="A20" s="26">
        <v>19</v>
      </c>
      <c r="B20" s="6">
        <v>11103</v>
      </c>
      <c r="C20" s="6">
        <v>26</v>
      </c>
      <c r="D20" s="7" t="s">
        <v>16</v>
      </c>
      <c r="E20" s="17"/>
      <c r="F20" s="17"/>
      <c r="G20" s="17"/>
      <c r="H20" s="17"/>
      <c r="I20" s="17"/>
      <c r="J20" s="17"/>
      <c r="K20" s="17"/>
      <c r="L20" s="35" t="s">
        <v>2152</v>
      </c>
      <c r="M20" s="6"/>
      <c r="N20" s="6" t="s">
        <v>709</v>
      </c>
      <c r="O20" s="7"/>
      <c r="P20" s="7"/>
    </row>
    <row r="21" spans="1:16" ht="15.6" x14ac:dyDescent="0.3">
      <c r="A21" s="26">
        <v>20</v>
      </c>
      <c r="B21" s="6">
        <v>11103</v>
      </c>
      <c r="C21" s="11">
        <v>31</v>
      </c>
      <c r="D21" s="7" t="s">
        <v>16</v>
      </c>
      <c r="E21" s="17"/>
      <c r="F21" s="17"/>
      <c r="G21" s="17"/>
      <c r="H21" s="17"/>
      <c r="I21" s="17"/>
      <c r="J21" s="17"/>
      <c r="K21" s="17"/>
      <c r="L21" s="35" t="s">
        <v>2153</v>
      </c>
      <c r="M21" s="6"/>
      <c r="N21" s="6" t="s">
        <v>709</v>
      </c>
      <c r="O21" s="7"/>
      <c r="P21" s="7"/>
    </row>
    <row r="22" spans="1:16" ht="15" x14ac:dyDescent="0.3">
      <c r="A22" s="26">
        <v>21</v>
      </c>
      <c r="B22" s="6">
        <v>11103</v>
      </c>
      <c r="C22" s="6">
        <v>36</v>
      </c>
      <c r="D22" s="7" t="s">
        <v>16</v>
      </c>
      <c r="E22" s="17"/>
      <c r="F22" s="17"/>
      <c r="G22" s="17"/>
      <c r="H22" s="17"/>
      <c r="I22" s="17"/>
      <c r="J22" s="17"/>
      <c r="K22" s="17"/>
      <c r="L22" s="35" t="s">
        <v>2154</v>
      </c>
      <c r="M22" s="6"/>
      <c r="N22" s="6" t="s">
        <v>709</v>
      </c>
      <c r="O22" s="7"/>
      <c r="P22" s="17"/>
    </row>
    <row r="23" spans="1:16" ht="15" x14ac:dyDescent="0.3">
      <c r="A23" s="26">
        <v>22</v>
      </c>
      <c r="B23" s="26">
        <v>11104</v>
      </c>
      <c r="C23" s="26">
        <v>6</v>
      </c>
      <c r="D23" s="27" t="s">
        <v>13</v>
      </c>
      <c r="E23" s="17"/>
      <c r="F23" s="17"/>
      <c r="G23" s="17"/>
      <c r="H23" s="17"/>
      <c r="I23" s="17"/>
      <c r="J23" s="17"/>
      <c r="K23" s="44"/>
      <c r="L23" s="25" t="s">
        <v>2155</v>
      </c>
      <c r="M23" s="6"/>
      <c r="N23" s="6" t="s">
        <v>709</v>
      </c>
      <c r="O23" s="7"/>
      <c r="P23" s="21"/>
    </row>
    <row r="24" spans="1:16" ht="15.6" x14ac:dyDescent="0.3">
      <c r="A24" s="26">
        <v>23</v>
      </c>
      <c r="B24" s="26">
        <v>11104</v>
      </c>
      <c r="C24" s="31">
        <v>11</v>
      </c>
      <c r="D24" s="27" t="s">
        <v>13</v>
      </c>
      <c r="E24" s="17"/>
      <c r="F24" s="17"/>
      <c r="G24" s="17"/>
      <c r="H24" s="17"/>
      <c r="I24" s="17"/>
      <c r="J24" s="17"/>
      <c r="K24" s="44"/>
      <c r="L24" s="25" t="s">
        <v>2156</v>
      </c>
      <c r="M24" s="6"/>
      <c r="N24" s="6" t="s">
        <v>709</v>
      </c>
      <c r="O24" s="7"/>
      <c r="P24" s="17"/>
    </row>
    <row r="25" spans="1:16" ht="15" x14ac:dyDescent="0.3">
      <c r="A25" s="26">
        <v>24</v>
      </c>
      <c r="B25" s="26">
        <v>11104</v>
      </c>
      <c r="C25" s="26">
        <v>16</v>
      </c>
      <c r="D25" s="27" t="s">
        <v>16</v>
      </c>
      <c r="E25" s="17"/>
      <c r="F25" s="17"/>
      <c r="G25" s="17"/>
      <c r="H25" s="17"/>
      <c r="I25" s="17"/>
      <c r="J25" s="17"/>
      <c r="K25" s="44"/>
      <c r="L25" s="25" t="s">
        <v>2157</v>
      </c>
      <c r="M25" s="6"/>
      <c r="N25" s="6" t="s">
        <v>709</v>
      </c>
      <c r="O25" s="7"/>
      <c r="P25" s="17"/>
    </row>
    <row r="26" spans="1:16" ht="15" x14ac:dyDescent="0.3">
      <c r="A26" s="26">
        <v>25</v>
      </c>
      <c r="B26" s="26">
        <v>11104</v>
      </c>
      <c r="C26" s="26">
        <v>21</v>
      </c>
      <c r="D26" s="27" t="s">
        <v>16</v>
      </c>
      <c r="E26" s="17"/>
      <c r="F26" s="17"/>
      <c r="G26" s="17"/>
      <c r="H26" s="17"/>
      <c r="I26" s="17"/>
      <c r="J26" s="17"/>
      <c r="K26" s="44"/>
      <c r="L26" s="25" t="s">
        <v>2158</v>
      </c>
      <c r="M26" s="19"/>
      <c r="N26" s="6" t="s">
        <v>709</v>
      </c>
      <c r="O26" s="76"/>
      <c r="P26" s="21"/>
    </row>
    <row r="27" spans="1:16" ht="15" x14ac:dyDescent="0.3">
      <c r="A27" s="26">
        <v>26</v>
      </c>
      <c r="B27" s="117">
        <v>11104</v>
      </c>
      <c r="C27" s="117">
        <v>26</v>
      </c>
      <c r="D27" s="118" t="s">
        <v>710</v>
      </c>
      <c r="E27" s="17"/>
      <c r="F27" s="17"/>
      <c r="G27" s="17"/>
      <c r="H27" s="17"/>
      <c r="I27" s="17"/>
      <c r="J27" s="17"/>
      <c r="K27" s="44"/>
      <c r="L27" s="25" t="s">
        <v>2159</v>
      </c>
      <c r="M27" s="19"/>
      <c r="N27" s="6" t="s">
        <v>709</v>
      </c>
      <c r="O27" s="76"/>
      <c r="P27" s="21"/>
    </row>
    <row r="28" spans="1:16" ht="15.6" x14ac:dyDescent="0.3">
      <c r="A28" s="26">
        <v>27</v>
      </c>
      <c r="B28" s="117">
        <v>11104</v>
      </c>
      <c r="C28" s="123">
        <v>31</v>
      </c>
      <c r="D28" s="118" t="s">
        <v>3317</v>
      </c>
      <c r="E28" s="17"/>
      <c r="F28" s="17"/>
      <c r="G28" s="17"/>
      <c r="H28" s="17"/>
      <c r="I28" s="17"/>
      <c r="J28" s="17"/>
      <c r="K28" s="44"/>
      <c r="L28" s="25" t="s">
        <v>2160</v>
      </c>
      <c r="M28" s="6"/>
      <c r="N28" s="6" t="s">
        <v>709</v>
      </c>
      <c r="O28" s="7"/>
      <c r="P28" s="17"/>
    </row>
    <row r="29" spans="1:16" ht="15" x14ac:dyDescent="0.3">
      <c r="A29" s="26">
        <v>28</v>
      </c>
      <c r="B29" s="117">
        <v>11104</v>
      </c>
      <c r="C29" s="117">
        <v>36</v>
      </c>
      <c r="D29" s="118" t="s">
        <v>710</v>
      </c>
      <c r="E29" s="17"/>
      <c r="F29" s="17"/>
      <c r="G29" s="17"/>
      <c r="H29" s="17"/>
      <c r="I29" s="17"/>
      <c r="J29" s="17"/>
      <c r="K29" s="44"/>
      <c r="L29" s="25" t="s">
        <v>2163</v>
      </c>
      <c r="M29" s="6"/>
      <c r="N29" s="6" t="s">
        <v>709</v>
      </c>
      <c r="O29" s="7"/>
      <c r="P29" s="17"/>
    </row>
    <row r="30" spans="1:16" ht="15" x14ac:dyDescent="0.3">
      <c r="A30" s="26">
        <v>29</v>
      </c>
      <c r="B30" s="117">
        <v>11105</v>
      </c>
      <c r="C30" s="117">
        <v>6</v>
      </c>
      <c r="D30" s="118" t="s">
        <v>3317</v>
      </c>
      <c r="E30" s="17"/>
      <c r="F30" s="17"/>
      <c r="G30" s="17"/>
      <c r="H30" s="17"/>
      <c r="I30" s="17"/>
      <c r="J30" s="17"/>
      <c r="K30" s="44"/>
      <c r="L30" s="25" t="s">
        <v>2163</v>
      </c>
      <c r="M30" s="6"/>
      <c r="N30" s="6" t="s">
        <v>709</v>
      </c>
      <c r="O30" s="7"/>
      <c r="P30" s="17"/>
    </row>
    <row r="31" spans="1:16" ht="15.6" x14ac:dyDescent="0.3">
      <c r="A31" s="26">
        <v>30</v>
      </c>
      <c r="B31" s="117">
        <v>11105</v>
      </c>
      <c r="C31" s="123">
        <v>11</v>
      </c>
      <c r="D31" s="118" t="s">
        <v>710</v>
      </c>
      <c r="E31" s="17"/>
      <c r="F31" s="17"/>
      <c r="G31" s="17"/>
      <c r="H31" s="17"/>
      <c r="I31" s="17"/>
      <c r="J31" s="17"/>
      <c r="K31" s="44"/>
      <c r="L31" s="25" t="s">
        <v>2161</v>
      </c>
      <c r="M31" s="6"/>
      <c r="N31" s="6" t="s">
        <v>709</v>
      </c>
      <c r="O31" s="7"/>
      <c r="P31" s="17"/>
    </row>
    <row r="32" spans="1:16" ht="15" x14ac:dyDescent="0.3">
      <c r="A32" s="26">
        <v>31</v>
      </c>
      <c r="B32" s="117">
        <v>11105</v>
      </c>
      <c r="C32" s="117">
        <v>16</v>
      </c>
      <c r="D32" s="118" t="s">
        <v>710</v>
      </c>
      <c r="E32" s="17"/>
      <c r="F32" s="17"/>
      <c r="G32" s="17"/>
      <c r="H32" s="17"/>
      <c r="I32" s="17"/>
      <c r="J32" s="17"/>
      <c r="K32" s="44"/>
      <c r="L32" s="25" t="s">
        <v>2162</v>
      </c>
      <c r="M32" s="6"/>
      <c r="N32" s="6" t="s">
        <v>709</v>
      </c>
      <c r="O32" s="7"/>
      <c r="P32" s="17"/>
    </row>
    <row r="33" spans="1:16" ht="15" x14ac:dyDescent="0.3">
      <c r="A33" s="26">
        <v>32</v>
      </c>
      <c r="B33" s="117">
        <v>11105</v>
      </c>
      <c r="C33" s="117">
        <v>21</v>
      </c>
      <c r="D33" s="118" t="s">
        <v>710</v>
      </c>
      <c r="E33" s="17"/>
      <c r="F33" s="17"/>
      <c r="G33" s="17"/>
      <c r="H33" s="17"/>
      <c r="I33" s="17"/>
      <c r="J33" s="17"/>
      <c r="K33" s="44"/>
      <c r="L33" s="25" t="s">
        <v>2163</v>
      </c>
      <c r="M33" s="6"/>
      <c r="N33" s="6" t="s">
        <v>709</v>
      </c>
      <c r="O33" s="7"/>
      <c r="P33" s="17"/>
    </row>
    <row r="34" spans="1:16" ht="15" x14ac:dyDescent="0.3">
      <c r="A34" s="26">
        <v>33</v>
      </c>
      <c r="B34" s="117">
        <v>11105</v>
      </c>
      <c r="C34" s="117">
        <v>26</v>
      </c>
      <c r="D34" s="118" t="s">
        <v>710</v>
      </c>
      <c r="E34" s="17"/>
      <c r="F34" s="17"/>
      <c r="G34" s="17"/>
      <c r="H34" s="17"/>
      <c r="I34" s="17"/>
      <c r="J34" s="17"/>
      <c r="K34" s="44"/>
      <c r="L34" s="25" t="s">
        <v>2164</v>
      </c>
      <c r="M34" s="6"/>
      <c r="N34" s="6" t="s">
        <v>709</v>
      </c>
      <c r="O34" s="7"/>
      <c r="P34" s="17"/>
    </row>
    <row r="35" spans="1:16" ht="15.6" x14ac:dyDescent="0.3">
      <c r="A35" s="26">
        <v>34</v>
      </c>
      <c r="B35" s="117">
        <v>11105</v>
      </c>
      <c r="C35" s="123">
        <v>31</v>
      </c>
      <c r="D35" s="118" t="s">
        <v>710</v>
      </c>
      <c r="E35" s="17"/>
      <c r="F35" s="17"/>
      <c r="G35" s="17"/>
      <c r="H35" s="17"/>
      <c r="I35" s="17"/>
      <c r="J35" s="17" t="s">
        <v>3387</v>
      </c>
      <c r="K35" s="44"/>
      <c r="L35" s="25" t="s">
        <v>2165</v>
      </c>
      <c r="M35" s="19"/>
      <c r="N35" s="6" t="s">
        <v>709</v>
      </c>
      <c r="O35" s="76"/>
      <c r="P35" s="21"/>
    </row>
    <row r="36" spans="1:16" ht="15" x14ac:dyDescent="0.3">
      <c r="A36" s="26">
        <v>35</v>
      </c>
      <c r="B36" s="117">
        <v>11105</v>
      </c>
      <c r="C36" s="117">
        <v>36</v>
      </c>
      <c r="D36" s="118" t="s">
        <v>710</v>
      </c>
      <c r="E36" s="17"/>
      <c r="F36" s="17"/>
      <c r="G36" s="17"/>
      <c r="H36" s="17"/>
      <c r="I36" s="17"/>
      <c r="J36" s="17"/>
      <c r="K36" s="44"/>
      <c r="L36" s="25" t="s">
        <v>2166</v>
      </c>
      <c r="M36" s="6"/>
      <c r="N36" s="6" t="s">
        <v>709</v>
      </c>
      <c r="O36" s="7"/>
      <c r="P36" s="87"/>
    </row>
    <row r="37" spans="1:16" ht="15" x14ac:dyDescent="0.3">
      <c r="A37" s="26">
        <v>36</v>
      </c>
      <c r="B37" s="117">
        <v>11106</v>
      </c>
      <c r="C37" s="117">
        <v>6</v>
      </c>
      <c r="D37" s="118" t="s">
        <v>710</v>
      </c>
      <c r="E37" s="17"/>
      <c r="F37" s="17"/>
      <c r="G37" s="17"/>
      <c r="H37" s="17"/>
      <c r="I37" s="17"/>
      <c r="J37" s="17"/>
      <c r="K37" s="44"/>
      <c r="L37" s="25" t="s">
        <v>2167</v>
      </c>
      <c r="M37" s="19"/>
      <c r="N37" s="6" t="s">
        <v>709</v>
      </c>
      <c r="O37" s="76"/>
      <c r="P37" s="87"/>
    </row>
    <row r="38" spans="1:16" ht="15.6" x14ac:dyDescent="0.3">
      <c r="A38" s="26">
        <v>37</v>
      </c>
      <c r="B38" s="117">
        <v>11106</v>
      </c>
      <c r="C38" s="123">
        <v>11</v>
      </c>
      <c r="D38" s="118" t="s">
        <v>710</v>
      </c>
      <c r="E38" s="17"/>
      <c r="F38" s="17"/>
      <c r="G38" s="17"/>
      <c r="H38" s="17"/>
      <c r="I38" s="17"/>
      <c r="J38" s="17"/>
      <c r="K38" s="44"/>
      <c r="L38" s="25" t="s">
        <v>2168</v>
      </c>
      <c r="M38" s="6"/>
      <c r="N38" s="6" t="s">
        <v>709</v>
      </c>
      <c r="O38" s="7"/>
      <c r="P38" s="87"/>
    </row>
    <row r="39" spans="1:16" ht="15" x14ac:dyDescent="0.3">
      <c r="A39" s="26">
        <v>38</v>
      </c>
      <c r="B39" s="117">
        <v>11106</v>
      </c>
      <c r="C39" s="117">
        <v>16</v>
      </c>
      <c r="D39" s="118" t="s">
        <v>710</v>
      </c>
      <c r="E39" s="17"/>
      <c r="F39" s="17"/>
      <c r="G39" s="17"/>
      <c r="H39" s="17"/>
      <c r="I39" s="17"/>
      <c r="J39" s="17"/>
      <c r="K39" s="44"/>
      <c r="L39" s="25" t="s">
        <v>2169</v>
      </c>
      <c r="M39" s="6"/>
      <c r="N39" s="6" t="s">
        <v>709</v>
      </c>
      <c r="O39" s="7"/>
      <c r="P39" s="87"/>
    </row>
    <row r="40" spans="1:16" ht="15" x14ac:dyDescent="0.3">
      <c r="A40" s="26">
        <v>39</v>
      </c>
      <c r="B40" s="117">
        <v>11106</v>
      </c>
      <c r="C40" s="117">
        <v>21</v>
      </c>
      <c r="D40" s="118" t="s">
        <v>3317</v>
      </c>
      <c r="E40" s="17"/>
      <c r="F40" s="17"/>
      <c r="G40" s="17"/>
      <c r="H40" s="17"/>
      <c r="I40" s="17"/>
      <c r="J40" s="17"/>
      <c r="K40" s="44"/>
      <c r="L40" s="25" t="s">
        <v>2170</v>
      </c>
      <c r="M40" s="6"/>
      <c r="N40" s="6" t="s">
        <v>709</v>
      </c>
      <c r="O40" s="7"/>
      <c r="P40" s="87"/>
    </row>
    <row r="41" spans="1:16" ht="15" x14ac:dyDescent="0.3">
      <c r="A41" s="26">
        <v>40</v>
      </c>
      <c r="B41" s="117">
        <v>11106</v>
      </c>
      <c r="C41" s="117">
        <v>26</v>
      </c>
      <c r="D41" s="118" t="s">
        <v>710</v>
      </c>
      <c r="E41" s="17"/>
      <c r="F41" s="17"/>
      <c r="G41" s="17"/>
      <c r="H41" s="17"/>
      <c r="I41" s="17"/>
      <c r="J41" s="17"/>
      <c r="K41" s="44"/>
      <c r="L41" s="25" t="s">
        <v>2171</v>
      </c>
      <c r="M41" s="6"/>
      <c r="N41" s="6" t="s">
        <v>709</v>
      </c>
      <c r="O41" s="7"/>
      <c r="P41" s="87"/>
    </row>
    <row r="42" spans="1:16" ht="15.6" x14ac:dyDescent="0.3">
      <c r="A42" s="26">
        <v>41</v>
      </c>
      <c r="B42" s="117">
        <v>11106</v>
      </c>
      <c r="C42" s="123">
        <v>31</v>
      </c>
      <c r="D42" s="118" t="s">
        <v>710</v>
      </c>
      <c r="E42" s="17"/>
      <c r="F42" s="17"/>
      <c r="G42" s="17"/>
      <c r="H42" s="17"/>
      <c r="I42" s="17"/>
      <c r="J42" s="17"/>
      <c r="K42" s="44"/>
      <c r="L42" s="25" t="s">
        <v>2172</v>
      </c>
      <c r="M42" s="6"/>
      <c r="N42" s="6" t="s">
        <v>709</v>
      </c>
      <c r="O42" s="7"/>
      <c r="P42" s="87"/>
    </row>
    <row r="43" spans="1:16" ht="15" x14ac:dyDescent="0.3">
      <c r="A43" s="26">
        <v>42</v>
      </c>
      <c r="B43" s="117">
        <v>11106</v>
      </c>
      <c r="C43" s="117">
        <v>36</v>
      </c>
      <c r="D43" s="118" t="s">
        <v>3317</v>
      </c>
      <c r="E43" s="17"/>
      <c r="F43" s="17"/>
      <c r="G43" s="17"/>
      <c r="H43" s="17"/>
      <c r="I43" s="17"/>
      <c r="J43" s="17"/>
      <c r="K43" s="44"/>
      <c r="L43" s="25" t="s">
        <v>2173</v>
      </c>
      <c r="M43" s="6"/>
      <c r="N43" s="6" t="s">
        <v>709</v>
      </c>
      <c r="O43" s="7"/>
      <c r="P43" s="87"/>
    </row>
    <row r="44" spans="1:16" ht="15" x14ac:dyDescent="0.3">
      <c r="A44" s="26">
        <v>43</v>
      </c>
      <c r="B44" s="26">
        <v>11107</v>
      </c>
      <c r="C44" s="17">
        <v>9</v>
      </c>
      <c r="D44" s="17" t="s">
        <v>269</v>
      </c>
      <c r="E44" s="17"/>
      <c r="F44" s="17"/>
      <c r="G44" s="17"/>
      <c r="H44" s="17"/>
      <c r="I44" s="17"/>
      <c r="J44" s="17"/>
      <c r="K44" s="17"/>
      <c r="L44" s="25" t="s">
        <v>2214</v>
      </c>
      <c r="M44" s="19" t="s">
        <v>706</v>
      </c>
      <c r="N44" s="6" t="s">
        <v>709</v>
      </c>
      <c r="O44" s="76" t="s">
        <v>3400</v>
      </c>
      <c r="P44" s="87"/>
    </row>
    <row r="45" spans="1:16" ht="14.4" x14ac:dyDescent="0.3">
      <c r="A45" s="26">
        <v>44</v>
      </c>
      <c r="B45" s="26">
        <v>11107</v>
      </c>
      <c r="C45" s="17">
        <v>12</v>
      </c>
      <c r="D45" s="17" t="s">
        <v>269</v>
      </c>
      <c r="E45" s="17"/>
      <c r="F45" s="17"/>
      <c r="G45" s="17"/>
      <c r="H45" s="17"/>
      <c r="I45" s="17"/>
      <c r="J45" s="17"/>
      <c r="K45" s="17"/>
      <c r="L45" s="25" t="s">
        <v>2215</v>
      </c>
      <c r="M45" s="6" t="s">
        <v>705</v>
      </c>
      <c r="N45" s="6" t="s">
        <v>709</v>
      </c>
      <c r="O45" s="7"/>
      <c r="P45" s="87"/>
    </row>
    <row r="46" spans="1:16" ht="14.4" x14ac:dyDescent="0.3">
      <c r="A46" s="26">
        <v>45</v>
      </c>
      <c r="B46" s="26">
        <v>11107</v>
      </c>
      <c r="C46" s="17">
        <v>15</v>
      </c>
      <c r="D46" s="17" t="s">
        <v>269</v>
      </c>
      <c r="E46" s="17"/>
      <c r="F46" s="17"/>
      <c r="G46" s="17"/>
      <c r="H46" s="17"/>
      <c r="I46" s="17"/>
      <c r="J46" s="17"/>
      <c r="K46" s="17"/>
      <c r="L46" s="25" t="s">
        <v>2216</v>
      </c>
      <c r="M46" s="6" t="s">
        <v>705</v>
      </c>
      <c r="N46" s="6" t="s">
        <v>709</v>
      </c>
      <c r="O46" s="7"/>
      <c r="P46" s="87"/>
    </row>
    <row r="47" spans="1:16" ht="14.4" x14ac:dyDescent="0.3">
      <c r="A47" s="26">
        <v>46</v>
      </c>
      <c r="B47" s="26">
        <v>11107</v>
      </c>
      <c r="C47" s="17">
        <v>18</v>
      </c>
      <c r="D47" s="17" t="s">
        <v>269</v>
      </c>
      <c r="E47" s="17"/>
      <c r="F47" s="17"/>
      <c r="G47" s="17"/>
      <c r="H47" s="17"/>
      <c r="I47" s="17"/>
      <c r="J47" s="17"/>
      <c r="K47" s="17"/>
      <c r="L47" s="25" t="s">
        <v>2217</v>
      </c>
      <c r="M47" s="6" t="s">
        <v>705</v>
      </c>
      <c r="N47" s="6" t="s">
        <v>709</v>
      </c>
      <c r="O47" s="7"/>
      <c r="P47" s="87"/>
    </row>
    <row r="48" spans="1:16" ht="15" x14ac:dyDescent="0.3">
      <c r="A48" s="26">
        <v>47</v>
      </c>
      <c r="B48" s="26">
        <v>11107</v>
      </c>
      <c r="C48" s="17">
        <v>21</v>
      </c>
      <c r="D48" s="17" t="s">
        <v>269</v>
      </c>
      <c r="E48" s="17"/>
      <c r="F48" s="17"/>
      <c r="G48" s="17"/>
      <c r="H48" s="17"/>
      <c r="I48" s="17"/>
      <c r="J48" s="17"/>
      <c r="K48" s="17"/>
      <c r="L48" s="25" t="s">
        <v>2218</v>
      </c>
      <c r="M48" s="19" t="s">
        <v>706</v>
      </c>
      <c r="N48" s="6" t="s">
        <v>709</v>
      </c>
      <c r="O48" s="20" t="s">
        <v>3402</v>
      </c>
      <c r="P48" s="87"/>
    </row>
    <row r="49" spans="1:16" ht="14.4" x14ac:dyDescent="0.3">
      <c r="A49" s="26">
        <v>48</v>
      </c>
      <c r="B49" s="26">
        <v>11107</v>
      </c>
      <c r="C49" s="17">
        <v>24</v>
      </c>
      <c r="D49" s="17" t="s">
        <v>269</v>
      </c>
      <c r="E49" s="17"/>
      <c r="F49" s="17"/>
      <c r="G49" s="17"/>
      <c r="H49" s="17"/>
      <c r="I49" s="17"/>
      <c r="J49" s="17"/>
      <c r="K49" s="17"/>
      <c r="L49" s="25" t="s">
        <v>2219</v>
      </c>
      <c r="M49" s="6" t="s">
        <v>705</v>
      </c>
      <c r="N49" s="6" t="s">
        <v>709</v>
      </c>
      <c r="O49" s="7"/>
      <c r="P49" s="87"/>
    </row>
    <row r="50" spans="1:16" ht="14.4" x14ac:dyDescent="0.3">
      <c r="A50" s="26">
        <v>49</v>
      </c>
      <c r="B50" s="26">
        <v>11107</v>
      </c>
      <c r="C50" s="17">
        <v>27</v>
      </c>
      <c r="D50" s="17" t="s">
        <v>269</v>
      </c>
      <c r="E50" s="17"/>
      <c r="F50" s="17"/>
      <c r="G50" s="17"/>
      <c r="H50" s="17"/>
      <c r="I50" s="17"/>
      <c r="J50" s="17"/>
      <c r="K50" s="17"/>
      <c r="L50" s="25" t="s">
        <v>2220</v>
      </c>
      <c r="M50" s="6" t="s">
        <v>705</v>
      </c>
      <c r="N50" s="6" t="s">
        <v>709</v>
      </c>
      <c r="O50" s="7"/>
      <c r="P50" s="87"/>
    </row>
    <row r="51" spans="1:16" ht="14.4" x14ac:dyDescent="0.3">
      <c r="A51" s="26">
        <v>50</v>
      </c>
      <c r="B51" s="26">
        <v>11107</v>
      </c>
      <c r="C51" s="17">
        <v>30</v>
      </c>
      <c r="D51" s="17" t="s">
        <v>269</v>
      </c>
      <c r="E51" s="17"/>
      <c r="F51" s="17"/>
      <c r="G51" s="17"/>
      <c r="H51" s="17"/>
      <c r="I51" s="17"/>
      <c r="J51" s="17"/>
      <c r="K51" s="17"/>
      <c r="L51" s="25" t="s">
        <v>2221</v>
      </c>
      <c r="M51" s="6" t="s">
        <v>705</v>
      </c>
      <c r="N51" s="6" t="s">
        <v>709</v>
      </c>
      <c r="O51" s="7"/>
      <c r="P51" s="87"/>
    </row>
    <row r="52" spans="1:16" ht="14.4" x14ac:dyDescent="0.3">
      <c r="A52" s="26">
        <v>51</v>
      </c>
      <c r="B52" s="26">
        <v>11107</v>
      </c>
      <c r="C52" s="17">
        <v>33</v>
      </c>
      <c r="D52" s="17" t="s">
        <v>269</v>
      </c>
      <c r="E52" s="17"/>
      <c r="F52" s="17"/>
      <c r="G52" s="17"/>
      <c r="H52" s="17"/>
      <c r="I52" s="17"/>
      <c r="J52" s="17"/>
      <c r="K52" s="17"/>
      <c r="L52" s="25" t="s">
        <v>2222</v>
      </c>
      <c r="M52" s="6" t="s">
        <v>705</v>
      </c>
      <c r="N52" s="6" t="s">
        <v>709</v>
      </c>
      <c r="O52" s="7"/>
      <c r="P52" s="87"/>
    </row>
    <row r="53" spans="1:16" ht="14.4" x14ac:dyDescent="0.3">
      <c r="A53" s="26">
        <v>52</v>
      </c>
      <c r="B53" s="26">
        <v>11107</v>
      </c>
      <c r="C53" s="17">
        <v>36</v>
      </c>
      <c r="D53" s="17" t="s">
        <v>269</v>
      </c>
      <c r="E53" s="17"/>
      <c r="F53" s="17"/>
      <c r="G53" s="17"/>
      <c r="H53" s="17"/>
      <c r="I53" s="17"/>
      <c r="J53" s="17"/>
      <c r="K53" s="17"/>
      <c r="L53" s="25" t="s">
        <v>2223</v>
      </c>
      <c r="M53" s="6" t="s">
        <v>705</v>
      </c>
      <c r="N53" s="6" t="s">
        <v>709</v>
      </c>
      <c r="O53" s="7"/>
      <c r="P53" s="87"/>
    </row>
    <row r="54" spans="1:16" ht="15" x14ac:dyDescent="0.3">
      <c r="A54" s="26">
        <v>53</v>
      </c>
      <c r="B54" s="26">
        <v>11108</v>
      </c>
      <c r="C54" s="17">
        <v>9</v>
      </c>
      <c r="D54" s="17" t="s">
        <v>269</v>
      </c>
      <c r="E54" s="17"/>
      <c r="F54" s="17"/>
      <c r="G54" s="17"/>
      <c r="H54" s="17"/>
      <c r="I54" s="17"/>
      <c r="J54" s="17"/>
      <c r="K54" s="17"/>
      <c r="L54" s="25" t="s">
        <v>2224</v>
      </c>
      <c r="M54" s="19" t="s">
        <v>706</v>
      </c>
      <c r="N54" s="6" t="s">
        <v>709</v>
      </c>
      <c r="O54" s="76" t="s">
        <v>741</v>
      </c>
      <c r="P54" s="87"/>
    </row>
    <row r="55" spans="1:16" ht="14.4" x14ac:dyDescent="0.3">
      <c r="A55" s="26">
        <v>54</v>
      </c>
      <c r="B55" s="26">
        <v>11108</v>
      </c>
      <c r="C55" s="17">
        <v>12</v>
      </c>
      <c r="D55" s="17" t="s">
        <v>269</v>
      </c>
      <c r="E55" s="17"/>
      <c r="F55" s="17"/>
      <c r="G55" s="17"/>
      <c r="H55" s="17"/>
      <c r="I55" s="17"/>
      <c r="J55" s="17"/>
      <c r="K55" s="17"/>
      <c r="L55" s="25" t="s">
        <v>2225</v>
      </c>
      <c r="M55" s="6" t="s">
        <v>705</v>
      </c>
      <c r="N55" s="6" t="s">
        <v>709</v>
      </c>
      <c r="O55" s="7"/>
      <c r="P55" s="87"/>
    </row>
    <row r="56" spans="1:16" ht="14.4" x14ac:dyDescent="0.3">
      <c r="A56" s="26">
        <v>55</v>
      </c>
      <c r="B56" s="26">
        <v>11108</v>
      </c>
      <c r="C56" s="17">
        <v>15</v>
      </c>
      <c r="D56" s="17" t="s">
        <v>269</v>
      </c>
      <c r="E56" s="17"/>
      <c r="F56" s="17"/>
      <c r="G56" s="17"/>
      <c r="H56" s="17"/>
      <c r="I56" s="17"/>
      <c r="J56" s="17"/>
      <c r="K56" s="17"/>
      <c r="L56" s="25" t="s">
        <v>2226</v>
      </c>
      <c r="M56" s="6" t="s">
        <v>705</v>
      </c>
      <c r="N56" s="6" t="s">
        <v>709</v>
      </c>
      <c r="O56" s="7"/>
      <c r="P56" s="87"/>
    </row>
    <row r="57" spans="1:16" ht="14.4" x14ac:dyDescent="0.3">
      <c r="A57" s="26">
        <v>56</v>
      </c>
      <c r="B57" s="26">
        <v>11108</v>
      </c>
      <c r="C57" s="17">
        <v>18</v>
      </c>
      <c r="D57" s="17" t="s">
        <v>269</v>
      </c>
      <c r="E57" s="17"/>
      <c r="F57" s="17"/>
      <c r="G57" s="17"/>
      <c r="H57" s="17"/>
      <c r="I57" s="17"/>
      <c r="J57" s="17"/>
      <c r="K57" s="17"/>
      <c r="L57" s="25" t="s">
        <v>2227</v>
      </c>
      <c r="M57" s="6" t="s">
        <v>705</v>
      </c>
      <c r="N57" s="6" t="s">
        <v>709</v>
      </c>
      <c r="O57" s="7"/>
      <c r="P57" s="87"/>
    </row>
    <row r="58" spans="1:16" ht="14.4" x14ac:dyDescent="0.3">
      <c r="A58" s="26">
        <v>57</v>
      </c>
      <c r="B58" s="26">
        <v>11108</v>
      </c>
      <c r="C58" s="17">
        <v>21</v>
      </c>
      <c r="D58" s="17" t="s">
        <v>269</v>
      </c>
      <c r="E58" s="17"/>
      <c r="F58" s="17"/>
      <c r="G58" s="17"/>
      <c r="H58" s="17"/>
      <c r="I58" s="17"/>
      <c r="J58" s="17"/>
      <c r="K58" s="17"/>
      <c r="L58" s="25" t="s">
        <v>2228</v>
      </c>
      <c r="M58" s="6" t="s">
        <v>705</v>
      </c>
      <c r="N58" s="6" t="s">
        <v>709</v>
      </c>
      <c r="O58" s="7"/>
      <c r="P58" s="87"/>
    </row>
    <row r="59" spans="1:16" ht="14.4" x14ac:dyDescent="0.3">
      <c r="A59" s="26">
        <v>58</v>
      </c>
      <c r="B59" s="26">
        <v>11108</v>
      </c>
      <c r="C59" s="17">
        <v>24</v>
      </c>
      <c r="D59" s="17" t="s">
        <v>269</v>
      </c>
      <c r="E59" s="17"/>
      <c r="F59" s="17"/>
      <c r="G59" s="17"/>
      <c r="H59" s="17"/>
      <c r="I59" s="17"/>
      <c r="J59" s="17"/>
      <c r="K59" s="17"/>
      <c r="L59" s="25" t="s">
        <v>2229</v>
      </c>
      <c r="M59" s="6" t="s">
        <v>705</v>
      </c>
      <c r="N59" s="6" t="s">
        <v>709</v>
      </c>
      <c r="O59" s="7"/>
      <c r="P59" s="87"/>
    </row>
    <row r="60" spans="1:16" ht="14.4" x14ac:dyDescent="0.3">
      <c r="A60" s="26">
        <v>59</v>
      </c>
      <c r="B60" s="26">
        <v>11108</v>
      </c>
      <c r="C60" s="17">
        <v>27</v>
      </c>
      <c r="D60" s="17" t="s">
        <v>269</v>
      </c>
      <c r="E60" s="17"/>
      <c r="F60" s="17"/>
      <c r="G60" s="17"/>
      <c r="H60" s="17"/>
      <c r="I60" s="17"/>
      <c r="J60" s="17"/>
      <c r="K60" s="17"/>
      <c r="L60" s="25" t="s">
        <v>2230</v>
      </c>
      <c r="M60" s="6" t="s">
        <v>705</v>
      </c>
      <c r="N60" s="6" t="s">
        <v>709</v>
      </c>
      <c r="O60" s="7"/>
      <c r="P60" s="87"/>
    </row>
    <row r="61" spans="1:16" ht="14.4" x14ac:dyDescent="0.3">
      <c r="A61" s="26">
        <v>60</v>
      </c>
      <c r="B61" s="26">
        <v>11108</v>
      </c>
      <c r="C61" s="17">
        <v>30</v>
      </c>
      <c r="D61" s="17" t="s">
        <v>269</v>
      </c>
      <c r="E61" s="17"/>
      <c r="F61" s="17"/>
      <c r="G61" s="17"/>
      <c r="H61" s="17"/>
      <c r="I61" s="17"/>
      <c r="J61" s="17"/>
      <c r="K61" s="17"/>
      <c r="L61" s="25" t="s">
        <v>2231</v>
      </c>
      <c r="M61" s="6" t="s">
        <v>705</v>
      </c>
      <c r="N61" s="6" t="s">
        <v>709</v>
      </c>
      <c r="O61" s="7"/>
      <c r="P61" s="87"/>
    </row>
    <row r="62" spans="1:16" ht="14.4" x14ac:dyDescent="0.3">
      <c r="A62" s="26">
        <v>61</v>
      </c>
      <c r="B62" s="26">
        <v>11108</v>
      </c>
      <c r="C62" s="17">
        <v>33</v>
      </c>
      <c r="D62" s="17" t="s">
        <v>269</v>
      </c>
      <c r="E62" s="17"/>
      <c r="F62" s="17"/>
      <c r="G62" s="17"/>
      <c r="H62" s="17"/>
      <c r="I62" s="17"/>
      <c r="J62" s="17"/>
      <c r="K62" s="17"/>
      <c r="L62" s="25" t="s">
        <v>2232</v>
      </c>
      <c r="M62" s="6" t="s">
        <v>705</v>
      </c>
      <c r="N62" s="6" t="s">
        <v>709</v>
      </c>
      <c r="O62" s="7"/>
      <c r="P62" s="87"/>
    </row>
    <row r="63" spans="1:16" ht="14.4" x14ac:dyDescent="0.3">
      <c r="A63" s="26">
        <v>62</v>
      </c>
      <c r="B63" s="26">
        <v>11108</v>
      </c>
      <c r="C63" s="17">
        <v>36</v>
      </c>
      <c r="D63" s="17" t="s">
        <v>269</v>
      </c>
      <c r="E63" s="17"/>
      <c r="F63" s="17"/>
      <c r="G63" s="17"/>
      <c r="H63" s="17"/>
      <c r="I63" s="17"/>
      <c r="J63" s="17"/>
      <c r="K63" s="17"/>
      <c r="L63" s="25" t="s">
        <v>2233</v>
      </c>
      <c r="M63" s="6" t="s">
        <v>705</v>
      </c>
      <c r="N63" s="6" t="s">
        <v>709</v>
      </c>
      <c r="O63" s="7"/>
      <c r="P63" s="87"/>
    </row>
    <row r="64" spans="1:16" ht="14.4" x14ac:dyDescent="0.3">
      <c r="A64" s="26">
        <v>63</v>
      </c>
      <c r="B64" s="17">
        <v>11109</v>
      </c>
      <c r="C64" s="17">
        <v>9</v>
      </c>
      <c r="D64" s="17" t="s">
        <v>269</v>
      </c>
      <c r="E64" s="17"/>
      <c r="F64" s="17"/>
      <c r="G64" s="17"/>
      <c r="H64" s="17"/>
      <c r="I64" s="17"/>
      <c r="J64" s="17"/>
      <c r="K64" s="17"/>
      <c r="L64" s="25" t="s">
        <v>2194</v>
      </c>
      <c r="M64" s="6" t="s">
        <v>705</v>
      </c>
      <c r="N64" s="6" t="s">
        <v>709</v>
      </c>
      <c r="O64" s="7"/>
      <c r="P64" s="87"/>
    </row>
    <row r="65" spans="1:16" ht="14.4" x14ac:dyDescent="0.3">
      <c r="A65" s="26">
        <v>64</v>
      </c>
      <c r="B65" s="17">
        <v>11109</v>
      </c>
      <c r="C65" s="17">
        <v>12</v>
      </c>
      <c r="D65" s="17" t="s">
        <v>269</v>
      </c>
      <c r="E65" s="17"/>
      <c r="F65" s="17"/>
      <c r="G65" s="17"/>
      <c r="H65" s="17"/>
      <c r="I65" s="17"/>
      <c r="J65" s="17"/>
      <c r="K65" s="17"/>
      <c r="L65" s="25" t="s">
        <v>2195</v>
      </c>
      <c r="M65" s="6" t="s">
        <v>705</v>
      </c>
      <c r="N65" s="6" t="s">
        <v>709</v>
      </c>
      <c r="O65" s="7"/>
      <c r="P65" s="87"/>
    </row>
    <row r="66" spans="1:16" ht="14.4" x14ac:dyDescent="0.3">
      <c r="A66" s="26">
        <v>65</v>
      </c>
      <c r="B66" s="17">
        <v>11109</v>
      </c>
      <c r="C66" s="17">
        <v>15</v>
      </c>
      <c r="D66" s="17" t="s">
        <v>269</v>
      </c>
      <c r="E66" s="17"/>
      <c r="F66" s="17"/>
      <c r="G66" s="17"/>
      <c r="H66" s="17"/>
      <c r="I66" s="17"/>
      <c r="J66" s="17"/>
      <c r="K66" s="17"/>
      <c r="L66" s="25" t="s">
        <v>2196</v>
      </c>
      <c r="M66" s="6" t="s">
        <v>705</v>
      </c>
      <c r="N66" s="6" t="s">
        <v>709</v>
      </c>
      <c r="O66" s="7"/>
      <c r="P66" s="87"/>
    </row>
    <row r="67" spans="1:16" ht="14.4" x14ac:dyDescent="0.3">
      <c r="A67" s="26">
        <v>66</v>
      </c>
      <c r="B67" s="17">
        <v>11109</v>
      </c>
      <c r="C67" s="17">
        <v>18</v>
      </c>
      <c r="D67" s="17" t="s">
        <v>269</v>
      </c>
      <c r="E67" s="17"/>
      <c r="F67" s="17"/>
      <c r="G67" s="17"/>
      <c r="H67" s="17"/>
      <c r="I67" s="17"/>
      <c r="J67" s="17"/>
      <c r="K67" s="17"/>
      <c r="L67" s="25" t="s">
        <v>2197</v>
      </c>
      <c r="M67" s="6" t="s">
        <v>705</v>
      </c>
      <c r="N67" s="6" t="s">
        <v>709</v>
      </c>
      <c r="O67" s="7"/>
      <c r="P67" s="87"/>
    </row>
    <row r="68" spans="1:16" ht="14.4" x14ac:dyDescent="0.3">
      <c r="A68" s="26">
        <v>67</v>
      </c>
      <c r="B68" s="17">
        <v>11109</v>
      </c>
      <c r="C68" s="17">
        <v>21</v>
      </c>
      <c r="D68" s="17" t="s">
        <v>269</v>
      </c>
      <c r="E68" s="17"/>
      <c r="F68" s="17"/>
      <c r="G68" s="17"/>
      <c r="H68" s="17"/>
      <c r="I68" s="17"/>
      <c r="J68" s="17"/>
      <c r="K68" s="17"/>
      <c r="L68" s="25" t="s">
        <v>2198</v>
      </c>
      <c r="M68" s="6" t="s">
        <v>705</v>
      </c>
      <c r="N68" s="6" t="s">
        <v>709</v>
      </c>
      <c r="O68" s="7"/>
      <c r="P68" s="87"/>
    </row>
    <row r="69" spans="1:16" ht="14.4" x14ac:dyDescent="0.3">
      <c r="A69" s="26">
        <v>68</v>
      </c>
      <c r="B69" s="17">
        <v>11109</v>
      </c>
      <c r="C69" s="17">
        <v>24</v>
      </c>
      <c r="D69" s="17" t="s">
        <v>269</v>
      </c>
      <c r="E69" s="17"/>
      <c r="F69" s="17"/>
      <c r="G69" s="17"/>
      <c r="H69" s="17"/>
      <c r="I69" s="17"/>
      <c r="J69" s="17"/>
      <c r="K69" s="17"/>
      <c r="L69" s="25" t="s">
        <v>2199</v>
      </c>
      <c r="M69" s="6" t="s">
        <v>705</v>
      </c>
      <c r="N69" s="6" t="s">
        <v>709</v>
      </c>
      <c r="O69" s="7"/>
      <c r="P69" s="87"/>
    </row>
    <row r="70" spans="1:16" ht="14.4" x14ac:dyDescent="0.3">
      <c r="A70" s="26">
        <v>69</v>
      </c>
      <c r="B70" s="17">
        <v>11109</v>
      </c>
      <c r="C70" s="17">
        <v>27</v>
      </c>
      <c r="D70" s="17" t="s">
        <v>269</v>
      </c>
      <c r="E70" s="17"/>
      <c r="F70" s="17"/>
      <c r="G70" s="17"/>
      <c r="H70" s="17"/>
      <c r="I70" s="17"/>
      <c r="J70" s="17"/>
      <c r="K70" s="17"/>
      <c r="L70" s="25" t="s">
        <v>2200</v>
      </c>
      <c r="M70" s="6" t="s">
        <v>705</v>
      </c>
      <c r="N70" s="6" t="s">
        <v>709</v>
      </c>
      <c r="O70" s="7"/>
      <c r="P70" s="87"/>
    </row>
    <row r="71" spans="1:16" ht="14.4" x14ac:dyDescent="0.3">
      <c r="A71" s="26">
        <v>70</v>
      </c>
      <c r="B71" s="17">
        <v>11109</v>
      </c>
      <c r="C71" s="17">
        <v>30</v>
      </c>
      <c r="D71" s="17" t="s">
        <v>269</v>
      </c>
      <c r="E71" s="17"/>
      <c r="F71" s="17"/>
      <c r="G71" s="17"/>
      <c r="H71" s="17"/>
      <c r="I71" s="17"/>
      <c r="J71" s="17"/>
      <c r="K71" s="17"/>
      <c r="L71" s="25" t="s">
        <v>2201</v>
      </c>
      <c r="M71" s="6" t="s">
        <v>705</v>
      </c>
      <c r="N71" s="6" t="s">
        <v>709</v>
      </c>
      <c r="O71" s="7"/>
      <c r="P71" s="87"/>
    </row>
    <row r="72" spans="1:16" ht="15" x14ac:dyDescent="0.3">
      <c r="A72" s="26">
        <v>71</v>
      </c>
      <c r="B72" s="17">
        <v>11109</v>
      </c>
      <c r="C72" s="17">
        <v>33</v>
      </c>
      <c r="D72" s="17" t="s">
        <v>269</v>
      </c>
      <c r="E72" s="17"/>
      <c r="F72" s="17"/>
      <c r="G72" s="17"/>
      <c r="H72" s="17"/>
      <c r="I72" s="17"/>
      <c r="J72" s="17"/>
      <c r="K72" s="17"/>
      <c r="L72" s="25" t="s">
        <v>2202</v>
      </c>
      <c r="M72" s="6" t="s">
        <v>705</v>
      </c>
      <c r="N72" s="6" t="s">
        <v>709</v>
      </c>
      <c r="O72" s="61"/>
      <c r="P72" s="87"/>
    </row>
    <row r="73" spans="1:16" ht="14.4" x14ac:dyDescent="0.3">
      <c r="A73" s="26">
        <v>72</v>
      </c>
      <c r="B73" s="17">
        <v>11109</v>
      </c>
      <c r="C73" s="17">
        <v>36</v>
      </c>
      <c r="D73" s="17" t="s">
        <v>269</v>
      </c>
      <c r="E73" s="17"/>
      <c r="F73" s="17"/>
      <c r="G73" s="17"/>
      <c r="H73" s="17"/>
      <c r="I73" s="17"/>
      <c r="J73" s="17"/>
      <c r="K73" s="17"/>
      <c r="L73" s="25" t="s">
        <v>2203</v>
      </c>
      <c r="M73" s="6" t="s">
        <v>705</v>
      </c>
      <c r="N73" s="6" t="s">
        <v>709</v>
      </c>
      <c r="O73" s="7"/>
      <c r="P73" s="87"/>
    </row>
    <row r="74" spans="1:16" ht="15" x14ac:dyDescent="0.3">
      <c r="A74" s="26">
        <v>73</v>
      </c>
      <c r="B74" s="17">
        <v>11110</v>
      </c>
      <c r="C74" s="17">
        <v>9</v>
      </c>
      <c r="D74" s="17" t="s">
        <v>269</v>
      </c>
      <c r="E74" s="17"/>
      <c r="F74" s="17"/>
      <c r="G74" s="17"/>
      <c r="H74" s="17"/>
      <c r="I74" s="17"/>
      <c r="J74" s="17"/>
      <c r="K74" s="17"/>
      <c r="L74" s="25" t="s">
        <v>2204</v>
      </c>
      <c r="M74" s="19" t="s">
        <v>706</v>
      </c>
      <c r="N74" s="6" t="s">
        <v>709</v>
      </c>
      <c r="O74" s="76" t="s">
        <v>741</v>
      </c>
      <c r="P74" s="87"/>
    </row>
    <row r="75" spans="1:16" ht="14.4" x14ac:dyDescent="0.3">
      <c r="A75" s="26">
        <v>74</v>
      </c>
      <c r="B75" s="17">
        <v>11110</v>
      </c>
      <c r="C75" s="17">
        <v>12</v>
      </c>
      <c r="D75" s="17" t="s">
        <v>269</v>
      </c>
      <c r="E75" s="17"/>
      <c r="F75" s="17"/>
      <c r="G75" s="17"/>
      <c r="H75" s="17"/>
      <c r="I75" s="17"/>
      <c r="J75" s="17"/>
      <c r="K75" s="17"/>
      <c r="L75" s="25" t="s">
        <v>2205</v>
      </c>
      <c r="M75" s="6" t="s">
        <v>705</v>
      </c>
      <c r="N75" s="6" t="s">
        <v>709</v>
      </c>
      <c r="O75" s="7"/>
      <c r="P75" s="87"/>
    </row>
    <row r="76" spans="1:16" ht="14.4" x14ac:dyDescent="0.3">
      <c r="A76" s="26">
        <v>75</v>
      </c>
      <c r="B76" s="17">
        <v>11110</v>
      </c>
      <c r="C76" s="17">
        <v>15</v>
      </c>
      <c r="D76" s="17" t="s">
        <v>269</v>
      </c>
      <c r="E76" s="17"/>
      <c r="F76" s="17"/>
      <c r="G76" s="17"/>
      <c r="H76" s="17"/>
      <c r="I76" s="17"/>
      <c r="J76" s="17"/>
      <c r="K76" s="17"/>
      <c r="L76" s="25" t="s">
        <v>2206</v>
      </c>
      <c r="M76" s="6" t="s">
        <v>705</v>
      </c>
      <c r="N76" s="6" t="s">
        <v>709</v>
      </c>
      <c r="O76" s="7"/>
      <c r="P76" s="87"/>
    </row>
    <row r="77" spans="1:16" ht="15" x14ac:dyDescent="0.3">
      <c r="A77" s="26">
        <v>76</v>
      </c>
      <c r="B77" s="17">
        <v>11110</v>
      </c>
      <c r="C77" s="17">
        <v>18</v>
      </c>
      <c r="D77" s="17" t="s">
        <v>269</v>
      </c>
      <c r="E77" s="17"/>
      <c r="F77" s="17"/>
      <c r="G77" s="17"/>
      <c r="H77" s="17"/>
      <c r="I77" s="17"/>
      <c r="J77" s="17"/>
      <c r="K77" s="17"/>
      <c r="L77" s="25" t="s">
        <v>2207</v>
      </c>
      <c r="M77" s="19" t="s">
        <v>706</v>
      </c>
      <c r="N77" s="6" t="s">
        <v>709</v>
      </c>
      <c r="O77" s="76" t="s">
        <v>741</v>
      </c>
      <c r="P77" s="87"/>
    </row>
    <row r="78" spans="1:16" ht="14.4" x14ac:dyDescent="0.3">
      <c r="A78" s="26">
        <v>77</v>
      </c>
      <c r="B78" s="17">
        <v>11110</v>
      </c>
      <c r="C78" s="17">
        <v>21</v>
      </c>
      <c r="D78" s="17" t="s">
        <v>269</v>
      </c>
      <c r="E78" s="17"/>
      <c r="F78" s="17"/>
      <c r="G78" s="17"/>
      <c r="H78" s="17"/>
      <c r="I78" s="17"/>
      <c r="J78" s="17"/>
      <c r="K78" s="17"/>
      <c r="L78" s="25" t="s">
        <v>2208</v>
      </c>
      <c r="M78" s="6" t="s">
        <v>705</v>
      </c>
      <c r="N78" s="6" t="s">
        <v>709</v>
      </c>
      <c r="O78" s="7"/>
      <c r="P78" s="87"/>
    </row>
    <row r="79" spans="1:16" ht="14.4" x14ac:dyDescent="0.3">
      <c r="A79" s="26">
        <v>78</v>
      </c>
      <c r="B79" s="17">
        <v>11110</v>
      </c>
      <c r="C79" s="17">
        <v>24</v>
      </c>
      <c r="D79" s="17" t="s">
        <v>269</v>
      </c>
      <c r="E79" s="17"/>
      <c r="F79" s="17"/>
      <c r="G79" s="17"/>
      <c r="H79" s="17"/>
      <c r="I79" s="17"/>
      <c r="J79" s="17"/>
      <c r="K79" s="17"/>
      <c r="L79" s="25" t="s">
        <v>2209</v>
      </c>
      <c r="M79" s="6" t="s">
        <v>705</v>
      </c>
      <c r="N79" s="6" t="s">
        <v>709</v>
      </c>
      <c r="O79" s="7"/>
      <c r="P79" s="87"/>
    </row>
    <row r="80" spans="1:16" ht="15" x14ac:dyDescent="0.3">
      <c r="A80" s="26">
        <v>79</v>
      </c>
      <c r="B80" s="17">
        <v>11110</v>
      </c>
      <c r="C80" s="17">
        <v>27</v>
      </c>
      <c r="D80" s="17" t="s">
        <v>269</v>
      </c>
      <c r="E80" s="17"/>
      <c r="F80" s="17"/>
      <c r="G80" s="17"/>
      <c r="H80" s="17"/>
      <c r="I80" s="17"/>
      <c r="J80" s="17"/>
      <c r="K80" s="17"/>
      <c r="L80" s="25" t="s">
        <v>2210</v>
      </c>
      <c r="M80" s="19" t="s">
        <v>706</v>
      </c>
      <c r="N80" s="6" t="s">
        <v>709</v>
      </c>
      <c r="O80" s="76" t="s">
        <v>3400</v>
      </c>
      <c r="P80" s="87"/>
    </row>
    <row r="81" spans="1:16" ht="14.4" x14ac:dyDescent="0.3">
      <c r="A81" s="26">
        <v>80</v>
      </c>
      <c r="B81" s="17">
        <v>11110</v>
      </c>
      <c r="C81" s="17">
        <v>30</v>
      </c>
      <c r="D81" s="17" t="s">
        <v>269</v>
      </c>
      <c r="E81" s="17"/>
      <c r="F81" s="17"/>
      <c r="G81" s="17"/>
      <c r="H81" s="17"/>
      <c r="I81" s="17"/>
      <c r="J81" s="17"/>
      <c r="K81" s="17"/>
      <c r="L81" s="25" t="s">
        <v>2211</v>
      </c>
      <c r="M81" s="6" t="s">
        <v>705</v>
      </c>
      <c r="N81" s="6" t="s">
        <v>709</v>
      </c>
      <c r="O81" s="7"/>
      <c r="P81" s="87"/>
    </row>
    <row r="82" spans="1:16" ht="14.4" x14ac:dyDescent="0.3">
      <c r="A82" s="26">
        <v>81</v>
      </c>
      <c r="B82" s="17">
        <v>11110</v>
      </c>
      <c r="C82" s="17">
        <v>33</v>
      </c>
      <c r="D82" s="17" t="s">
        <v>269</v>
      </c>
      <c r="E82" s="17"/>
      <c r="F82" s="17"/>
      <c r="G82" s="17"/>
      <c r="H82" s="17"/>
      <c r="I82" s="17"/>
      <c r="J82" s="17"/>
      <c r="K82" s="17"/>
      <c r="L82" s="25" t="s">
        <v>2212</v>
      </c>
      <c r="M82" s="6" t="s">
        <v>705</v>
      </c>
      <c r="N82" s="6" t="s">
        <v>709</v>
      </c>
      <c r="O82" s="7"/>
      <c r="P82" s="87"/>
    </row>
    <row r="83" spans="1:16" ht="14.4" x14ac:dyDescent="0.3">
      <c r="A83" s="26">
        <v>82</v>
      </c>
      <c r="B83" s="17">
        <v>11110</v>
      </c>
      <c r="C83" s="17">
        <v>36</v>
      </c>
      <c r="D83" s="17" t="s">
        <v>269</v>
      </c>
      <c r="E83" s="17"/>
      <c r="F83" s="17"/>
      <c r="G83" s="17"/>
      <c r="H83" s="17"/>
      <c r="I83" s="17"/>
      <c r="J83" s="17"/>
      <c r="K83" s="17"/>
      <c r="L83" s="25" t="s">
        <v>2213</v>
      </c>
      <c r="M83" s="6" t="s">
        <v>705</v>
      </c>
      <c r="N83" s="6" t="s">
        <v>709</v>
      </c>
      <c r="O83" s="7"/>
      <c r="P83" s="87"/>
    </row>
    <row r="84" spans="1:16" ht="14.4" x14ac:dyDescent="0.3">
      <c r="A84" s="26">
        <v>83</v>
      </c>
      <c r="B84" s="17">
        <v>11111</v>
      </c>
      <c r="C84" s="17">
        <v>9</v>
      </c>
      <c r="D84" s="17" t="s">
        <v>269</v>
      </c>
      <c r="E84" s="17"/>
      <c r="F84" s="17"/>
      <c r="G84" s="17"/>
      <c r="H84" s="17"/>
      <c r="I84" s="17"/>
      <c r="J84" s="17"/>
      <c r="K84" s="17"/>
      <c r="L84" s="25" t="s">
        <v>2174</v>
      </c>
      <c r="M84" s="6" t="s">
        <v>705</v>
      </c>
      <c r="N84" s="6" t="s">
        <v>709</v>
      </c>
      <c r="O84" s="7"/>
      <c r="P84" s="87"/>
    </row>
    <row r="85" spans="1:16" ht="14.4" x14ac:dyDescent="0.3">
      <c r="A85" s="26">
        <v>84</v>
      </c>
      <c r="B85" s="17">
        <v>11111</v>
      </c>
      <c r="C85" s="17">
        <v>12</v>
      </c>
      <c r="D85" s="17" t="s">
        <v>269</v>
      </c>
      <c r="E85" s="17"/>
      <c r="F85" s="17"/>
      <c r="G85" s="17"/>
      <c r="H85" s="17"/>
      <c r="I85" s="17"/>
      <c r="J85" s="17"/>
      <c r="K85" s="17"/>
      <c r="L85" s="25" t="s">
        <v>2175</v>
      </c>
      <c r="M85" s="6" t="s">
        <v>705</v>
      </c>
      <c r="N85" s="6" t="s">
        <v>709</v>
      </c>
      <c r="O85" s="7"/>
      <c r="P85" s="87"/>
    </row>
    <row r="86" spans="1:16" ht="14.4" x14ac:dyDescent="0.3">
      <c r="A86" s="26">
        <v>85</v>
      </c>
      <c r="B86" s="17">
        <v>11111</v>
      </c>
      <c r="C86" s="17">
        <v>15</v>
      </c>
      <c r="D86" s="17" t="s">
        <v>269</v>
      </c>
      <c r="E86" s="17"/>
      <c r="F86" s="17"/>
      <c r="G86" s="17"/>
      <c r="H86" s="17"/>
      <c r="I86" s="17"/>
      <c r="J86" s="17"/>
      <c r="K86" s="17"/>
      <c r="L86" s="25" t="s">
        <v>2176</v>
      </c>
      <c r="M86" s="6" t="s">
        <v>705</v>
      </c>
      <c r="N86" s="6" t="s">
        <v>709</v>
      </c>
      <c r="O86" s="7"/>
      <c r="P86" s="87"/>
    </row>
    <row r="87" spans="1:16" ht="15" x14ac:dyDescent="0.3">
      <c r="A87" s="26">
        <v>86</v>
      </c>
      <c r="B87" s="17">
        <v>11111</v>
      </c>
      <c r="C87" s="17">
        <v>18</v>
      </c>
      <c r="D87" s="17" t="s">
        <v>269</v>
      </c>
      <c r="E87" s="17"/>
      <c r="F87" s="17"/>
      <c r="G87" s="17"/>
      <c r="H87" s="17"/>
      <c r="I87" s="17"/>
      <c r="J87" s="17"/>
      <c r="K87" s="17"/>
      <c r="L87" s="25" t="s">
        <v>2177</v>
      </c>
      <c r="M87" s="19" t="s">
        <v>706</v>
      </c>
      <c r="N87" s="6" t="s">
        <v>709</v>
      </c>
      <c r="O87" s="20" t="s">
        <v>3403</v>
      </c>
      <c r="P87" s="87"/>
    </row>
    <row r="88" spans="1:16" ht="14.4" x14ac:dyDescent="0.3">
      <c r="A88" s="26">
        <v>87</v>
      </c>
      <c r="B88" s="17">
        <v>11111</v>
      </c>
      <c r="C88" s="17">
        <v>21</v>
      </c>
      <c r="D88" s="17" t="s">
        <v>269</v>
      </c>
      <c r="E88" s="17"/>
      <c r="F88" s="17"/>
      <c r="G88" s="17"/>
      <c r="H88" s="17"/>
      <c r="I88" s="17"/>
      <c r="J88" s="17"/>
      <c r="K88" s="17"/>
      <c r="L88" s="25" t="s">
        <v>2178</v>
      </c>
      <c r="M88" s="6" t="s">
        <v>705</v>
      </c>
      <c r="N88" s="6" t="s">
        <v>709</v>
      </c>
      <c r="O88" s="7"/>
      <c r="P88" s="87"/>
    </row>
    <row r="89" spans="1:16" ht="15" x14ac:dyDescent="0.3">
      <c r="A89" s="26">
        <v>88</v>
      </c>
      <c r="B89" s="17">
        <v>11111</v>
      </c>
      <c r="C89" s="17">
        <v>24</v>
      </c>
      <c r="D89" s="17" t="s">
        <v>269</v>
      </c>
      <c r="E89" s="17"/>
      <c r="F89" s="17"/>
      <c r="G89" s="17"/>
      <c r="H89" s="17"/>
      <c r="I89" s="17"/>
      <c r="J89" s="17"/>
      <c r="K89" s="17"/>
      <c r="L89" s="25" t="s">
        <v>2179</v>
      </c>
      <c r="M89" s="19" t="s">
        <v>706</v>
      </c>
      <c r="N89" s="6" t="s">
        <v>709</v>
      </c>
      <c r="O89" s="76" t="s">
        <v>3400</v>
      </c>
      <c r="P89" s="87"/>
    </row>
    <row r="90" spans="1:16" ht="14.4" x14ac:dyDescent="0.3">
      <c r="A90" s="26">
        <v>89</v>
      </c>
      <c r="B90" s="17">
        <v>11111</v>
      </c>
      <c r="C90" s="17">
        <v>27</v>
      </c>
      <c r="D90" s="17" t="s">
        <v>269</v>
      </c>
      <c r="E90" s="17"/>
      <c r="F90" s="17"/>
      <c r="G90" s="17"/>
      <c r="H90" s="17"/>
      <c r="I90" s="17"/>
      <c r="J90" s="17"/>
      <c r="K90" s="17"/>
      <c r="L90" s="25" t="s">
        <v>2180</v>
      </c>
      <c r="M90" s="6" t="s">
        <v>705</v>
      </c>
      <c r="N90" s="6" t="s">
        <v>709</v>
      </c>
      <c r="O90" s="7"/>
      <c r="P90" s="87"/>
    </row>
    <row r="91" spans="1:16" ht="15" x14ac:dyDescent="0.3">
      <c r="A91" s="26">
        <v>90</v>
      </c>
      <c r="B91" s="17">
        <v>11111</v>
      </c>
      <c r="C91" s="17">
        <v>30</v>
      </c>
      <c r="D91" s="17" t="s">
        <v>269</v>
      </c>
      <c r="E91" s="17"/>
      <c r="F91" s="17"/>
      <c r="G91" s="17"/>
      <c r="H91" s="17"/>
      <c r="I91" s="17"/>
      <c r="J91" s="17"/>
      <c r="K91" s="17"/>
      <c r="L91" s="25" t="s">
        <v>2181</v>
      </c>
      <c r="M91" s="6" t="s">
        <v>705</v>
      </c>
      <c r="N91" s="6" t="s">
        <v>709</v>
      </c>
      <c r="O91" s="61"/>
      <c r="P91" s="87"/>
    </row>
    <row r="92" spans="1:16" ht="15" x14ac:dyDescent="0.3">
      <c r="A92" s="26">
        <v>91</v>
      </c>
      <c r="B92" s="17">
        <v>11111</v>
      </c>
      <c r="C92" s="17">
        <v>33</v>
      </c>
      <c r="D92" s="17" t="s">
        <v>269</v>
      </c>
      <c r="E92" s="17"/>
      <c r="F92" s="17"/>
      <c r="G92" s="17"/>
      <c r="H92" s="17"/>
      <c r="I92" s="17"/>
      <c r="J92" s="17"/>
      <c r="K92" s="17"/>
      <c r="L92" s="25" t="s">
        <v>2182</v>
      </c>
      <c r="M92" s="19" t="s">
        <v>706</v>
      </c>
      <c r="N92" s="6" t="s">
        <v>709</v>
      </c>
      <c r="O92" s="76" t="s">
        <v>3400</v>
      </c>
      <c r="P92" s="87"/>
    </row>
    <row r="93" spans="1:16" ht="15" x14ac:dyDescent="0.3">
      <c r="A93" s="26">
        <v>92</v>
      </c>
      <c r="B93" s="17">
        <v>11111</v>
      </c>
      <c r="C93" s="17">
        <v>36</v>
      </c>
      <c r="D93" s="17" t="s">
        <v>269</v>
      </c>
      <c r="E93" s="17"/>
      <c r="F93" s="17"/>
      <c r="G93" s="17"/>
      <c r="H93" s="17"/>
      <c r="I93" s="17"/>
      <c r="J93" s="17"/>
      <c r="K93" s="17"/>
      <c r="L93" s="25" t="s">
        <v>2183</v>
      </c>
      <c r="M93" s="19" t="s">
        <v>706</v>
      </c>
      <c r="N93" s="6" t="s">
        <v>709</v>
      </c>
      <c r="O93" s="76" t="s">
        <v>3400</v>
      </c>
      <c r="P93" s="87"/>
    </row>
    <row r="94" spans="1:16" ht="14.4" x14ac:dyDescent="0.3">
      <c r="A94" s="26">
        <v>93</v>
      </c>
      <c r="B94" s="17">
        <v>11112</v>
      </c>
      <c r="C94" s="17">
        <v>9</v>
      </c>
      <c r="D94" s="17" t="s">
        <v>269</v>
      </c>
      <c r="E94" s="17"/>
      <c r="F94" s="17"/>
      <c r="G94" s="17"/>
      <c r="H94" s="17"/>
      <c r="I94" s="17"/>
      <c r="J94" s="17"/>
      <c r="K94" s="17"/>
      <c r="L94" s="25" t="s">
        <v>2184</v>
      </c>
      <c r="M94" s="6" t="s">
        <v>705</v>
      </c>
      <c r="N94" s="6" t="s">
        <v>709</v>
      </c>
      <c r="O94" s="7"/>
      <c r="P94" s="87"/>
    </row>
    <row r="95" spans="1:16" ht="15" x14ac:dyDescent="0.3">
      <c r="A95" s="26">
        <v>94</v>
      </c>
      <c r="B95" s="17">
        <v>11112</v>
      </c>
      <c r="C95" s="17">
        <v>12</v>
      </c>
      <c r="D95" s="17" t="s">
        <v>269</v>
      </c>
      <c r="E95" s="17"/>
      <c r="F95" s="17"/>
      <c r="G95" s="17"/>
      <c r="H95" s="17"/>
      <c r="I95" s="17"/>
      <c r="J95" s="17"/>
      <c r="K95" s="17"/>
      <c r="L95" s="25" t="s">
        <v>2185</v>
      </c>
      <c r="M95" s="19" t="s">
        <v>706</v>
      </c>
      <c r="N95" s="6" t="s">
        <v>709</v>
      </c>
      <c r="O95" s="76" t="s">
        <v>3400</v>
      </c>
      <c r="P95" s="87"/>
    </row>
    <row r="96" spans="1:16" ht="14.4" x14ac:dyDescent="0.3">
      <c r="A96" s="26">
        <v>95</v>
      </c>
      <c r="B96" s="17">
        <v>11112</v>
      </c>
      <c r="C96" s="17">
        <v>15</v>
      </c>
      <c r="D96" s="17" t="s">
        <v>269</v>
      </c>
      <c r="E96" s="17"/>
      <c r="F96" s="17"/>
      <c r="G96" s="17"/>
      <c r="H96" s="17"/>
      <c r="I96" s="17"/>
      <c r="J96" s="17"/>
      <c r="K96" s="17"/>
      <c r="L96" s="25" t="s">
        <v>2186</v>
      </c>
      <c r="M96" s="6" t="s">
        <v>705</v>
      </c>
      <c r="N96" s="6" t="s">
        <v>709</v>
      </c>
      <c r="O96" s="7"/>
      <c r="P96" s="87"/>
    </row>
    <row r="97" spans="1:16" ht="14.4" x14ac:dyDescent="0.3">
      <c r="A97" s="26">
        <v>96</v>
      </c>
      <c r="B97" s="17">
        <v>11112</v>
      </c>
      <c r="C97" s="17">
        <v>18</v>
      </c>
      <c r="D97" s="17" t="s">
        <v>269</v>
      </c>
      <c r="E97" s="17"/>
      <c r="F97" s="17"/>
      <c r="G97" s="17"/>
      <c r="H97" s="17"/>
      <c r="I97" s="17"/>
      <c r="J97" s="17"/>
      <c r="K97" s="17"/>
      <c r="L97" s="25" t="s">
        <v>2187</v>
      </c>
      <c r="M97" s="6" t="s">
        <v>705</v>
      </c>
      <c r="N97" s="6" t="s">
        <v>709</v>
      </c>
      <c r="O97" s="7"/>
      <c r="P97" s="87"/>
    </row>
    <row r="98" spans="1:16" ht="14.4" x14ac:dyDescent="0.3">
      <c r="A98" s="26">
        <v>97</v>
      </c>
      <c r="B98" s="17">
        <v>11112</v>
      </c>
      <c r="C98" s="17">
        <v>21</v>
      </c>
      <c r="D98" s="17" t="s">
        <v>269</v>
      </c>
      <c r="E98" s="17"/>
      <c r="F98" s="17"/>
      <c r="G98" s="17"/>
      <c r="H98" s="17"/>
      <c r="I98" s="17"/>
      <c r="J98" s="17"/>
      <c r="K98" s="17"/>
      <c r="L98" s="25" t="s">
        <v>2188</v>
      </c>
      <c r="M98" s="6" t="s">
        <v>705</v>
      </c>
      <c r="N98" s="6" t="s">
        <v>709</v>
      </c>
      <c r="O98" s="7"/>
      <c r="P98" s="87"/>
    </row>
    <row r="99" spans="1:16" ht="14.4" x14ac:dyDescent="0.3">
      <c r="A99" s="26">
        <v>98</v>
      </c>
      <c r="B99" s="17">
        <v>11112</v>
      </c>
      <c r="C99" s="17">
        <v>24</v>
      </c>
      <c r="D99" s="17" t="s">
        <v>269</v>
      </c>
      <c r="E99" s="17"/>
      <c r="F99" s="17"/>
      <c r="G99" s="17"/>
      <c r="H99" s="17"/>
      <c r="I99" s="17"/>
      <c r="J99" s="17"/>
      <c r="K99" s="17"/>
      <c r="L99" s="25" t="s">
        <v>2189</v>
      </c>
      <c r="M99" s="6" t="s">
        <v>705</v>
      </c>
      <c r="N99" s="6" t="s">
        <v>709</v>
      </c>
      <c r="O99" s="7"/>
      <c r="P99" s="87"/>
    </row>
    <row r="100" spans="1:16" ht="14.4" x14ac:dyDescent="0.3">
      <c r="A100" s="26">
        <v>99</v>
      </c>
      <c r="B100" s="17">
        <v>11112</v>
      </c>
      <c r="C100" s="17">
        <v>27</v>
      </c>
      <c r="D100" s="17" t="s">
        <v>269</v>
      </c>
      <c r="E100" s="17"/>
      <c r="F100" s="17"/>
      <c r="G100" s="17"/>
      <c r="H100" s="17"/>
      <c r="I100" s="17"/>
      <c r="J100" s="17"/>
      <c r="K100" s="17"/>
      <c r="L100" s="25" t="s">
        <v>2190</v>
      </c>
      <c r="M100" s="6" t="s">
        <v>705</v>
      </c>
      <c r="N100" s="6" t="s">
        <v>709</v>
      </c>
      <c r="O100" s="7"/>
      <c r="P100" s="87"/>
    </row>
    <row r="101" spans="1:16" ht="14.4" x14ac:dyDescent="0.3">
      <c r="A101" s="26">
        <v>100</v>
      </c>
      <c r="B101" s="17">
        <v>11112</v>
      </c>
      <c r="C101" s="17">
        <v>30</v>
      </c>
      <c r="D101" s="17" t="s">
        <v>269</v>
      </c>
      <c r="E101" s="17"/>
      <c r="F101" s="17"/>
      <c r="G101" s="17"/>
      <c r="H101" s="17"/>
      <c r="I101" s="17"/>
      <c r="J101" s="17"/>
      <c r="K101" s="17"/>
      <c r="L101" s="25" t="s">
        <v>2191</v>
      </c>
      <c r="M101" s="6" t="s">
        <v>705</v>
      </c>
      <c r="N101" s="6" t="s">
        <v>709</v>
      </c>
      <c r="O101" s="7"/>
      <c r="P101" s="87"/>
    </row>
    <row r="102" spans="1:16" ht="14.4" x14ac:dyDescent="0.3">
      <c r="A102" s="26">
        <v>101</v>
      </c>
      <c r="B102" s="17">
        <v>11112</v>
      </c>
      <c r="C102" s="17">
        <v>33</v>
      </c>
      <c r="D102" s="17" t="s">
        <v>269</v>
      </c>
      <c r="E102" s="17"/>
      <c r="F102" s="17"/>
      <c r="G102" s="17"/>
      <c r="H102" s="17"/>
      <c r="I102" s="17"/>
      <c r="J102" s="17"/>
      <c r="K102" s="17"/>
      <c r="L102" s="25" t="s">
        <v>2192</v>
      </c>
      <c r="M102" s="6" t="s">
        <v>705</v>
      </c>
      <c r="N102" s="6" t="s">
        <v>709</v>
      </c>
      <c r="O102" s="7"/>
      <c r="P102" s="87"/>
    </row>
    <row r="103" spans="1:16" ht="14.4" x14ac:dyDescent="0.3">
      <c r="A103" s="26">
        <v>102</v>
      </c>
      <c r="B103" s="17">
        <v>11112</v>
      </c>
      <c r="C103" s="17">
        <v>36</v>
      </c>
      <c r="D103" s="17" t="s">
        <v>269</v>
      </c>
      <c r="E103" s="17"/>
      <c r="F103" s="17"/>
      <c r="G103" s="17"/>
      <c r="H103" s="17"/>
      <c r="I103" s="17"/>
      <c r="J103" s="17"/>
      <c r="K103" s="17"/>
      <c r="L103" s="25" t="s">
        <v>2193</v>
      </c>
      <c r="M103" s="6" t="s">
        <v>705</v>
      </c>
      <c r="N103" s="6" t="s">
        <v>709</v>
      </c>
      <c r="O103" s="7"/>
      <c r="P103" s="87"/>
    </row>
    <row r="104" spans="1:16" ht="14.4" x14ac:dyDescent="0.3">
      <c r="A104" s="26">
        <v>103</v>
      </c>
      <c r="B104" s="17">
        <v>11101</v>
      </c>
      <c r="C104" s="17">
        <v>1</v>
      </c>
      <c r="D104" s="17" t="s">
        <v>3344</v>
      </c>
      <c r="E104" s="17"/>
      <c r="F104" s="17"/>
      <c r="G104" s="17"/>
      <c r="H104" s="17"/>
      <c r="I104" s="17"/>
      <c r="J104" s="17"/>
      <c r="K104" s="17" t="s">
        <v>3269</v>
      </c>
      <c r="L104" s="25" t="s">
        <v>2234</v>
      </c>
      <c r="M104" s="6" t="s">
        <v>705</v>
      </c>
      <c r="N104" s="6" t="s">
        <v>708</v>
      </c>
      <c r="O104" s="7"/>
      <c r="P104" s="87"/>
    </row>
    <row r="105" spans="1:16" ht="14.4" x14ac:dyDescent="0.3">
      <c r="A105" s="26">
        <v>104</v>
      </c>
      <c r="B105" s="17">
        <v>11102</v>
      </c>
      <c r="C105" s="17">
        <v>1</v>
      </c>
      <c r="D105" s="17" t="s">
        <v>3344</v>
      </c>
      <c r="E105" s="17"/>
      <c r="F105" s="17"/>
      <c r="G105" s="17"/>
      <c r="H105" s="17"/>
      <c r="I105" s="17"/>
      <c r="J105" s="17"/>
      <c r="K105" s="17" t="s">
        <v>3270</v>
      </c>
      <c r="L105" s="25" t="s">
        <v>2235</v>
      </c>
      <c r="M105" s="6" t="s">
        <v>705</v>
      </c>
      <c r="N105" s="6" t="s">
        <v>708</v>
      </c>
      <c r="O105" s="7"/>
      <c r="P105" s="87"/>
    </row>
    <row r="106" spans="1:16" ht="14.4" x14ac:dyDescent="0.3">
      <c r="A106" s="26">
        <v>105</v>
      </c>
      <c r="B106" s="17">
        <v>11103</v>
      </c>
      <c r="C106" s="17">
        <v>1</v>
      </c>
      <c r="D106" s="17" t="s">
        <v>3344</v>
      </c>
      <c r="E106" s="17"/>
      <c r="F106" s="17"/>
      <c r="G106" s="17"/>
      <c r="H106" s="17"/>
      <c r="I106" s="17"/>
      <c r="J106" s="17"/>
      <c r="K106" s="17" t="s">
        <v>3271</v>
      </c>
      <c r="L106" s="25" t="s">
        <v>2236</v>
      </c>
      <c r="M106" s="6" t="s">
        <v>705</v>
      </c>
      <c r="N106" s="6" t="s">
        <v>708</v>
      </c>
      <c r="O106" s="7"/>
      <c r="P106" s="87"/>
    </row>
    <row r="107" spans="1:16" ht="14.4" x14ac:dyDescent="0.3">
      <c r="A107" s="26">
        <v>106</v>
      </c>
      <c r="B107" s="17">
        <v>11104</v>
      </c>
      <c r="C107" s="17">
        <v>1</v>
      </c>
      <c r="D107" s="17" t="s">
        <v>3344</v>
      </c>
      <c r="E107" s="17"/>
      <c r="F107" s="17"/>
      <c r="G107" s="17"/>
      <c r="H107" s="17"/>
      <c r="I107" s="17"/>
      <c r="J107" s="17"/>
      <c r="K107" s="17" t="s">
        <v>3272</v>
      </c>
      <c r="L107" s="25" t="s">
        <v>2237</v>
      </c>
      <c r="M107" s="6" t="s">
        <v>705</v>
      </c>
      <c r="N107" s="6" t="s">
        <v>708</v>
      </c>
      <c r="O107" s="7"/>
      <c r="P107" s="87"/>
    </row>
    <row r="108" spans="1:16" ht="14.4" x14ac:dyDescent="0.3">
      <c r="A108" s="26">
        <v>107</v>
      </c>
      <c r="B108" s="17">
        <v>11105</v>
      </c>
      <c r="C108" s="17">
        <v>1</v>
      </c>
      <c r="D108" s="17" t="s">
        <v>3098</v>
      </c>
      <c r="E108" s="17"/>
      <c r="F108" s="17"/>
      <c r="G108" s="17"/>
      <c r="H108" s="17"/>
      <c r="I108" s="17"/>
      <c r="J108" s="17"/>
      <c r="K108" s="17"/>
      <c r="L108" s="25" t="s">
        <v>3137</v>
      </c>
      <c r="M108" s="6"/>
      <c r="N108" s="6" t="s">
        <v>709</v>
      </c>
      <c r="O108" s="7"/>
      <c r="P108" s="87"/>
    </row>
    <row r="109" spans="1:16" ht="14.4" x14ac:dyDescent="0.3">
      <c r="A109" s="26">
        <v>108</v>
      </c>
      <c r="B109" s="17">
        <v>11106</v>
      </c>
      <c r="C109" s="17">
        <v>1</v>
      </c>
      <c r="D109" s="17" t="s">
        <v>3098</v>
      </c>
      <c r="E109" s="17"/>
      <c r="F109" s="17"/>
      <c r="G109" s="17"/>
      <c r="H109" s="17"/>
      <c r="I109" s="17"/>
      <c r="J109" s="17"/>
      <c r="K109" s="17"/>
      <c r="L109" s="25" t="s">
        <v>3138</v>
      </c>
      <c r="M109" s="6"/>
      <c r="N109" s="6" t="s">
        <v>709</v>
      </c>
      <c r="O109" s="7"/>
      <c r="P109" s="87"/>
    </row>
    <row r="110" spans="1:16" ht="14.4" x14ac:dyDescent="0.3">
      <c r="A110" s="26">
        <v>109</v>
      </c>
      <c r="B110" s="17">
        <v>11107</v>
      </c>
      <c r="C110" s="17">
        <v>1</v>
      </c>
      <c r="D110" s="17" t="s">
        <v>2825</v>
      </c>
      <c r="E110" s="17"/>
      <c r="F110" s="17"/>
      <c r="G110" s="17"/>
      <c r="H110" s="17"/>
      <c r="I110" s="17"/>
      <c r="J110" s="17"/>
      <c r="K110" s="17"/>
      <c r="L110" s="25" t="s">
        <v>3139</v>
      </c>
      <c r="M110" s="6"/>
      <c r="N110" s="6" t="s">
        <v>709</v>
      </c>
      <c r="O110" s="7"/>
      <c r="P110" s="87"/>
    </row>
    <row r="111" spans="1:16" ht="14.4" x14ac:dyDescent="0.3">
      <c r="A111" s="26">
        <v>110</v>
      </c>
      <c r="B111" s="17">
        <v>11107</v>
      </c>
      <c r="C111" s="17">
        <v>4</v>
      </c>
      <c r="D111" s="17" t="s">
        <v>2825</v>
      </c>
      <c r="E111" s="17"/>
      <c r="F111" s="17"/>
      <c r="G111" s="17"/>
      <c r="H111" s="17"/>
      <c r="I111" s="17"/>
      <c r="J111" s="17"/>
      <c r="K111" s="17"/>
      <c r="L111" s="25" t="s">
        <v>3140</v>
      </c>
      <c r="M111" s="6"/>
      <c r="N111" s="6" t="s">
        <v>709</v>
      </c>
      <c r="O111" s="7"/>
      <c r="P111" s="87"/>
    </row>
    <row r="112" spans="1:16" ht="14.4" x14ac:dyDescent="0.3">
      <c r="A112" s="26">
        <v>111</v>
      </c>
      <c r="B112" s="17">
        <v>11107</v>
      </c>
      <c r="C112" s="17">
        <v>39</v>
      </c>
      <c r="D112" s="17" t="s">
        <v>2825</v>
      </c>
      <c r="E112" s="17"/>
      <c r="F112" s="17"/>
      <c r="G112" s="17"/>
      <c r="H112" s="17"/>
      <c r="I112" s="17"/>
      <c r="J112" s="17"/>
      <c r="K112" s="17"/>
      <c r="L112" s="25" t="s">
        <v>3141</v>
      </c>
      <c r="M112" s="6"/>
      <c r="N112" s="6" t="s">
        <v>709</v>
      </c>
      <c r="O112" s="7"/>
      <c r="P112" s="87"/>
    </row>
    <row r="113" spans="1:16" ht="14.4" x14ac:dyDescent="0.3">
      <c r="A113" s="26">
        <v>112</v>
      </c>
      <c r="B113" s="17">
        <v>11108</v>
      </c>
      <c r="C113" s="17">
        <v>1</v>
      </c>
      <c r="D113" s="17" t="s">
        <v>2825</v>
      </c>
      <c r="E113" s="17"/>
      <c r="F113" s="17"/>
      <c r="G113" s="17"/>
      <c r="H113" s="17"/>
      <c r="I113" s="17"/>
      <c r="J113" s="17"/>
      <c r="K113" s="17"/>
      <c r="L113" s="25" t="s">
        <v>3142</v>
      </c>
      <c r="M113" s="6"/>
      <c r="N113" s="6" t="s">
        <v>709</v>
      </c>
      <c r="O113" s="7"/>
      <c r="P113" s="87"/>
    </row>
    <row r="114" spans="1:16" ht="15" x14ac:dyDescent="0.3">
      <c r="A114" s="26">
        <v>113</v>
      </c>
      <c r="B114" s="17">
        <v>11108</v>
      </c>
      <c r="C114" s="17">
        <v>4</v>
      </c>
      <c r="D114" s="17" t="s">
        <v>2825</v>
      </c>
      <c r="E114" s="17"/>
      <c r="F114" s="17"/>
      <c r="G114" s="17"/>
      <c r="H114" s="17"/>
      <c r="I114" s="17"/>
      <c r="J114" s="17"/>
      <c r="K114" s="17"/>
      <c r="L114" s="25" t="s">
        <v>3143</v>
      </c>
      <c r="M114" s="19"/>
      <c r="N114" s="6" t="s">
        <v>709</v>
      </c>
      <c r="O114" s="76"/>
      <c r="P114" s="87"/>
    </row>
    <row r="115" spans="1:16" ht="15" x14ac:dyDescent="0.3">
      <c r="A115" s="26">
        <v>114</v>
      </c>
      <c r="B115" s="17">
        <v>11108</v>
      </c>
      <c r="C115" s="17">
        <v>39</v>
      </c>
      <c r="D115" s="17" t="s">
        <v>2825</v>
      </c>
      <c r="E115" s="17"/>
      <c r="F115" s="17"/>
      <c r="G115" s="17"/>
      <c r="H115" s="17"/>
      <c r="I115" s="17"/>
      <c r="J115" s="17"/>
      <c r="K115" s="17"/>
      <c r="L115" s="25" t="s">
        <v>3144</v>
      </c>
      <c r="M115" s="19"/>
      <c r="N115" s="6" t="s">
        <v>709</v>
      </c>
      <c r="O115" s="76"/>
      <c r="P115" s="87"/>
    </row>
    <row r="116" spans="1:16" ht="14.4" x14ac:dyDescent="0.3">
      <c r="A116" s="26">
        <v>115</v>
      </c>
      <c r="B116" s="17">
        <v>11109</v>
      </c>
      <c r="C116" s="17">
        <v>1</v>
      </c>
      <c r="D116" s="17" t="s">
        <v>2825</v>
      </c>
      <c r="E116" s="17"/>
      <c r="F116" s="17"/>
      <c r="G116" s="17"/>
      <c r="H116" s="17"/>
      <c r="I116" s="17"/>
      <c r="J116" s="17"/>
      <c r="K116" s="17"/>
      <c r="L116" s="25" t="s">
        <v>3145</v>
      </c>
      <c r="M116" s="17"/>
      <c r="N116" s="6" t="s">
        <v>709</v>
      </c>
      <c r="O116" s="17"/>
      <c r="P116" s="17"/>
    </row>
    <row r="117" spans="1:16" ht="14.4" x14ac:dyDescent="0.3">
      <c r="A117" s="26">
        <v>116</v>
      </c>
      <c r="B117" s="17">
        <v>11109</v>
      </c>
      <c r="C117" s="17">
        <v>4</v>
      </c>
      <c r="D117" s="17" t="s">
        <v>2825</v>
      </c>
      <c r="E117" s="17"/>
      <c r="F117" s="17"/>
      <c r="G117" s="17"/>
      <c r="H117" s="17"/>
      <c r="I117" s="17"/>
      <c r="J117" s="17"/>
      <c r="K117" s="17"/>
      <c r="L117" s="25" t="s">
        <v>3146</v>
      </c>
      <c r="M117" s="17"/>
      <c r="N117" s="6" t="s">
        <v>709</v>
      </c>
      <c r="O117" s="17"/>
      <c r="P117" s="17"/>
    </row>
    <row r="118" spans="1:16" ht="14.4" x14ac:dyDescent="0.3">
      <c r="A118" s="26">
        <v>117</v>
      </c>
      <c r="B118" s="17">
        <v>11109</v>
      </c>
      <c r="C118" s="17">
        <v>39</v>
      </c>
      <c r="D118" s="17" t="s">
        <v>2825</v>
      </c>
      <c r="E118" s="17"/>
      <c r="F118" s="17"/>
      <c r="G118" s="17"/>
      <c r="H118" s="17"/>
      <c r="I118" s="17"/>
      <c r="J118" s="17"/>
      <c r="K118" s="17"/>
      <c r="L118" s="25" t="s">
        <v>3147</v>
      </c>
      <c r="M118" s="17"/>
      <c r="N118" s="6" t="s">
        <v>709</v>
      </c>
      <c r="O118" s="17"/>
      <c r="P118" s="17"/>
    </row>
    <row r="119" spans="1:16" ht="14.4" x14ac:dyDescent="0.3">
      <c r="A119" s="26">
        <v>118</v>
      </c>
      <c r="B119" s="17">
        <v>11110</v>
      </c>
      <c r="C119" s="17">
        <v>1</v>
      </c>
      <c r="D119" s="17" t="s">
        <v>2825</v>
      </c>
      <c r="E119" s="17"/>
      <c r="F119" s="17"/>
      <c r="G119" s="17"/>
      <c r="H119" s="17"/>
      <c r="I119" s="17"/>
      <c r="J119" s="17"/>
      <c r="K119" s="17"/>
      <c r="L119" s="25" t="s">
        <v>3148</v>
      </c>
      <c r="M119" s="17"/>
      <c r="N119" s="6" t="s">
        <v>709</v>
      </c>
      <c r="O119" s="17"/>
      <c r="P119" s="17"/>
    </row>
    <row r="120" spans="1:16" ht="14.4" x14ac:dyDescent="0.3">
      <c r="A120" s="26">
        <v>119</v>
      </c>
      <c r="B120" s="17">
        <v>11110</v>
      </c>
      <c r="C120" s="17">
        <v>4</v>
      </c>
      <c r="D120" s="17" t="s">
        <v>2825</v>
      </c>
      <c r="E120" s="17"/>
      <c r="F120" s="17"/>
      <c r="G120" s="17"/>
      <c r="H120" s="17"/>
      <c r="I120" s="17"/>
      <c r="J120" s="17"/>
      <c r="K120" s="17"/>
      <c r="L120" s="25" t="s">
        <v>3149</v>
      </c>
      <c r="M120" s="17"/>
      <c r="N120" s="6" t="s">
        <v>709</v>
      </c>
      <c r="O120" s="17"/>
      <c r="P120" s="17"/>
    </row>
    <row r="121" spans="1:16" ht="14.4" x14ac:dyDescent="0.3">
      <c r="A121" s="26">
        <v>120</v>
      </c>
      <c r="B121" s="17">
        <v>11110</v>
      </c>
      <c r="C121" s="17">
        <v>39</v>
      </c>
      <c r="D121" s="17" t="s">
        <v>2825</v>
      </c>
      <c r="E121" s="17"/>
      <c r="F121" s="17"/>
      <c r="G121" s="17"/>
      <c r="H121" s="17"/>
      <c r="I121" s="17"/>
      <c r="J121" s="17"/>
      <c r="K121" s="17"/>
      <c r="L121" s="25" t="s">
        <v>3150</v>
      </c>
      <c r="M121" s="17"/>
      <c r="N121" s="6" t="s">
        <v>709</v>
      </c>
      <c r="O121" s="17"/>
      <c r="P121" s="17"/>
    </row>
    <row r="122" spans="1:16" ht="14.4" x14ac:dyDescent="0.3">
      <c r="A122" s="26">
        <v>121</v>
      </c>
      <c r="B122" s="17">
        <v>11111</v>
      </c>
      <c r="C122" s="17">
        <v>1</v>
      </c>
      <c r="D122" s="17" t="s">
        <v>2825</v>
      </c>
      <c r="E122" s="17"/>
      <c r="F122" s="17"/>
      <c r="G122" s="17"/>
      <c r="H122" s="17"/>
      <c r="I122" s="17"/>
      <c r="J122" s="17"/>
      <c r="K122" s="17"/>
      <c r="L122" s="25" t="s">
        <v>3151</v>
      </c>
      <c r="M122" s="17"/>
      <c r="N122" s="6" t="s">
        <v>709</v>
      </c>
      <c r="O122" s="17"/>
      <c r="P122" s="17"/>
    </row>
    <row r="123" spans="1:16" ht="14.4" x14ac:dyDescent="0.3">
      <c r="A123" s="26">
        <v>122</v>
      </c>
      <c r="B123" s="17">
        <v>11111</v>
      </c>
      <c r="C123" s="17">
        <v>4</v>
      </c>
      <c r="D123" s="17" t="s">
        <v>2825</v>
      </c>
      <c r="E123" s="17"/>
      <c r="F123" s="17"/>
      <c r="G123" s="17"/>
      <c r="H123" s="17"/>
      <c r="I123" s="17"/>
      <c r="J123" s="17"/>
      <c r="K123" s="17"/>
      <c r="L123" s="25" t="s">
        <v>3313</v>
      </c>
      <c r="M123" s="17"/>
      <c r="N123" s="6" t="s">
        <v>709</v>
      </c>
      <c r="O123" s="17"/>
      <c r="P123" s="17"/>
    </row>
    <row r="124" spans="1:16" ht="14.4" x14ac:dyDescent="0.3">
      <c r="A124" s="26">
        <v>123</v>
      </c>
      <c r="B124" s="17">
        <v>11111</v>
      </c>
      <c r="C124" s="17">
        <v>39</v>
      </c>
      <c r="D124" s="17" t="s">
        <v>2825</v>
      </c>
      <c r="E124" s="17"/>
      <c r="F124" s="17"/>
      <c r="G124" s="17"/>
      <c r="H124" s="17"/>
      <c r="I124" s="17"/>
      <c r="J124" s="17"/>
      <c r="K124" s="17"/>
      <c r="L124" s="25" t="s">
        <v>3152</v>
      </c>
      <c r="M124" s="17"/>
      <c r="N124" s="6" t="s">
        <v>709</v>
      </c>
      <c r="O124" s="17"/>
      <c r="P124" s="17"/>
    </row>
    <row r="125" spans="1:16" ht="14.4" x14ac:dyDescent="0.3">
      <c r="A125" s="26">
        <v>124</v>
      </c>
      <c r="B125" s="17">
        <v>11112</v>
      </c>
      <c r="C125" s="17">
        <v>1</v>
      </c>
      <c r="D125" s="17" t="s">
        <v>2825</v>
      </c>
      <c r="E125" s="17"/>
      <c r="F125" s="17"/>
      <c r="G125" s="17"/>
      <c r="H125" s="17"/>
      <c r="I125" s="17"/>
      <c r="J125" s="17"/>
      <c r="K125" s="17"/>
      <c r="L125" s="25" t="s">
        <v>3153</v>
      </c>
      <c r="M125" s="17"/>
      <c r="N125" s="6" t="s">
        <v>709</v>
      </c>
      <c r="O125" s="17"/>
      <c r="P125" s="17"/>
    </row>
    <row r="126" spans="1:16" ht="14.4" x14ac:dyDescent="0.3">
      <c r="A126" s="26">
        <v>125</v>
      </c>
      <c r="B126" s="17">
        <v>11112</v>
      </c>
      <c r="C126" s="17">
        <v>4</v>
      </c>
      <c r="D126" s="17" t="s">
        <v>2825</v>
      </c>
      <c r="E126" s="17"/>
      <c r="F126" s="17"/>
      <c r="G126" s="17"/>
      <c r="H126" s="17"/>
      <c r="I126" s="17"/>
      <c r="J126" s="17"/>
      <c r="K126" s="17"/>
      <c r="L126" s="25" t="s">
        <v>3154</v>
      </c>
      <c r="M126" s="17"/>
      <c r="N126" s="6" t="s">
        <v>709</v>
      </c>
      <c r="O126" s="17"/>
      <c r="P126" s="17"/>
    </row>
    <row r="127" spans="1:16" ht="14.4" x14ac:dyDescent="0.3">
      <c r="A127" s="26">
        <v>126</v>
      </c>
      <c r="B127" s="17">
        <v>11112</v>
      </c>
      <c r="C127" s="17">
        <v>39</v>
      </c>
      <c r="D127" s="17" t="s">
        <v>2825</v>
      </c>
      <c r="E127" s="17"/>
      <c r="F127" s="17"/>
      <c r="G127" s="17"/>
      <c r="H127" s="17"/>
      <c r="I127" s="17"/>
      <c r="J127" s="17"/>
      <c r="K127" s="17"/>
      <c r="L127" s="25" t="s">
        <v>3155</v>
      </c>
      <c r="M127" s="17"/>
      <c r="N127" s="6" t="s">
        <v>709</v>
      </c>
      <c r="O127" s="17"/>
      <c r="P127" s="17"/>
    </row>
    <row r="129" spans="4:12" x14ac:dyDescent="0.15">
      <c r="D129" s="17" t="s">
        <v>3324</v>
      </c>
      <c r="E129" s="17" t="s">
        <v>3326</v>
      </c>
      <c r="F129" s="17" t="s">
        <v>3327</v>
      </c>
      <c r="G129" s="17" t="s">
        <v>3325</v>
      </c>
      <c r="H129" s="17" t="s">
        <v>3328</v>
      </c>
      <c r="I129" s="17" t="s">
        <v>3329</v>
      </c>
      <c r="J129" s="17" t="s">
        <v>3299</v>
      </c>
      <c r="K129" s="17" t="s">
        <v>3330</v>
      </c>
      <c r="L129" s="25" t="s">
        <v>3341</v>
      </c>
    </row>
    <row r="130" spans="4:12" x14ac:dyDescent="0.15">
      <c r="D130" s="17" t="s">
        <v>269</v>
      </c>
      <c r="E130" s="17">
        <f>COUNTIFS(D2:D127,"storage")</f>
        <v>60</v>
      </c>
      <c r="F130" s="17">
        <f>E130-G130</f>
        <v>60</v>
      </c>
      <c r="G130" s="17">
        <f>SUMPRODUCT((D2:D127="storage")*(M2:M127="未上架"))</f>
        <v>0</v>
      </c>
      <c r="H130" s="17">
        <f>SUMPRODUCT((D2:D127="storage")*(M2:M127="正常"))</f>
        <v>49</v>
      </c>
      <c r="I130" s="17">
        <f>SUMPRODUCT((D2:D127="sorage")*(M2:M127="故障"))</f>
        <v>0</v>
      </c>
      <c r="J130" s="17">
        <f>SUMPRODUCT((D2:D127="storage")*(N2:N127="已交付"))</f>
        <v>0</v>
      </c>
      <c r="K130" s="17">
        <f>SUMPRODUCT((D2:D127="storage")*(N2:N127="待交付"))</f>
        <v>60</v>
      </c>
      <c r="L130" s="17">
        <f>H130-J130</f>
        <v>49</v>
      </c>
    </row>
    <row r="131" spans="4:12" x14ac:dyDescent="0.15">
      <c r="D131" s="17" t="s">
        <v>2825</v>
      </c>
      <c r="E131" s="17">
        <f>COUNTIFS(D2:D127,{"seal服务器"})</f>
        <v>62</v>
      </c>
      <c r="F131" s="17">
        <f>E131-G131</f>
        <v>57</v>
      </c>
      <c r="G131" s="17">
        <f>SUMPRODUCT((D2:D127="seal服务器")*(M2:M127="未上架"))</f>
        <v>5</v>
      </c>
      <c r="H131" s="17">
        <f>SUMPRODUCT((D2:D127="seal服务器")*(M2:M127="正常"))</f>
        <v>0</v>
      </c>
      <c r="I131" s="17">
        <f>SUMPRODUCT((D2:D127="seal服务器")*(M2:M127="正常"))</f>
        <v>0</v>
      </c>
      <c r="J131" s="17">
        <f>SUMPRODUCT((D2:D127="seal服务器")*(N2:N127="已交付"))</f>
        <v>0</v>
      </c>
      <c r="K131" s="17">
        <f>SUMPRODUCT((D2:D127="seal服务器")*(N2:N127="待交付"))</f>
        <v>57</v>
      </c>
      <c r="L131" s="17">
        <f>H131-J131</f>
        <v>0</v>
      </c>
    </row>
    <row r="132" spans="4:12" x14ac:dyDescent="0.15">
      <c r="D132" s="17" t="s">
        <v>3344</v>
      </c>
      <c r="E132" s="17">
        <f>COUNTIFS(D2:D127,{"intel-snark"})</f>
        <v>4</v>
      </c>
      <c r="F132" s="17">
        <f>E132-G132</f>
        <v>4</v>
      </c>
      <c r="G132" s="17">
        <f>SUMPRODUCT((D2:D127="intel-snark")*(M2:M127="未上架"))</f>
        <v>0</v>
      </c>
      <c r="H132" s="17">
        <f>SUMPRODUCT((D2:D127="intel-snark")*(M2:M127="正常"))</f>
        <v>4</v>
      </c>
      <c r="I132" s="17">
        <f>SUMPRODUCT((D2:D127="intel-snark")*(M2:M127="故障"))</f>
        <v>0</v>
      </c>
      <c r="J132" s="17">
        <f>SUMPRODUCT((D2:D127="intel-snark")*(N2:N127="已交付"))</f>
        <v>4</v>
      </c>
      <c r="K132" s="17">
        <f>SUMPRODUCT((D2:D127="intel-snark")*(N2:N127="待交付"))</f>
        <v>0</v>
      </c>
      <c r="L132" s="17">
        <f>H132-J132</f>
        <v>0</v>
      </c>
    </row>
  </sheetData>
  <autoFilter ref="B1:O1"/>
  <phoneticPr fontId="2" type="noConversion"/>
  <dataValidations count="3">
    <dataValidation type="list" allowBlank="1" showInputMessage="1" showErrorMessage="1" sqref="N2:N127">
      <formula1>"已交付,待交付,退回"</formula1>
    </dataValidation>
    <dataValidation type="list" allowBlank="1" showInputMessage="1" showErrorMessage="1" sqref="M16:M115">
      <formula1>"正常,告警,故障"</formula1>
    </dataValidation>
    <dataValidation type="list" allowBlank="1" showInputMessage="1" showErrorMessage="1" sqref="M2:M15">
      <formula1>"正常,告警,故障,未上架"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2"/>
  <sheetViews>
    <sheetView zoomScale="70" zoomScaleNormal="70" workbookViewId="0">
      <pane ySplit="1" topLeftCell="A47" activePane="bottomLeft" state="frozen"/>
      <selection pane="bottomLeft" activeCell="S31" sqref="S31"/>
    </sheetView>
  </sheetViews>
  <sheetFormatPr defaultColWidth="10" defaultRowHeight="12" x14ac:dyDescent="0.15"/>
  <cols>
    <col min="1" max="1" width="6.5546875" style="5" customWidth="1"/>
    <col min="2" max="3" width="10" style="5"/>
    <col min="4" max="4" width="11.21875" style="5" customWidth="1"/>
    <col min="5" max="5" width="6.44140625" style="5" customWidth="1"/>
    <col min="6" max="6" width="8" style="5" customWidth="1"/>
    <col min="7" max="7" width="7.5546875" style="5" customWidth="1"/>
    <col min="8" max="8" width="7.44140625" style="5" customWidth="1"/>
    <col min="9" max="9" width="7" style="5" customWidth="1"/>
    <col min="10" max="10" width="5.6640625" style="5" customWidth="1"/>
    <col min="11" max="11" width="14.44140625" style="5" customWidth="1"/>
    <col min="12" max="12" width="13.6640625" style="40" customWidth="1"/>
    <col min="13" max="13" width="13.21875" style="5" customWidth="1"/>
    <col min="14" max="14" width="9.5546875" style="5" customWidth="1"/>
    <col min="15" max="15" width="26.33203125" style="5" customWidth="1"/>
    <col min="16" max="16" width="11.6640625" style="5" customWidth="1"/>
    <col min="17" max="16384" width="10" style="5"/>
  </cols>
  <sheetData>
    <row r="1" spans="1:21" ht="14.4" customHeight="1" x14ac:dyDescent="0.3">
      <c r="A1" s="1" t="s">
        <v>0</v>
      </c>
      <c r="B1" s="1" t="s">
        <v>1</v>
      </c>
      <c r="C1" s="1" t="s">
        <v>2</v>
      </c>
      <c r="D1" s="88" t="s">
        <v>3</v>
      </c>
      <c r="E1" s="88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3" t="s">
        <v>11</v>
      </c>
      <c r="M1" s="88" t="s">
        <v>703</v>
      </c>
      <c r="N1" s="88" t="s">
        <v>704</v>
      </c>
      <c r="O1" s="88" t="s">
        <v>711</v>
      </c>
      <c r="P1" s="61" t="s">
        <v>748</v>
      </c>
      <c r="Q1" s="4"/>
      <c r="R1" s="4"/>
      <c r="S1" s="4"/>
      <c r="T1" s="4"/>
      <c r="U1" s="4"/>
    </row>
    <row r="2" spans="1:21" s="30" customFormat="1" ht="15" x14ac:dyDescent="0.3">
      <c r="A2" s="26">
        <v>1</v>
      </c>
      <c r="B2" s="6">
        <v>11201</v>
      </c>
      <c r="C2" s="6">
        <v>6</v>
      </c>
      <c r="D2" s="7" t="s">
        <v>16</v>
      </c>
      <c r="E2" s="28"/>
      <c r="F2" s="28"/>
      <c r="G2" s="28"/>
      <c r="H2" s="28"/>
      <c r="I2" s="28"/>
      <c r="J2" s="28" t="s">
        <v>3386</v>
      </c>
      <c r="K2" s="28"/>
      <c r="L2" s="35" t="s">
        <v>2238</v>
      </c>
      <c r="M2" s="6"/>
      <c r="N2" s="6" t="s">
        <v>709</v>
      </c>
      <c r="O2" s="7"/>
      <c r="P2" s="7"/>
    </row>
    <row r="3" spans="1:21" ht="15.6" x14ac:dyDescent="0.3">
      <c r="A3" s="26">
        <v>2</v>
      </c>
      <c r="B3" s="6">
        <v>11201</v>
      </c>
      <c r="C3" s="11">
        <v>11</v>
      </c>
      <c r="D3" s="7" t="s">
        <v>83</v>
      </c>
      <c r="E3" s="17"/>
      <c r="F3" s="17"/>
      <c r="G3" s="17"/>
      <c r="H3" s="17"/>
      <c r="I3" s="17"/>
      <c r="J3" s="17"/>
      <c r="K3" s="17"/>
      <c r="L3" s="35" t="s">
        <v>2239</v>
      </c>
      <c r="M3" s="6"/>
      <c r="N3" s="6" t="s">
        <v>709</v>
      </c>
      <c r="O3" s="7"/>
      <c r="P3" s="7"/>
    </row>
    <row r="4" spans="1:21" ht="15.6" x14ac:dyDescent="0.3">
      <c r="A4" s="26">
        <v>3</v>
      </c>
      <c r="B4" s="6">
        <v>11201</v>
      </c>
      <c r="C4" s="6">
        <v>16</v>
      </c>
      <c r="D4" s="7" t="s">
        <v>16</v>
      </c>
      <c r="E4" s="17"/>
      <c r="F4" s="17"/>
      <c r="G4" s="17"/>
      <c r="H4" s="17"/>
      <c r="I4" s="17"/>
      <c r="J4" s="17"/>
      <c r="K4" s="17"/>
      <c r="L4" s="35" t="s">
        <v>2240</v>
      </c>
      <c r="M4" s="6" t="s">
        <v>706</v>
      </c>
      <c r="N4" s="6" t="s">
        <v>709</v>
      </c>
      <c r="O4" s="61" t="s">
        <v>725</v>
      </c>
      <c r="P4" s="90"/>
    </row>
    <row r="5" spans="1:21" ht="15.6" x14ac:dyDescent="0.3">
      <c r="A5" s="26">
        <v>4</v>
      </c>
      <c r="B5" s="6">
        <v>11201</v>
      </c>
      <c r="C5" s="6">
        <v>21</v>
      </c>
      <c r="D5" s="7" t="s">
        <v>16</v>
      </c>
      <c r="E5" s="17"/>
      <c r="F5" s="17"/>
      <c r="G5" s="17"/>
      <c r="H5" s="17"/>
      <c r="I5" s="17"/>
      <c r="J5" s="17"/>
      <c r="K5" s="17"/>
      <c r="L5" s="35" t="s">
        <v>2241</v>
      </c>
      <c r="M5" s="6"/>
      <c r="N5" s="6" t="s">
        <v>709</v>
      </c>
      <c r="O5" s="7"/>
      <c r="P5" s="63"/>
    </row>
    <row r="6" spans="1:21" ht="15.6" x14ac:dyDescent="0.3">
      <c r="A6" s="26">
        <v>5</v>
      </c>
      <c r="B6" s="6">
        <v>11201</v>
      </c>
      <c r="C6" s="6">
        <v>26</v>
      </c>
      <c r="D6" s="7" t="s">
        <v>16</v>
      </c>
      <c r="E6" s="17"/>
      <c r="F6" s="17"/>
      <c r="G6" s="17"/>
      <c r="H6" s="17"/>
      <c r="I6" s="17"/>
      <c r="J6" s="17"/>
      <c r="K6" s="17"/>
      <c r="L6" s="35" t="s">
        <v>2242</v>
      </c>
      <c r="M6" s="6"/>
      <c r="N6" s="6" t="s">
        <v>709</v>
      </c>
      <c r="O6" s="7"/>
      <c r="P6" s="63"/>
    </row>
    <row r="7" spans="1:21" ht="15.6" x14ac:dyDescent="0.3">
      <c r="A7" s="26">
        <v>6</v>
      </c>
      <c r="B7" s="6">
        <v>11201</v>
      </c>
      <c r="C7" s="11">
        <v>31</v>
      </c>
      <c r="D7" s="7" t="s">
        <v>16</v>
      </c>
      <c r="E7" s="17"/>
      <c r="F7" s="17"/>
      <c r="G7" s="17"/>
      <c r="H7" s="17"/>
      <c r="I7" s="17"/>
      <c r="J7" s="17"/>
      <c r="K7" s="17"/>
      <c r="L7" s="35" t="s">
        <v>2243</v>
      </c>
      <c r="M7" s="6" t="s">
        <v>706</v>
      </c>
      <c r="N7" s="6" t="s">
        <v>709</v>
      </c>
      <c r="O7" s="61" t="s">
        <v>725</v>
      </c>
      <c r="P7" s="63"/>
    </row>
    <row r="8" spans="1:21" ht="15.6" x14ac:dyDescent="0.3">
      <c r="A8" s="26">
        <v>7</v>
      </c>
      <c r="B8" s="6">
        <v>11201</v>
      </c>
      <c r="C8" s="6">
        <v>36</v>
      </c>
      <c r="D8" s="7" t="s">
        <v>16</v>
      </c>
      <c r="E8" s="17"/>
      <c r="F8" s="17"/>
      <c r="G8" s="17"/>
      <c r="H8" s="17"/>
      <c r="I8" s="17"/>
      <c r="J8" s="17"/>
      <c r="K8" s="17"/>
      <c r="L8" s="35" t="s">
        <v>2244</v>
      </c>
      <c r="M8" s="6" t="s">
        <v>706</v>
      </c>
      <c r="N8" s="6" t="s">
        <v>709</v>
      </c>
      <c r="O8" s="61" t="s">
        <v>3383</v>
      </c>
      <c r="P8" s="63"/>
    </row>
    <row r="9" spans="1:21" ht="15.6" x14ac:dyDescent="0.3">
      <c r="A9" s="26">
        <v>8</v>
      </c>
      <c r="B9" s="6">
        <v>11202</v>
      </c>
      <c r="C9" s="6">
        <v>6</v>
      </c>
      <c r="D9" s="7" t="s">
        <v>16</v>
      </c>
      <c r="E9" s="17"/>
      <c r="F9" s="17"/>
      <c r="G9" s="17"/>
      <c r="H9" s="17"/>
      <c r="I9" s="17"/>
      <c r="J9" s="17"/>
      <c r="K9" s="17"/>
      <c r="L9" s="35" t="s">
        <v>2245</v>
      </c>
      <c r="M9" s="6"/>
      <c r="N9" s="6" t="s">
        <v>709</v>
      </c>
      <c r="O9" s="7"/>
      <c r="P9" s="63"/>
    </row>
    <row r="10" spans="1:21" ht="15.6" x14ac:dyDescent="0.3">
      <c r="A10" s="26">
        <v>9</v>
      </c>
      <c r="B10" s="6">
        <v>11202</v>
      </c>
      <c r="C10" s="11">
        <v>11</v>
      </c>
      <c r="D10" s="7" t="s">
        <v>16</v>
      </c>
      <c r="E10" s="17"/>
      <c r="F10" s="17"/>
      <c r="G10" s="17"/>
      <c r="H10" s="17"/>
      <c r="I10" s="17"/>
      <c r="J10" s="17"/>
      <c r="K10" s="17"/>
      <c r="L10" s="35" t="s">
        <v>2246</v>
      </c>
      <c r="M10" s="6"/>
      <c r="N10" s="6" t="s">
        <v>709</v>
      </c>
      <c r="O10" s="7"/>
      <c r="P10" s="63"/>
    </row>
    <row r="11" spans="1:21" ht="15.6" x14ac:dyDescent="0.3">
      <c r="A11" s="26">
        <v>10</v>
      </c>
      <c r="B11" s="6">
        <v>11202</v>
      </c>
      <c r="C11" s="6">
        <v>16</v>
      </c>
      <c r="D11" s="7" t="s">
        <v>16</v>
      </c>
      <c r="E11" s="17"/>
      <c r="F11" s="17"/>
      <c r="G11" s="17"/>
      <c r="H11" s="17"/>
      <c r="I11" s="17"/>
      <c r="J11" s="17"/>
      <c r="K11" s="17"/>
      <c r="L11" s="35" t="s">
        <v>2247</v>
      </c>
      <c r="M11" s="6"/>
      <c r="N11" s="6" t="s">
        <v>709</v>
      </c>
      <c r="O11" s="76"/>
      <c r="P11" s="84"/>
    </row>
    <row r="12" spans="1:21" ht="15.6" x14ac:dyDescent="0.3">
      <c r="A12" s="26">
        <v>11</v>
      </c>
      <c r="B12" s="6">
        <v>11202</v>
      </c>
      <c r="C12" s="6">
        <v>21</v>
      </c>
      <c r="D12" s="7" t="s">
        <v>16</v>
      </c>
      <c r="E12" s="17"/>
      <c r="F12" s="17"/>
      <c r="G12" s="17"/>
      <c r="H12" s="17"/>
      <c r="I12" s="17"/>
      <c r="J12" s="17"/>
      <c r="K12" s="17"/>
      <c r="L12" s="35" t="s">
        <v>2248</v>
      </c>
      <c r="M12" s="6"/>
      <c r="N12" s="6" t="s">
        <v>709</v>
      </c>
      <c r="O12" s="7"/>
      <c r="P12" s="63"/>
    </row>
    <row r="13" spans="1:21" ht="15.6" x14ac:dyDescent="0.3">
      <c r="A13" s="26">
        <v>12</v>
      </c>
      <c r="B13" s="6">
        <v>11202</v>
      </c>
      <c r="C13" s="6">
        <v>26</v>
      </c>
      <c r="D13" s="7" t="s">
        <v>16</v>
      </c>
      <c r="E13" s="17"/>
      <c r="F13" s="17"/>
      <c r="G13" s="17"/>
      <c r="H13" s="17"/>
      <c r="I13" s="17"/>
      <c r="J13" s="17"/>
      <c r="K13" s="17"/>
      <c r="L13" s="35" t="s">
        <v>2249</v>
      </c>
      <c r="M13" s="6"/>
      <c r="N13" s="6" t="s">
        <v>709</v>
      </c>
      <c r="O13" s="61"/>
      <c r="P13" s="63"/>
    </row>
    <row r="14" spans="1:21" ht="15.6" x14ac:dyDescent="0.3">
      <c r="A14" s="26">
        <v>13</v>
      </c>
      <c r="B14" s="6">
        <v>11202</v>
      </c>
      <c r="C14" s="11">
        <v>31</v>
      </c>
      <c r="D14" s="7" t="s">
        <v>16</v>
      </c>
      <c r="E14" s="17"/>
      <c r="F14" s="17"/>
      <c r="G14" s="17"/>
      <c r="H14" s="17"/>
      <c r="I14" s="17"/>
      <c r="J14" s="17"/>
      <c r="K14" s="17"/>
      <c r="L14" s="35" t="s">
        <v>2250</v>
      </c>
      <c r="M14" s="6"/>
      <c r="N14" s="6" t="s">
        <v>709</v>
      </c>
      <c r="O14" s="7"/>
      <c r="P14" s="63"/>
    </row>
    <row r="15" spans="1:21" ht="15.6" x14ac:dyDescent="0.3">
      <c r="A15" s="26">
        <v>14</v>
      </c>
      <c r="B15" s="6">
        <v>11202</v>
      </c>
      <c r="C15" s="6">
        <v>36</v>
      </c>
      <c r="D15" s="7" t="s">
        <v>13</v>
      </c>
      <c r="E15" s="17"/>
      <c r="F15" s="17"/>
      <c r="G15" s="17"/>
      <c r="H15" s="17"/>
      <c r="I15" s="17"/>
      <c r="J15" s="17"/>
      <c r="K15" s="17"/>
      <c r="L15" s="35" t="s">
        <v>2251</v>
      </c>
      <c r="M15" s="6"/>
      <c r="N15" s="6" t="s">
        <v>709</v>
      </c>
      <c r="O15" s="7"/>
      <c r="P15" s="63"/>
    </row>
    <row r="16" spans="1:21" ht="15.6" x14ac:dyDescent="0.3">
      <c r="A16" s="26">
        <v>15</v>
      </c>
      <c r="B16" s="6">
        <v>11203</v>
      </c>
      <c r="C16" s="6">
        <v>6</v>
      </c>
      <c r="D16" s="7" t="s">
        <v>16</v>
      </c>
      <c r="E16" s="17"/>
      <c r="F16" s="17"/>
      <c r="G16" s="17"/>
      <c r="H16" s="17"/>
      <c r="I16" s="17"/>
      <c r="J16" s="17"/>
      <c r="K16" s="17"/>
      <c r="L16" s="35" t="s">
        <v>2252</v>
      </c>
      <c r="M16" s="6"/>
      <c r="N16" s="6" t="s">
        <v>709</v>
      </c>
      <c r="O16" s="7"/>
      <c r="P16" s="63"/>
    </row>
    <row r="17" spans="1:16" ht="15.6" x14ac:dyDescent="0.3">
      <c r="A17" s="26">
        <v>16</v>
      </c>
      <c r="B17" s="6">
        <v>11203</v>
      </c>
      <c r="C17" s="11">
        <v>11</v>
      </c>
      <c r="D17" s="7" t="s">
        <v>16</v>
      </c>
      <c r="E17" s="17"/>
      <c r="F17" s="17"/>
      <c r="G17" s="17"/>
      <c r="H17" s="17"/>
      <c r="I17" s="17"/>
      <c r="J17" s="17"/>
      <c r="K17" s="17"/>
      <c r="L17" s="35" t="s">
        <v>2253</v>
      </c>
      <c r="M17" s="6"/>
      <c r="N17" s="6" t="s">
        <v>709</v>
      </c>
      <c r="O17" s="7"/>
      <c r="P17" s="85"/>
    </row>
    <row r="18" spans="1:16" ht="15" x14ac:dyDescent="0.3">
      <c r="A18" s="26">
        <v>17</v>
      </c>
      <c r="B18" s="6">
        <v>11203</v>
      </c>
      <c r="C18" s="6">
        <v>16</v>
      </c>
      <c r="D18" s="7" t="s">
        <v>13</v>
      </c>
      <c r="E18" s="17"/>
      <c r="F18" s="17"/>
      <c r="G18" s="17"/>
      <c r="H18" s="17"/>
      <c r="I18" s="17"/>
      <c r="J18" s="17"/>
      <c r="K18" s="17"/>
      <c r="L18" s="35" t="s">
        <v>2254</v>
      </c>
      <c r="M18" s="6"/>
      <c r="N18" s="6" t="s">
        <v>709</v>
      </c>
      <c r="O18" s="7"/>
      <c r="P18" s="86"/>
    </row>
    <row r="19" spans="1:16" ht="15" x14ac:dyDescent="0.3">
      <c r="A19" s="26">
        <v>18</v>
      </c>
      <c r="B19" s="6">
        <v>11203</v>
      </c>
      <c r="C19" s="6">
        <v>21</v>
      </c>
      <c r="D19" s="7" t="s">
        <v>16</v>
      </c>
      <c r="E19" s="17"/>
      <c r="F19" s="17"/>
      <c r="G19" s="17"/>
      <c r="H19" s="17"/>
      <c r="I19" s="17"/>
      <c r="J19" s="17"/>
      <c r="K19" s="17"/>
      <c r="L19" s="35" t="s">
        <v>2255</v>
      </c>
      <c r="M19" s="6"/>
      <c r="N19" s="6" t="s">
        <v>709</v>
      </c>
      <c r="O19" s="7"/>
      <c r="P19" s="7"/>
    </row>
    <row r="20" spans="1:16" ht="15" x14ac:dyDescent="0.3">
      <c r="A20" s="26">
        <v>19</v>
      </c>
      <c r="B20" s="6">
        <v>11203</v>
      </c>
      <c r="C20" s="6">
        <v>26</v>
      </c>
      <c r="D20" s="7" t="s">
        <v>16</v>
      </c>
      <c r="E20" s="17"/>
      <c r="F20" s="17"/>
      <c r="G20" s="17"/>
      <c r="H20" s="17"/>
      <c r="I20" s="17"/>
      <c r="J20" s="17"/>
      <c r="K20" s="17"/>
      <c r="L20" s="35" t="s">
        <v>2256</v>
      </c>
      <c r="M20" s="6"/>
      <c r="N20" s="6" t="s">
        <v>709</v>
      </c>
      <c r="O20" s="7"/>
      <c r="P20" s="7"/>
    </row>
    <row r="21" spans="1:16" ht="15.6" x14ac:dyDescent="0.3">
      <c r="A21" s="26">
        <v>20</v>
      </c>
      <c r="B21" s="6">
        <v>11203</v>
      </c>
      <c r="C21" s="11">
        <v>31</v>
      </c>
      <c r="D21" s="7" t="s">
        <v>16</v>
      </c>
      <c r="E21" s="17"/>
      <c r="F21" s="17"/>
      <c r="G21" s="17"/>
      <c r="H21" s="17"/>
      <c r="I21" s="17"/>
      <c r="J21" s="17"/>
      <c r="K21" s="17"/>
      <c r="L21" s="35" t="s">
        <v>2257</v>
      </c>
      <c r="M21" s="6"/>
      <c r="N21" s="6" t="s">
        <v>709</v>
      </c>
      <c r="O21" s="7"/>
      <c r="P21" s="7"/>
    </row>
    <row r="22" spans="1:16" ht="15" x14ac:dyDescent="0.3">
      <c r="A22" s="26">
        <v>21</v>
      </c>
      <c r="B22" s="6">
        <v>11203</v>
      </c>
      <c r="C22" s="6">
        <v>36</v>
      </c>
      <c r="D22" s="7" t="s">
        <v>16</v>
      </c>
      <c r="E22" s="17"/>
      <c r="F22" s="17"/>
      <c r="G22" s="17"/>
      <c r="H22" s="17"/>
      <c r="I22" s="17"/>
      <c r="J22" s="17"/>
      <c r="K22" s="17"/>
      <c r="L22" s="35" t="s">
        <v>2258</v>
      </c>
      <c r="M22" s="6"/>
      <c r="N22" s="6" t="s">
        <v>709</v>
      </c>
      <c r="O22" s="7"/>
      <c r="P22" s="17"/>
    </row>
    <row r="23" spans="1:16" ht="15" x14ac:dyDescent="0.3">
      <c r="A23" s="26">
        <v>22</v>
      </c>
      <c r="B23" s="26">
        <v>11204</v>
      </c>
      <c r="C23" s="26">
        <v>6</v>
      </c>
      <c r="D23" s="27" t="s">
        <v>13</v>
      </c>
      <c r="E23" s="17"/>
      <c r="F23" s="17"/>
      <c r="G23" s="17"/>
      <c r="H23" s="17"/>
      <c r="I23" s="17"/>
      <c r="J23" s="17"/>
      <c r="K23" s="44"/>
      <c r="L23" s="25" t="s">
        <v>2259</v>
      </c>
      <c r="M23" s="6"/>
      <c r="N23" s="6" t="s">
        <v>709</v>
      </c>
      <c r="O23" s="7"/>
      <c r="P23" s="21"/>
    </row>
    <row r="24" spans="1:16" ht="15.6" x14ac:dyDescent="0.3">
      <c r="A24" s="26">
        <v>23</v>
      </c>
      <c r="B24" s="26">
        <v>11204</v>
      </c>
      <c r="C24" s="31">
        <v>11</v>
      </c>
      <c r="D24" s="27" t="s">
        <v>13</v>
      </c>
      <c r="E24" s="17"/>
      <c r="F24" s="17"/>
      <c r="G24" s="17"/>
      <c r="H24" s="17"/>
      <c r="I24" s="17"/>
      <c r="J24" s="17"/>
      <c r="K24" s="44"/>
      <c r="L24" s="25" t="s">
        <v>2260</v>
      </c>
      <c r="M24" s="6"/>
      <c r="N24" s="6" t="s">
        <v>709</v>
      </c>
      <c r="O24" s="7"/>
      <c r="P24" s="17"/>
    </row>
    <row r="25" spans="1:16" ht="15" x14ac:dyDescent="0.3">
      <c r="A25" s="26">
        <v>24</v>
      </c>
      <c r="B25" s="26">
        <v>11204</v>
      </c>
      <c r="C25" s="26">
        <v>16</v>
      </c>
      <c r="D25" s="27" t="s">
        <v>16</v>
      </c>
      <c r="E25" s="17"/>
      <c r="F25" s="17"/>
      <c r="G25" s="17"/>
      <c r="H25" s="17"/>
      <c r="I25" s="17"/>
      <c r="J25" s="17"/>
      <c r="K25" s="44"/>
      <c r="L25" s="25" t="s">
        <v>2261</v>
      </c>
      <c r="M25" s="6"/>
      <c r="N25" s="6" t="s">
        <v>709</v>
      </c>
      <c r="O25" s="7"/>
      <c r="P25" s="17"/>
    </row>
    <row r="26" spans="1:16" ht="15" x14ac:dyDescent="0.3">
      <c r="A26" s="26">
        <v>25</v>
      </c>
      <c r="B26" s="26">
        <v>11204</v>
      </c>
      <c r="C26" s="26">
        <v>21</v>
      </c>
      <c r="D26" s="27" t="s">
        <v>16</v>
      </c>
      <c r="E26" s="17"/>
      <c r="F26" s="17"/>
      <c r="G26" s="17"/>
      <c r="H26" s="17"/>
      <c r="I26" s="17"/>
      <c r="J26" s="17"/>
      <c r="K26" s="44"/>
      <c r="L26" s="25" t="s">
        <v>2262</v>
      </c>
      <c r="M26" s="6"/>
      <c r="N26" s="6" t="s">
        <v>709</v>
      </c>
      <c r="O26" s="76"/>
      <c r="P26" s="21"/>
    </row>
    <row r="27" spans="1:16" ht="15" x14ac:dyDescent="0.3">
      <c r="A27" s="26">
        <v>26</v>
      </c>
      <c r="B27" s="26">
        <v>11204</v>
      </c>
      <c r="C27" s="26">
        <v>26</v>
      </c>
      <c r="D27" s="27" t="s">
        <v>16</v>
      </c>
      <c r="E27" s="17"/>
      <c r="F27" s="17"/>
      <c r="G27" s="17"/>
      <c r="H27" s="17"/>
      <c r="I27" s="17"/>
      <c r="J27" s="17"/>
      <c r="K27" s="44"/>
      <c r="L27" s="25" t="s">
        <v>2263</v>
      </c>
      <c r="M27" s="6"/>
      <c r="N27" s="6" t="s">
        <v>709</v>
      </c>
      <c r="O27" s="76"/>
      <c r="P27" s="21"/>
    </row>
    <row r="28" spans="1:16" ht="15.6" x14ac:dyDescent="0.3">
      <c r="A28" s="26">
        <v>27</v>
      </c>
      <c r="B28" s="26">
        <v>11204</v>
      </c>
      <c r="C28" s="31">
        <v>31</v>
      </c>
      <c r="D28" s="27" t="s">
        <v>16</v>
      </c>
      <c r="E28" s="17"/>
      <c r="F28" s="17"/>
      <c r="G28" s="17"/>
      <c r="H28" s="17"/>
      <c r="I28" s="17"/>
      <c r="J28" s="17"/>
      <c r="K28" s="44"/>
      <c r="L28" s="25" t="s">
        <v>2264</v>
      </c>
      <c r="M28" s="6"/>
      <c r="N28" s="6" t="s">
        <v>709</v>
      </c>
      <c r="O28" s="7"/>
      <c r="P28" s="17"/>
    </row>
    <row r="29" spans="1:16" ht="15" x14ac:dyDescent="0.3">
      <c r="A29" s="26">
        <v>28</v>
      </c>
      <c r="B29" s="26">
        <v>11204</v>
      </c>
      <c r="C29" s="26">
        <v>36</v>
      </c>
      <c r="D29" s="27" t="s">
        <v>16</v>
      </c>
      <c r="E29" s="17"/>
      <c r="F29" s="17"/>
      <c r="G29" s="17"/>
      <c r="H29" s="17"/>
      <c r="I29" s="17"/>
      <c r="J29" s="17"/>
      <c r="K29" s="44"/>
      <c r="L29" s="25" t="s">
        <v>2265</v>
      </c>
      <c r="M29" s="6"/>
      <c r="N29" s="6" t="s">
        <v>709</v>
      </c>
      <c r="O29" s="7"/>
      <c r="P29" s="17"/>
    </row>
    <row r="30" spans="1:16" ht="15" x14ac:dyDescent="0.3">
      <c r="A30" s="26">
        <v>29</v>
      </c>
      <c r="B30" s="36">
        <v>11205</v>
      </c>
      <c r="C30" s="36">
        <v>6</v>
      </c>
      <c r="D30" s="37" t="s">
        <v>162</v>
      </c>
      <c r="E30" s="17"/>
      <c r="F30" s="17"/>
      <c r="G30" s="17"/>
      <c r="H30" s="17"/>
      <c r="I30" s="17"/>
      <c r="J30" s="17"/>
      <c r="K30" s="44"/>
      <c r="L30" s="25" t="s">
        <v>2265</v>
      </c>
      <c r="M30" s="6"/>
      <c r="N30" s="6" t="s">
        <v>709</v>
      </c>
      <c r="O30" s="7"/>
      <c r="P30" s="17"/>
    </row>
    <row r="31" spans="1:16" ht="15.6" x14ac:dyDescent="0.3">
      <c r="A31" s="26">
        <v>30</v>
      </c>
      <c r="B31" s="36">
        <v>11205</v>
      </c>
      <c r="C31" s="38">
        <v>11</v>
      </c>
      <c r="D31" s="37" t="s">
        <v>162</v>
      </c>
      <c r="E31" s="17"/>
      <c r="F31" s="17"/>
      <c r="G31" s="17"/>
      <c r="H31" s="17"/>
      <c r="I31" s="17"/>
      <c r="J31" s="17"/>
      <c r="K31" s="44"/>
      <c r="L31" s="25" t="s">
        <v>2266</v>
      </c>
      <c r="M31" s="6"/>
      <c r="N31" s="6" t="s">
        <v>709</v>
      </c>
      <c r="O31" s="7"/>
      <c r="P31" s="17"/>
    </row>
    <row r="32" spans="1:16" ht="15" x14ac:dyDescent="0.3">
      <c r="A32" s="26">
        <v>31</v>
      </c>
      <c r="B32" s="36">
        <v>11205</v>
      </c>
      <c r="C32" s="26">
        <v>16</v>
      </c>
      <c r="D32" s="27" t="s">
        <v>16</v>
      </c>
      <c r="E32" s="17"/>
      <c r="F32" s="17"/>
      <c r="G32" s="17"/>
      <c r="H32" s="17"/>
      <c r="I32" s="17"/>
      <c r="J32" s="17"/>
      <c r="K32" s="44"/>
      <c r="L32" s="25" t="s">
        <v>2267</v>
      </c>
      <c r="M32" s="6"/>
      <c r="N32" s="6" t="s">
        <v>709</v>
      </c>
      <c r="O32" s="7"/>
      <c r="P32" s="17"/>
    </row>
    <row r="33" spans="1:16" ht="15" x14ac:dyDescent="0.3">
      <c r="A33" s="26">
        <v>32</v>
      </c>
      <c r="B33" s="36">
        <v>11205</v>
      </c>
      <c r="C33" s="32">
        <v>21</v>
      </c>
      <c r="D33" s="33" t="s">
        <v>57</v>
      </c>
      <c r="E33" s="17"/>
      <c r="F33" s="17"/>
      <c r="G33" s="17"/>
      <c r="H33" s="17"/>
      <c r="I33" s="17"/>
      <c r="J33" s="17"/>
      <c r="K33" s="44"/>
      <c r="L33" s="25" t="s">
        <v>2268</v>
      </c>
      <c r="M33" s="6" t="s">
        <v>706</v>
      </c>
      <c r="N33" s="6" t="s">
        <v>709</v>
      </c>
      <c r="O33" s="61" t="s">
        <v>725</v>
      </c>
      <c r="P33" s="17"/>
    </row>
    <row r="34" spans="1:16" ht="15" x14ac:dyDescent="0.3">
      <c r="A34" s="26">
        <v>33</v>
      </c>
      <c r="B34" s="36">
        <v>11205</v>
      </c>
      <c r="C34" s="26">
        <v>26</v>
      </c>
      <c r="D34" s="27" t="s">
        <v>16</v>
      </c>
      <c r="E34" s="17"/>
      <c r="F34" s="17"/>
      <c r="G34" s="17"/>
      <c r="H34" s="17"/>
      <c r="I34" s="17"/>
      <c r="J34" s="17"/>
      <c r="K34" s="44"/>
      <c r="L34" s="25" t="s">
        <v>2269</v>
      </c>
      <c r="M34" s="6"/>
      <c r="N34" s="6" t="s">
        <v>709</v>
      </c>
      <c r="O34" s="7"/>
      <c r="P34" s="17"/>
    </row>
    <row r="35" spans="1:16" ht="15.6" x14ac:dyDescent="0.3">
      <c r="A35" s="26">
        <v>34</v>
      </c>
      <c r="B35" s="36">
        <v>11205</v>
      </c>
      <c r="C35" s="31">
        <v>31</v>
      </c>
      <c r="D35" s="27" t="s">
        <v>16</v>
      </c>
      <c r="E35" s="17"/>
      <c r="F35" s="17"/>
      <c r="G35" s="17"/>
      <c r="H35" s="17"/>
      <c r="I35" s="17"/>
      <c r="J35" s="17"/>
      <c r="K35" s="44"/>
      <c r="L35" s="25" t="s">
        <v>2270</v>
      </c>
      <c r="M35" s="6"/>
      <c r="N35" s="6" t="s">
        <v>709</v>
      </c>
      <c r="O35" s="76"/>
      <c r="P35" s="21"/>
    </row>
    <row r="36" spans="1:16" ht="15" x14ac:dyDescent="0.3">
      <c r="A36" s="26">
        <v>35</v>
      </c>
      <c r="B36" s="36">
        <v>11205</v>
      </c>
      <c r="C36" s="26">
        <v>36</v>
      </c>
      <c r="D36" s="27" t="s">
        <v>83</v>
      </c>
      <c r="E36" s="17"/>
      <c r="F36" s="17"/>
      <c r="G36" s="17"/>
      <c r="H36" s="17"/>
      <c r="I36" s="17"/>
      <c r="J36" s="17"/>
      <c r="K36" s="44"/>
      <c r="L36" s="25" t="s">
        <v>2271</v>
      </c>
      <c r="M36" s="6"/>
      <c r="N36" s="6" t="s">
        <v>709</v>
      </c>
      <c r="O36" s="7"/>
      <c r="P36" s="87"/>
    </row>
    <row r="37" spans="1:16" ht="15" x14ac:dyDescent="0.3">
      <c r="A37" s="26">
        <v>36</v>
      </c>
      <c r="B37" s="26">
        <v>11206</v>
      </c>
      <c r="C37" s="26">
        <v>6</v>
      </c>
      <c r="D37" s="27" t="s">
        <v>16</v>
      </c>
      <c r="E37" s="17"/>
      <c r="F37" s="17"/>
      <c r="G37" s="17"/>
      <c r="H37" s="17"/>
      <c r="I37" s="17"/>
      <c r="J37" s="17"/>
      <c r="K37" s="44"/>
      <c r="L37" s="25" t="s">
        <v>2272</v>
      </c>
      <c r="M37" s="6"/>
      <c r="N37" s="6" t="s">
        <v>709</v>
      </c>
      <c r="O37" s="76"/>
      <c r="P37" s="87"/>
    </row>
    <row r="38" spans="1:16" ht="15.6" x14ac:dyDescent="0.3">
      <c r="A38" s="26">
        <v>37</v>
      </c>
      <c r="B38" s="26">
        <v>11206</v>
      </c>
      <c r="C38" s="31">
        <v>11</v>
      </c>
      <c r="D38" s="27" t="s">
        <v>16</v>
      </c>
      <c r="E38" s="17"/>
      <c r="F38" s="17"/>
      <c r="G38" s="17"/>
      <c r="H38" s="17"/>
      <c r="I38" s="17"/>
      <c r="J38" s="17"/>
      <c r="K38" s="44"/>
      <c r="L38" s="25" t="s">
        <v>2273</v>
      </c>
      <c r="M38" s="6"/>
      <c r="N38" s="6" t="s">
        <v>709</v>
      </c>
      <c r="O38" s="7"/>
      <c r="P38" s="87"/>
    </row>
    <row r="39" spans="1:16" ht="15" x14ac:dyDescent="0.3">
      <c r="A39" s="26">
        <v>38</v>
      </c>
      <c r="B39" s="26">
        <v>11206</v>
      </c>
      <c r="C39" s="26">
        <v>16</v>
      </c>
      <c r="D39" s="27" t="s">
        <v>16</v>
      </c>
      <c r="E39" s="17"/>
      <c r="F39" s="17"/>
      <c r="G39" s="17"/>
      <c r="H39" s="17"/>
      <c r="I39" s="17"/>
      <c r="J39" s="17"/>
      <c r="K39" s="44"/>
      <c r="L39" s="25" t="s">
        <v>2274</v>
      </c>
      <c r="M39" s="6"/>
      <c r="N39" s="6" t="s">
        <v>709</v>
      </c>
      <c r="O39" s="7"/>
      <c r="P39" s="87"/>
    </row>
    <row r="40" spans="1:16" ht="15" x14ac:dyDescent="0.3">
      <c r="A40" s="26">
        <v>39</v>
      </c>
      <c r="B40" s="26">
        <v>11206</v>
      </c>
      <c r="C40" s="26">
        <v>21</v>
      </c>
      <c r="D40" s="27" t="s">
        <v>16</v>
      </c>
      <c r="E40" s="17"/>
      <c r="F40" s="17"/>
      <c r="G40" s="17"/>
      <c r="H40" s="17"/>
      <c r="I40" s="17"/>
      <c r="J40" s="17"/>
      <c r="K40" s="44"/>
      <c r="L40" s="25" t="s">
        <v>2275</v>
      </c>
      <c r="M40" s="6"/>
      <c r="N40" s="6" t="s">
        <v>709</v>
      </c>
      <c r="O40" s="7"/>
      <c r="P40" s="87"/>
    </row>
    <row r="41" spans="1:16" ht="15" x14ac:dyDescent="0.3">
      <c r="A41" s="26">
        <v>40</v>
      </c>
      <c r="B41" s="26">
        <v>11206</v>
      </c>
      <c r="C41" s="26">
        <v>26</v>
      </c>
      <c r="D41" s="27" t="s">
        <v>16</v>
      </c>
      <c r="E41" s="17"/>
      <c r="F41" s="17"/>
      <c r="G41" s="17"/>
      <c r="H41" s="17"/>
      <c r="I41" s="17"/>
      <c r="J41" s="17"/>
      <c r="K41" s="44"/>
      <c r="L41" s="25" t="s">
        <v>2276</v>
      </c>
      <c r="M41" s="6"/>
      <c r="N41" s="6" t="s">
        <v>709</v>
      </c>
      <c r="O41" s="7"/>
      <c r="P41" s="87"/>
    </row>
    <row r="42" spans="1:16" ht="15.6" x14ac:dyDescent="0.3">
      <c r="A42" s="26">
        <v>41</v>
      </c>
      <c r="B42" s="26">
        <v>11206</v>
      </c>
      <c r="C42" s="31">
        <v>31</v>
      </c>
      <c r="D42" s="27" t="s">
        <v>13</v>
      </c>
      <c r="E42" s="17"/>
      <c r="F42" s="17"/>
      <c r="G42" s="17"/>
      <c r="H42" s="17"/>
      <c r="I42" s="17"/>
      <c r="J42" s="17"/>
      <c r="K42" s="44"/>
      <c r="L42" s="25" t="s">
        <v>2277</v>
      </c>
      <c r="M42" s="6"/>
      <c r="N42" s="6" t="s">
        <v>709</v>
      </c>
      <c r="O42" s="7"/>
      <c r="P42" s="87"/>
    </row>
    <row r="43" spans="1:16" ht="15" x14ac:dyDescent="0.3">
      <c r="A43" s="26">
        <v>42</v>
      </c>
      <c r="B43" s="26">
        <v>11206</v>
      </c>
      <c r="C43" s="26">
        <v>36</v>
      </c>
      <c r="D43" s="27" t="s">
        <v>83</v>
      </c>
      <c r="E43" s="17"/>
      <c r="F43" s="17"/>
      <c r="G43" s="17"/>
      <c r="H43" s="17"/>
      <c r="I43" s="17"/>
      <c r="J43" s="17"/>
      <c r="K43" s="44"/>
      <c r="L43" s="25" t="s">
        <v>2278</v>
      </c>
      <c r="M43" s="6"/>
      <c r="N43" s="6" t="s">
        <v>709</v>
      </c>
      <c r="O43" s="7"/>
      <c r="P43" s="87"/>
    </row>
    <row r="44" spans="1:16" ht="14.4" x14ac:dyDescent="0.3">
      <c r="A44" s="26">
        <v>43</v>
      </c>
      <c r="B44" s="26">
        <v>11207</v>
      </c>
      <c r="C44" s="17">
        <v>9</v>
      </c>
      <c r="D44" s="17" t="s">
        <v>269</v>
      </c>
      <c r="E44" s="17"/>
      <c r="F44" s="17"/>
      <c r="G44" s="17"/>
      <c r="H44" s="17"/>
      <c r="I44" s="17"/>
      <c r="J44" s="17"/>
      <c r="K44" s="17"/>
      <c r="L44" s="25" t="s">
        <v>2319</v>
      </c>
      <c r="M44" s="6" t="s">
        <v>705</v>
      </c>
      <c r="N44" s="6" t="s">
        <v>709</v>
      </c>
      <c r="O44" s="7"/>
      <c r="P44" s="87"/>
    </row>
    <row r="45" spans="1:16" ht="14.4" x14ac:dyDescent="0.3">
      <c r="A45" s="26">
        <v>44</v>
      </c>
      <c r="B45" s="26">
        <v>11207</v>
      </c>
      <c r="C45" s="17">
        <v>12</v>
      </c>
      <c r="D45" s="17" t="s">
        <v>269</v>
      </c>
      <c r="E45" s="17"/>
      <c r="F45" s="17"/>
      <c r="G45" s="17"/>
      <c r="H45" s="17"/>
      <c r="I45" s="17"/>
      <c r="J45" s="17"/>
      <c r="K45" s="17"/>
      <c r="L45" s="25" t="s">
        <v>2320</v>
      </c>
      <c r="M45" s="6" t="s">
        <v>705</v>
      </c>
      <c r="N45" s="6" t="s">
        <v>709</v>
      </c>
      <c r="O45" s="7"/>
      <c r="P45" s="87"/>
    </row>
    <row r="46" spans="1:16" ht="14.4" x14ac:dyDescent="0.3">
      <c r="A46" s="26">
        <v>45</v>
      </c>
      <c r="B46" s="26">
        <v>11207</v>
      </c>
      <c r="C46" s="17">
        <v>15</v>
      </c>
      <c r="D46" s="17" t="s">
        <v>269</v>
      </c>
      <c r="E46" s="17"/>
      <c r="F46" s="17"/>
      <c r="G46" s="17"/>
      <c r="H46" s="17"/>
      <c r="I46" s="17"/>
      <c r="J46" s="17"/>
      <c r="K46" s="17"/>
      <c r="L46" s="25" t="s">
        <v>2321</v>
      </c>
      <c r="M46" s="6" t="s">
        <v>705</v>
      </c>
      <c r="N46" s="6" t="s">
        <v>709</v>
      </c>
      <c r="O46" s="7"/>
      <c r="P46" s="87"/>
    </row>
    <row r="47" spans="1:16" ht="14.4" x14ac:dyDescent="0.3">
      <c r="A47" s="26">
        <v>46</v>
      </c>
      <c r="B47" s="26">
        <v>11207</v>
      </c>
      <c r="C47" s="17">
        <v>18</v>
      </c>
      <c r="D47" s="17" t="s">
        <v>269</v>
      </c>
      <c r="E47" s="17"/>
      <c r="F47" s="17"/>
      <c r="G47" s="17"/>
      <c r="H47" s="17"/>
      <c r="I47" s="17"/>
      <c r="J47" s="17"/>
      <c r="K47" s="17"/>
      <c r="L47" s="25" t="s">
        <v>2322</v>
      </c>
      <c r="M47" s="6" t="s">
        <v>705</v>
      </c>
      <c r="N47" s="6" t="s">
        <v>709</v>
      </c>
      <c r="O47" s="7"/>
      <c r="P47" s="87"/>
    </row>
    <row r="48" spans="1:16" ht="14.4" x14ac:dyDescent="0.3">
      <c r="A48" s="26">
        <v>47</v>
      </c>
      <c r="B48" s="26">
        <v>11207</v>
      </c>
      <c r="C48" s="17">
        <v>21</v>
      </c>
      <c r="D48" s="17" t="s">
        <v>269</v>
      </c>
      <c r="E48" s="17"/>
      <c r="F48" s="17"/>
      <c r="G48" s="17"/>
      <c r="H48" s="17"/>
      <c r="I48" s="17"/>
      <c r="J48" s="17"/>
      <c r="K48" s="17"/>
      <c r="L48" s="25" t="s">
        <v>2323</v>
      </c>
      <c r="M48" s="6" t="s">
        <v>705</v>
      </c>
      <c r="N48" s="6" t="s">
        <v>709</v>
      </c>
      <c r="O48" s="7"/>
      <c r="P48" s="87"/>
    </row>
    <row r="49" spans="1:16" ht="14.4" x14ac:dyDescent="0.3">
      <c r="A49" s="26">
        <v>48</v>
      </c>
      <c r="B49" s="26">
        <v>11207</v>
      </c>
      <c r="C49" s="17">
        <v>24</v>
      </c>
      <c r="D49" s="17" t="s">
        <v>269</v>
      </c>
      <c r="E49" s="17"/>
      <c r="F49" s="17"/>
      <c r="G49" s="17"/>
      <c r="H49" s="17"/>
      <c r="I49" s="17"/>
      <c r="J49" s="17"/>
      <c r="K49" s="17"/>
      <c r="L49" s="25" t="s">
        <v>2324</v>
      </c>
      <c r="M49" s="6" t="s">
        <v>705</v>
      </c>
      <c r="N49" s="6" t="s">
        <v>709</v>
      </c>
      <c r="O49" s="7"/>
      <c r="P49" s="87"/>
    </row>
    <row r="50" spans="1:16" ht="14.4" x14ac:dyDescent="0.3">
      <c r="A50" s="26">
        <v>49</v>
      </c>
      <c r="B50" s="26">
        <v>11207</v>
      </c>
      <c r="C50" s="17">
        <v>27</v>
      </c>
      <c r="D50" s="17" t="s">
        <v>269</v>
      </c>
      <c r="E50" s="17"/>
      <c r="F50" s="17"/>
      <c r="G50" s="17"/>
      <c r="H50" s="17"/>
      <c r="I50" s="17"/>
      <c r="J50" s="17"/>
      <c r="K50" s="17"/>
      <c r="L50" s="25" t="s">
        <v>2325</v>
      </c>
      <c r="M50" s="6" t="s">
        <v>705</v>
      </c>
      <c r="N50" s="6" t="s">
        <v>709</v>
      </c>
      <c r="O50" s="7"/>
      <c r="P50" s="87"/>
    </row>
    <row r="51" spans="1:16" ht="14.4" x14ac:dyDescent="0.3">
      <c r="A51" s="26">
        <v>50</v>
      </c>
      <c r="B51" s="26">
        <v>11207</v>
      </c>
      <c r="C51" s="17">
        <v>30</v>
      </c>
      <c r="D51" s="17" t="s">
        <v>269</v>
      </c>
      <c r="E51" s="17"/>
      <c r="F51" s="17"/>
      <c r="G51" s="17"/>
      <c r="H51" s="17"/>
      <c r="I51" s="17"/>
      <c r="J51" s="17"/>
      <c r="K51" s="17"/>
      <c r="L51" s="25" t="s">
        <v>2326</v>
      </c>
      <c r="M51" s="6" t="s">
        <v>705</v>
      </c>
      <c r="N51" s="6" t="s">
        <v>709</v>
      </c>
      <c r="O51" s="7"/>
      <c r="P51" s="87"/>
    </row>
    <row r="52" spans="1:16" ht="14.4" x14ac:dyDescent="0.3">
      <c r="A52" s="26">
        <v>51</v>
      </c>
      <c r="B52" s="26">
        <v>11207</v>
      </c>
      <c r="C52" s="17">
        <v>33</v>
      </c>
      <c r="D52" s="17" t="s">
        <v>269</v>
      </c>
      <c r="E52" s="17"/>
      <c r="F52" s="17"/>
      <c r="G52" s="17"/>
      <c r="H52" s="17"/>
      <c r="I52" s="17"/>
      <c r="J52" s="17"/>
      <c r="K52" s="17"/>
      <c r="L52" s="25" t="s">
        <v>2327</v>
      </c>
      <c r="M52" s="6" t="s">
        <v>705</v>
      </c>
      <c r="N52" s="6" t="s">
        <v>709</v>
      </c>
      <c r="O52" s="7"/>
      <c r="P52" s="87"/>
    </row>
    <row r="53" spans="1:16" ht="14.4" x14ac:dyDescent="0.3">
      <c r="A53" s="26">
        <v>52</v>
      </c>
      <c r="B53" s="26">
        <v>11207</v>
      </c>
      <c r="C53" s="17">
        <v>36</v>
      </c>
      <c r="D53" s="17" t="s">
        <v>269</v>
      </c>
      <c r="E53" s="17"/>
      <c r="F53" s="17"/>
      <c r="G53" s="17"/>
      <c r="H53" s="17"/>
      <c r="I53" s="17"/>
      <c r="J53" s="17"/>
      <c r="K53" s="17"/>
      <c r="L53" s="25" t="s">
        <v>2328</v>
      </c>
      <c r="M53" s="6" t="s">
        <v>705</v>
      </c>
      <c r="N53" s="6" t="s">
        <v>709</v>
      </c>
      <c r="O53" s="7"/>
      <c r="P53" s="87"/>
    </row>
    <row r="54" spans="1:16" ht="14.4" x14ac:dyDescent="0.3">
      <c r="A54" s="26">
        <v>53</v>
      </c>
      <c r="B54" s="26">
        <v>11208</v>
      </c>
      <c r="C54" s="17">
        <v>9</v>
      </c>
      <c r="D54" s="17" t="s">
        <v>269</v>
      </c>
      <c r="E54" s="17"/>
      <c r="F54" s="17"/>
      <c r="G54" s="17"/>
      <c r="H54" s="17"/>
      <c r="I54" s="17"/>
      <c r="J54" s="17"/>
      <c r="K54" s="17"/>
      <c r="L54" s="25" t="s">
        <v>2329</v>
      </c>
      <c r="M54" s="6" t="s">
        <v>705</v>
      </c>
      <c r="N54" s="6" t="s">
        <v>709</v>
      </c>
      <c r="O54" s="7"/>
      <c r="P54" s="87"/>
    </row>
    <row r="55" spans="1:16" ht="14.4" x14ac:dyDescent="0.3">
      <c r="A55" s="26">
        <v>54</v>
      </c>
      <c r="B55" s="26">
        <v>11208</v>
      </c>
      <c r="C55" s="17">
        <v>12</v>
      </c>
      <c r="D55" s="17" t="s">
        <v>269</v>
      </c>
      <c r="E55" s="17"/>
      <c r="F55" s="17"/>
      <c r="G55" s="17"/>
      <c r="H55" s="17"/>
      <c r="I55" s="17"/>
      <c r="J55" s="17"/>
      <c r="K55" s="17"/>
      <c r="L55" s="25" t="s">
        <v>2330</v>
      </c>
      <c r="M55" s="6" t="s">
        <v>705</v>
      </c>
      <c r="N55" s="6" t="s">
        <v>709</v>
      </c>
      <c r="O55" s="7"/>
      <c r="P55" s="87"/>
    </row>
    <row r="56" spans="1:16" ht="15" x14ac:dyDescent="0.3">
      <c r="A56" s="26">
        <v>55</v>
      </c>
      <c r="B56" s="26">
        <v>11208</v>
      </c>
      <c r="C56" s="17">
        <v>15</v>
      </c>
      <c r="D56" s="17" t="s">
        <v>269</v>
      </c>
      <c r="E56" s="17"/>
      <c r="F56" s="17"/>
      <c r="G56" s="17"/>
      <c r="H56" s="17"/>
      <c r="I56" s="17"/>
      <c r="J56" s="17"/>
      <c r="K56" s="17"/>
      <c r="L56" s="25" t="s">
        <v>2331</v>
      </c>
      <c r="M56" s="19" t="s">
        <v>706</v>
      </c>
      <c r="N56" s="6" t="s">
        <v>709</v>
      </c>
      <c r="O56" s="76" t="s">
        <v>3399</v>
      </c>
      <c r="P56" s="87"/>
    </row>
    <row r="57" spans="1:16" ht="14.4" x14ac:dyDescent="0.3">
      <c r="A57" s="26">
        <v>56</v>
      </c>
      <c r="B57" s="26">
        <v>11208</v>
      </c>
      <c r="C57" s="17">
        <v>18</v>
      </c>
      <c r="D57" s="17" t="s">
        <v>269</v>
      </c>
      <c r="E57" s="17"/>
      <c r="F57" s="17"/>
      <c r="G57" s="17"/>
      <c r="H57" s="17"/>
      <c r="I57" s="17"/>
      <c r="J57" s="17"/>
      <c r="K57" s="17"/>
      <c r="L57" s="25" t="s">
        <v>2332</v>
      </c>
      <c r="M57" s="6" t="s">
        <v>705</v>
      </c>
      <c r="N57" s="6" t="s">
        <v>709</v>
      </c>
      <c r="O57" s="7"/>
      <c r="P57" s="87"/>
    </row>
    <row r="58" spans="1:16" ht="14.4" x14ac:dyDescent="0.3">
      <c r="A58" s="26">
        <v>57</v>
      </c>
      <c r="B58" s="26">
        <v>11208</v>
      </c>
      <c r="C58" s="17">
        <v>21</v>
      </c>
      <c r="D58" s="17" t="s">
        <v>269</v>
      </c>
      <c r="E58" s="17"/>
      <c r="F58" s="17"/>
      <c r="G58" s="17"/>
      <c r="H58" s="17"/>
      <c r="I58" s="17"/>
      <c r="J58" s="17"/>
      <c r="K58" s="17"/>
      <c r="L58" s="25" t="s">
        <v>2333</v>
      </c>
      <c r="M58" s="6" t="s">
        <v>705</v>
      </c>
      <c r="N58" s="6" t="s">
        <v>709</v>
      </c>
      <c r="O58" s="7"/>
      <c r="P58" s="87"/>
    </row>
    <row r="59" spans="1:16" ht="14.4" x14ac:dyDescent="0.3">
      <c r="A59" s="26">
        <v>58</v>
      </c>
      <c r="B59" s="26">
        <v>11208</v>
      </c>
      <c r="C59" s="17">
        <v>24</v>
      </c>
      <c r="D59" s="17" t="s">
        <v>269</v>
      </c>
      <c r="E59" s="17"/>
      <c r="F59" s="17"/>
      <c r="G59" s="17"/>
      <c r="H59" s="17"/>
      <c r="I59" s="17"/>
      <c r="J59" s="17"/>
      <c r="K59" s="17"/>
      <c r="L59" s="25" t="s">
        <v>2334</v>
      </c>
      <c r="M59" s="6" t="s">
        <v>705</v>
      </c>
      <c r="N59" s="6" t="s">
        <v>709</v>
      </c>
      <c r="O59" s="7"/>
      <c r="P59" s="87"/>
    </row>
    <row r="60" spans="1:16" ht="15" x14ac:dyDescent="0.3">
      <c r="A60" s="26">
        <v>59</v>
      </c>
      <c r="B60" s="26">
        <v>11208</v>
      </c>
      <c r="C60" s="17">
        <v>27</v>
      </c>
      <c r="D60" s="17" t="s">
        <v>269</v>
      </c>
      <c r="E60" s="17"/>
      <c r="F60" s="17"/>
      <c r="G60" s="17"/>
      <c r="H60" s="17"/>
      <c r="I60" s="17"/>
      <c r="J60" s="17"/>
      <c r="K60" s="17"/>
      <c r="L60" s="25" t="s">
        <v>2335</v>
      </c>
      <c r="M60" s="19" t="s">
        <v>706</v>
      </c>
      <c r="N60" s="6" t="s">
        <v>709</v>
      </c>
      <c r="O60" s="76" t="s">
        <v>741</v>
      </c>
      <c r="P60" s="87"/>
    </row>
    <row r="61" spans="1:16" ht="14.4" x14ac:dyDescent="0.3">
      <c r="A61" s="26">
        <v>60</v>
      </c>
      <c r="B61" s="26">
        <v>11208</v>
      </c>
      <c r="C61" s="17">
        <v>30</v>
      </c>
      <c r="D61" s="17" t="s">
        <v>269</v>
      </c>
      <c r="E61" s="17"/>
      <c r="F61" s="17"/>
      <c r="G61" s="17"/>
      <c r="H61" s="17"/>
      <c r="I61" s="17"/>
      <c r="J61" s="17"/>
      <c r="K61" s="17"/>
      <c r="L61" s="25" t="s">
        <v>2336</v>
      </c>
      <c r="M61" s="6" t="s">
        <v>705</v>
      </c>
      <c r="N61" s="6" t="s">
        <v>709</v>
      </c>
      <c r="O61" s="7"/>
      <c r="P61" s="87"/>
    </row>
    <row r="62" spans="1:16" ht="14.4" x14ac:dyDescent="0.3">
      <c r="A62" s="26">
        <v>61</v>
      </c>
      <c r="B62" s="26">
        <v>11208</v>
      </c>
      <c r="C62" s="17">
        <v>33</v>
      </c>
      <c r="D62" s="17" t="s">
        <v>269</v>
      </c>
      <c r="E62" s="17"/>
      <c r="F62" s="17"/>
      <c r="G62" s="17"/>
      <c r="H62" s="17"/>
      <c r="I62" s="17"/>
      <c r="J62" s="17"/>
      <c r="K62" s="17"/>
      <c r="L62" s="25" t="s">
        <v>2337</v>
      </c>
      <c r="M62" s="6" t="s">
        <v>705</v>
      </c>
      <c r="N62" s="6" t="s">
        <v>709</v>
      </c>
      <c r="O62" s="7"/>
      <c r="P62" s="87"/>
    </row>
    <row r="63" spans="1:16" ht="14.4" x14ac:dyDescent="0.3">
      <c r="A63" s="26">
        <v>62</v>
      </c>
      <c r="B63" s="26">
        <v>11208</v>
      </c>
      <c r="C63" s="17">
        <v>36</v>
      </c>
      <c r="D63" s="17" t="s">
        <v>269</v>
      </c>
      <c r="E63" s="17"/>
      <c r="F63" s="17"/>
      <c r="G63" s="17"/>
      <c r="H63" s="17"/>
      <c r="I63" s="17"/>
      <c r="J63" s="17"/>
      <c r="K63" s="17"/>
      <c r="L63" s="25" t="s">
        <v>2338</v>
      </c>
      <c r="M63" s="6" t="s">
        <v>705</v>
      </c>
      <c r="N63" s="6" t="s">
        <v>709</v>
      </c>
      <c r="O63" s="7"/>
      <c r="P63" s="87"/>
    </row>
    <row r="64" spans="1:16" ht="14.4" x14ac:dyDescent="0.3">
      <c r="A64" s="26">
        <v>63</v>
      </c>
      <c r="B64" s="17">
        <v>11209</v>
      </c>
      <c r="C64" s="17">
        <v>9</v>
      </c>
      <c r="D64" s="17" t="s">
        <v>269</v>
      </c>
      <c r="E64" s="17"/>
      <c r="F64" s="17"/>
      <c r="G64" s="17"/>
      <c r="H64" s="17"/>
      <c r="I64" s="17"/>
      <c r="J64" s="17"/>
      <c r="K64" s="17"/>
      <c r="L64" s="25" t="s">
        <v>2299</v>
      </c>
      <c r="M64" s="6" t="s">
        <v>705</v>
      </c>
      <c r="N64" s="6" t="s">
        <v>709</v>
      </c>
      <c r="O64" s="7"/>
      <c r="P64" s="87"/>
    </row>
    <row r="65" spans="1:16" ht="14.4" x14ac:dyDescent="0.3">
      <c r="A65" s="26">
        <v>64</v>
      </c>
      <c r="B65" s="17">
        <v>11209</v>
      </c>
      <c r="C65" s="17">
        <v>12</v>
      </c>
      <c r="D65" s="17" t="s">
        <v>269</v>
      </c>
      <c r="E65" s="17"/>
      <c r="F65" s="17"/>
      <c r="G65" s="17"/>
      <c r="H65" s="17"/>
      <c r="I65" s="17"/>
      <c r="J65" s="17"/>
      <c r="K65" s="17"/>
      <c r="L65" s="25" t="s">
        <v>2300</v>
      </c>
      <c r="M65" s="6" t="s">
        <v>705</v>
      </c>
      <c r="N65" s="6" t="s">
        <v>709</v>
      </c>
      <c r="O65" s="7"/>
      <c r="P65" s="87"/>
    </row>
    <row r="66" spans="1:16" ht="14.4" x14ac:dyDescent="0.3">
      <c r="A66" s="26">
        <v>65</v>
      </c>
      <c r="B66" s="17">
        <v>11209</v>
      </c>
      <c r="C66" s="17">
        <v>15</v>
      </c>
      <c r="D66" s="17" t="s">
        <v>269</v>
      </c>
      <c r="E66" s="17"/>
      <c r="F66" s="17"/>
      <c r="G66" s="17"/>
      <c r="H66" s="17"/>
      <c r="I66" s="17"/>
      <c r="J66" s="17"/>
      <c r="K66" s="17"/>
      <c r="L66" s="25" t="s">
        <v>2301</v>
      </c>
      <c r="M66" s="6" t="s">
        <v>705</v>
      </c>
      <c r="N66" s="6" t="s">
        <v>709</v>
      </c>
      <c r="O66" s="7"/>
      <c r="P66" s="87"/>
    </row>
    <row r="67" spans="1:16" ht="14.4" x14ac:dyDescent="0.3">
      <c r="A67" s="26">
        <v>66</v>
      </c>
      <c r="B67" s="17">
        <v>11209</v>
      </c>
      <c r="C67" s="17">
        <v>18</v>
      </c>
      <c r="D67" s="17" t="s">
        <v>269</v>
      </c>
      <c r="E67" s="17"/>
      <c r="F67" s="17"/>
      <c r="G67" s="17"/>
      <c r="H67" s="17"/>
      <c r="I67" s="17"/>
      <c r="J67" s="17"/>
      <c r="K67" s="17"/>
      <c r="L67" s="25" t="s">
        <v>2302</v>
      </c>
      <c r="M67" s="6" t="s">
        <v>705</v>
      </c>
      <c r="N67" s="6" t="s">
        <v>709</v>
      </c>
      <c r="O67" s="7"/>
      <c r="P67" s="87"/>
    </row>
    <row r="68" spans="1:16" ht="14.4" x14ac:dyDescent="0.3">
      <c r="A68" s="26">
        <v>67</v>
      </c>
      <c r="B68" s="17">
        <v>11209</v>
      </c>
      <c r="C68" s="17">
        <v>21</v>
      </c>
      <c r="D68" s="17" t="s">
        <v>269</v>
      </c>
      <c r="E68" s="17"/>
      <c r="F68" s="17"/>
      <c r="G68" s="17"/>
      <c r="H68" s="17"/>
      <c r="I68" s="17"/>
      <c r="J68" s="17"/>
      <c r="K68" s="17"/>
      <c r="L68" s="25" t="s">
        <v>2303</v>
      </c>
      <c r="M68" s="6" t="s">
        <v>705</v>
      </c>
      <c r="N68" s="6" t="s">
        <v>709</v>
      </c>
      <c r="O68" s="7"/>
      <c r="P68" s="87"/>
    </row>
    <row r="69" spans="1:16" ht="14.4" x14ac:dyDescent="0.3">
      <c r="A69" s="26">
        <v>68</v>
      </c>
      <c r="B69" s="17">
        <v>11209</v>
      </c>
      <c r="C69" s="17">
        <v>24</v>
      </c>
      <c r="D69" s="17" t="s">
        <v>269</v>
      </c>
      <c r="E69" s="17"/>
      <c r="F69" s="17"/>
      <c r="G69" s="17"/>
      <c r="H69" s="17"/>
      <c r="I69" s="17"/>
      <c r="J69" s="17"/>
      <c r="K69" s="17"/>
      <c r="L69" s="25" t="s">
        <v>2304</v>
      </c>
      <c r="M69" s="6" t="s">
        <v>705</v>
      </c>
      <c r="N69" s="6" t="s">
        <v>709</v>
      </c>
      <c r="O69" s="7"/>
      <c r="P69" s="87"/>
    </row>
    <row r="70" spans="1:16" ht="14.4" x14ac:dyDescent="0.3">
      <c r="A70" s="26">
        <v>69</v>
      </c>
      <c r="B70" s="17">
        <v>11209</v>
      </c>
      <c r="C70" s="17">
        <v>27</v>
      </c>
      <c r="D70" s="17" t="s">
        <v>269</v>
      </c>
      <c r="E70" s="17"/>
      <c r="F70" s="17"/>
      <c r="G70" s="17"/>
      <c r="H70" s="17"/>
      <c r="I70" s="17"/>
      <c r="J70" s="17"/>
      <c r="K70" s="17"/>
      <c r="L70" s="25" t="s">
        <v>2305</v>
      </c>
      <c r="M70" s="6" t="s">
        <v>705</v>
      </c>
      <c r="N70" s="6" t="s">
        <v>709</v>
      </c>
      <c r="O70" s="7"/>
      <c r="P70" s="87"/>
    </row>
    <row r="71" spans="1:16" ht="14.4" x14ac:dyDescent="0.3">
      <c r="A71" s="26">
        <v>70</v>
      </c>
      <c r="B71" s="17">
        <v>11209</v>
      </c>
      <c r="C71" s="17">
        <v>30</v>
      </c>
      <c r="D71" s="17" t="s">
        <v>269</v>
      </c>
      <c r="E71" s="17"/>
      <c r="F71" s="17"/>
      <c r="G71" s="17"/>
      <c r="H71" s="17"/>
      <c r="I71" s="17"/>
      <c r="J71" s="17"/>
      <c r="K71" s="17"/>
      <c r="L71" s="25" t="s">
        <v>2306</v>
      </c>
      <c r="M71" s="6" t="s">
        <v>705</v>
      </c>
      <c r="N71" s="6" t="s">
        <v>709</v>
      </c>
      <c r="O71" s="7"/>
      <c r="P71" s="87"/>
    </row>
    <row r="72" spans="1:16" ht="15" x14ac:dyDescent="0.3">
      <c r="A72" s="26">
        <v>71</v>
      </c>
      <c r="B72" s="17">
        <v>11209</v>
      </c>
      <c r="C72" s="17">
        <v>33</v>
      </c>
      <c r="D72" s="17" t="s">
        <v>269</v>
      </c>
      <c r="E72" s="17"/>
      <c r="F72" s="17"/>
      <c r="G72" s="17"/>
      <c r="H72" s="17"/>
      <c r="I72" s="17"/>
      <c r="J72" s="17"/>
      <c r="K72" s="17"/>
      <c r="L72" s="25" t="s">
        <v>2307</v>
      </c>
      <c r="M72" s="19" t="s">
        <v>706</v>
      </c>
      <c r="N72" s="6" t="s">
        <v>709</v>
      </c>
      <c r="O72" s="76" t="s">
        <v>741</v>
      </c>
      <c r="P72" s="87"/>
    </row>
    <row r="73" spans="1:16" ht="14.4" x14ac:dyDescent="0.3">
      <c r="A73" s="26">
        <v>72</v>
      </c>
      <c r="B73" s="17">
        <v>11209</v>
      </c>
      <c r="C73" s="17">
        <v>36</v>
      </c>
      <c r="D73" s="17" t="s">
        <v>269</v>
      </c>
      <c r="E73" s="17"/>
      <c r="F73" s="17"/>
      <c r="G73" s="17"/>
      <c r="H73" s="17"/>
      <c r="I73" s="17"/>
      <c r="J73" s="17"/>
      <c r="K73" s="17"/>
      <c r="L73" s="25" t="s">
        <v>2308</v>
      </c>
      <c r="M73" s="6" t="s">
        <v>705</v>
      </c>
      <c r="N73" s="6" t="s">
        <v>709</v>
      </c>
      <c r="O73" s="7"/>
      <c r="P73" s="87"/>
    </row>
    <row r="74" spans="1:16" ht="14.4" x14ac:dyDescent="0.3">
      <c r="A74" s="26">
        <v>73</v>
      </c>
      <c r="B74" s="17">
        <v>11210</v>
      </c>
      <c r="C74" s="17">
        <v>9</v>
      </c>
      <c r="D74" s="17" t="s">
        <v>269</v>
      </c>
      <c r="E74" s="17"/>
      <c r="F74" s="17"/>
      <c r="G74" s="17"/>
      <c r="H74" s="17"/>
      <c r="I74" s="17"/>
      <c r="J74" s="17"/>
      <c r="K74" s="17"/>
      <c r="L74" s="25" t="s">
        <v>2309</v>
      </c>
      <c r="M74" s="6" t="s">
        <v>705</v>
      </c>
      <c r="N74" s="6" t="s">
        <v>709</v>
      </c>
      <c r="O74" s="7"/>
      <c r="P74" s="87"/>
    </row>
    <row r="75" spans="1:16" ht="14.4" x14ac:dyDescent="0.3">
      <c r="A75" s="26">
        <v>74</v>
      </c>
      <c r="B75" s="17">
        <v>11210</v>
      </c>
      <c r="C75" s="17">
        <v>12</v>
      </c>
      <c r="D75" s="17" t="s">
        <v>269</v>
      </c>
      <c r="E75" s="17"/>
      <c r="F75" s="17"/>
      <c r="G75" s="17"/>
      <c r="H75" s="17"/>
      <c r="I75" s="17"/>
      <c r="J75" s="17"/>
      <c r="K75" s="17"/>
      <c r="L75" s="25" t="s">
        <v>2310</v>
      </c>
      <c r="M75" s="6" t="s">
        <v>705</v>
      </c>
      <c r="N75" s="6" t="s">
        <v>709</v>
      </c>
      <c r="O75" s="7"/>
      <c r="P75" s="87"/>
    </row>
    <row r="76" spans="1:16" ht="14.4" x14ac:dyDescent="0.3">
      <c r="A76" s="26">
        <v>75</v>
      </c>
      <c r="B76" s="17">
        <v>11210</v>
      </c>
      <c r="C76" s="17">
        <v>15</v>
      </c>
      <c r="D76" s="17" t="s">
        <v>269</v>
      </c>
      <c r="E76" s="17"/>
      <c r="F76" s="17"/>
      <c r="G76" s="17"/>
      <c r="H76" s="17"/>
      <c r="I76" s="17"/>
      <c r="J76" s="17"/>
      <c r="K76" s="17"/>
      <c r="L76" s="25" t="s">
        <v>2311</v>
      </c>
      <c r="M76" s="6" t="s">
        <v>705</v>
      </c>
      <c r="N76" s="6" t="s">
        <v>709</v>
      </c>
      <c r="O76" s="7"/>
      <c r="P76" s="87"/>
    </row>
    <row r="77" spans="1:16" ht="15" x14ac:dyDescent="0.3">
      <c r="A77" s="26">
        <v>76</v>
      </c>
      <c r="B77" s="17">
        <v>11210</v>
      </c>
      <c r="C77" s="17">
        <v>18</v>
      </c>
      <c r="D77" s="17" t="s">
        <v>269</v>
      </c>
      <c r="E77" s="17"/>
      <c r="F77" s="17"/>
      <c r="G77" s="17"/>
      <c r="H77" s="17"/>
      <c r="I77" s="17"/>
      <c r="J77" s="17"/>
      <c r="K77" s="17"/>
      <c r="L77" s="25" t="s">
        <v>2312</v>
      </c>
      <c r="M77" s="6" t="s">
        <v>705</v>
      </c>
      <c r="N77" s="6" t="s">
        <v>709</v>
      </c>
      <c r="O77" s="61"/>
      <c r="P77" s="87"/>
    </row>
    <row r="78" spans="1:16" ht="14.4" x14ac:dyDescent="0.3">
      <c r="A78" s="26">
        <v>77</v>
      </c>
      <c r="B78" s="17">
        <v>11210</v>
      </c>
      <c r="C78" s="17">
        <v>21</v>
      </c>
      <c r="D78" s="17" t="s">
        <v>269</v>
      </c>
      <c r="E78" s="17"/>
      <c r="F78" s="17"/>
      <c r="G78" s="17"/>
      <c r="H78" s="17"/>
      <c r="I78" s="17"/>
      <c r="J78" s="17"/>
      <c r="K78" s="17"/>
      <c r="L78" s="25" t="s">
        <v>2313</v>
      </c>
      <c r="M78" s="6" t="s">
        <v>705</v>
      </c>
      <c r="N78" s="6" t="s">
        <v>709</v>
      </c>
      <c r="O78" s="7"/>
      <c r="P78" s="87"/>
    </row>
    <row r="79" spans="1:16" ht="15" x14ac:dyDescent="0.3">
      <c r="A79" s="26">
        <v>78</v>
      </c>
      <c r="B79" s="17">
        <v>11210</v>
      </c>
      <c r="C79" s="17">
        <v>24</v>
      </c>
      <c r="D79" s="17" t="s">
        <v>269</v>
      </c>
      <c r="E79" s="17"/>
      <c r="F79" s="17"/>
      <c r="G79" s="17"/>
      <c r="H79" s="17"/>
      <c r="I79" s="17"/>
      <c r="J79" s="17"/>
      <c r="K79" s="17"/>
      <c r="L79" s="25" t="s">
        <v>2314</v>
      </c>
      <c r="M79" s="19" t="s">
        <v>706</v>
      </c>
      <c r="N79" s="6" t="s">
        <v>709</v>
      </c>
      <c r="O79" s="76" t="s">
        <v>741</v>
      </c>
      <c r="P79" s="87"/>
    </row>
    <row r="80" spans="1:16" ht="15" x14ac:dyDescent="0.3">
      <c r="A80" s="26">
        <v>79</v>
      </c>
      <c r="B80" s="17">
        <v>11210</v>
      </c>
      <c r="C80" s="17">
        <v>27</v>
      </c>
      <c r="D80" s="17" t="s">
        <v>269</v>
      </c>
      <c r="E80" s="17"/>
      <c r="F80" s="17"/>
      <c r="G80" s="17"/>
      <c r="H80" s="17"/>
      <c r="I80" s="17"/>
      <c r="J80" s="17"/>
      <c r="K80" s="17"/>
      <c r="L80" s="25" t="s">
        <v>2315</v>
      </c>
      <c r="M80" s="6" t="s">
        <v>705</v>
      </c>
      <c r="N80" s="6" t="s">
        <v>709</v>
      </c>
      <c r="O80" s="61"/>
      <c r="P80" s="87"/>
    </row>
    <row r="81" spans="1:16" ht="14.4" x14ac:dyDescent="0.3">
      <c r="A81" s="26">
        <v>80</v>
      </c>
      <c r="B81" s="17">
        <v>11210</v>
      </c>
      <c r="C81" s="17">
        <v>30</v>
      </c>
      <c r="D81" s="17" t="s">
        <v>269</v>
      </c>
      <c r="E81" s="17"/>
      <c r="F81" s="17"/>
      <c r="G81" s="17"/>
      <c r="H81" s="17"/>
      <c r="I81" s="17"/>
      <c r="J81" s="17"/>
      <c r="K81" s="17"/>
      <c r="L81" s="25" t="s">
        <v>2316</v>
      </c>
      <c r="M81" s="6" t="s">
        <v>705</v>
      </c>
      <c r="N81" s="6" t="s">
        <v>709</v>
      </c>
      <c r="O81" s="7"/>
      <c r="P81" s="87"/>
    </row>
    <row r="82" spans="1:16" ht="14.4" x14ac:dyDescent="0.3">
      <c r="A82" s="26">
        <v>81</v>
      </c>
      <c r="B82" s="17">
        <v>11210</v>
      </c>
      <c r="C82" s="17">
        <v>33</v>
      </c>
      <c r="D82" s="17" t="s">
        <v>269</v>
      </c>
      <c r="E82" s="17"/>
      <c r="F82" s="17"/>
      <c r="G82" s="17"/>
      <c r="H82" s="17"/>
      <c r="I82" s="17"/>
      <c r="J82" s="17"/>
      <c r="K82" s="17"/>
      <c r="L82" s="25" t="s">
        <v>2317</v>
      </c>
      <c r="M82" s="6" t="s">
        <v>705</v>
      </c>
      <c r="N82" s="6" t="s">
        <v>709</v>
      </c>
      <c r="O82" s="7"/>
      <c r="P82" s="87"/>
    </row>
    <row r="83" spans="1:16" ht="14.4" x14ac:dyDescent="0.3">
      <c r="A83" s="26">
        <v>82</v>
      </c>
      <c r="B83" s="17">
        <v>11210</v>
      </c>
      <c r="C83" s="17">
        <v>36</v>
      </c>
      <c r="D83" s="17" t="s">
        <v>269</v>
      </c>
      <c r="E83" s="17"/>
      <c r="F83" s="17"/>
      <c r="G83" s="17"/>
      <c r="H83" s="17"/>
      <c r="I83" s="17"/>
      <c r="J83" s="17"/>
      <c r="K83" s="17"/>
      <c r="L83" s="25" t="s">
        <v>2318</v>
      </c>
      <c r="M83" s="6" t="s">
        <v>705</v>
      </c>
      <c r="N83" s="6" t="s">
        <v>709</v>
      </c>
      <c r="O83" s="7"/>
      <c r="P83" s="87"/>
    </row>
    <row r="84" spans="1:16" ht="14.4" x14ac:dyDescent="0.3">
      <c r="A84" s="26">
        <v>83</v>
      </c>
      <c r="B84" s="17">
        <v>11211</v>
      </c>
      <c r="C84" s="17">
        <v>9</v>
      </c>
      <c r="D84" s="17" t="s">
        <v>269</v>
      </c>
      <c r="E84" s="17"/>
      <c r="F84" s="17"/>
      <c r="G84" s="17"/>
      <c r="H84" s="17"/>
      <c r="I84" s="17"/>
      <c r="J84" s="17"/>
      <c r="K84" s="17"/>
      <c r="L84" s="25" t="s">
        <v>2279</v>
      </c>
      <c r="M84" s="6" t="s">
        <v>705</v>
      </c>
      <c r="N84" s="6" t="s">
        <v>709</v>
      </c>
      <c r="O84" s="7"/>
      <c r="P84" s="87"/>
    </row>
    <row r="85" spans="1:16" ht="14.4" x14ac:dyDescent="0.3">
      <c r="A85" s="26">
        <v>84</v>
      </c>
      <c r="B85" s="17">
        <v>11211</v>
      </c>
      <c r="C85" s="17">
        <v>12</v>
      </c>
      <c r="D85" s="17" t="s">
        <v>269</v>
      </c>
      <c r="E85" s="17"/>
      <c r="F85" s="17"/>
      <c r="G85" s="17"/>
      <c r="H85" s="17"/>
      <c r="I85" s="17"/>
      <c r="J85" s="17"/>
      <c r="K85" s="17"/>
      <c r="L85" s="25" t="s">
        <v>2280</v>
      </c>
      <c r="M85" s="6" t="s">
        <v>705</v>
      </c>
      <c r="N85" s="6" t="s">
        <v>709</v>
      </c>
      <c r="O85" s="7"/>
      <c r="P85" s="87"/>
    </row>
    <row r="86" spans="1:16" ht="14.4" x14ac:dyDescent="0.3">
      <c r="A86" s="26">
        <v>85</v>
      </c>
      <c r="B86" s="17">
        <v>11211</v>
      </c>
      <c r="C86" s="17">
        <v>15</v>
      </c>
      <c r="D86" s="17" t="s">
        <v>269</v>
      </c>
      <c r="E86" s="17"/>
      <c r="F86" s="17"/>
      <c r="G86" s="17"/>
      <c r="H86" s="17"/>
      <c r="I86" s="17"/>
      <c r="J86" s="17"/>
      <c r="K86" s="17"/>
      <c r="L86" s="25" t="s">
        <v>2281</v>
      </c>
      <c r="M86" s="6" t="s">
        <v>705</v>
      </c>
      <c r="N86" s="6" t="s">
        <v>709</v>
      </c>
      <c r="O86" s="7"/>
      <c r="P86" s="87"/>
    </row>
    <row r="87" spans="1:16" ht="14.4" x14ac:dyDescent="0.3">
      <c r="A87" s="26">
        <v>86</v>
      </c>
      <c r="B87" s="17">
        <v>11211</v>
      </c>
      <c r="C87" s="17">
        <v>18</v>
      </c>
      <c r="D87" s="17" t="s">
        <v>269</v>
      </c>
      <c r="E87" s="17"/>
      <c r="F87" s="17"/>
      <c r="G87" s="17"/>
      <c r="H87" s="17"/>
      <c r="I87" s="17"/>
      <c r="J87" s="17"/>
      <c r="K87" s="17"/>
      <c r="L87" s="25" t="s">
        <v>2282</v>
      </c>
      <c r="M87" s="6" t="s">
        <v>705</v>
      </c>
      <c r="N87" s="6" t="s">
        <v>709</v>
      </c>
      <c r="O87" s="7"/>
      <c r="P87" s="87"/>
    </row>
    <row r="88" spans="1:16" ht="14.4" x14ac:dyDescent="0.3">
      <c r="A88" s="26">
        <v>87</v>
      </c>
      <c r="B88" s="17">
        <v>11211</v>
      </c>
      <c r="C88" s="17">
        <v>21</v>
      </c>
      <c r="D88" s="17" t="s">
        <v>269</v>
      </c>
      <c r="E88" s="17"/>
      <c r="F88" s="17"/>
      <c r="G88" s="17"/>
      <c r="H88" s="17"/>
      <c r="I88" s="17"/>
      <c r="J88" s="17"/>
      <c r="K88" s="17"/>
      <c r="L88" s="25" t="s">
        <v>2283</v>
      </c>
      <c r="M88" s="6" t="s">
        <v>705</v>
      </c>
      <c r="N88" s="6" t="s">
        <v>709</v>
      </c>
      <c r="O88" s="7"/>
      <c r="P88" s="87"/>
    </row>
    <row r="89" spans="1:16" ht="14.4" x14ac:dyDescent="0.3">
      <c r="A89" s="26">
        <v>88</v>
      </c>
      <c r="B89" s="17">
        <v>11211</v>
      </c>
      <c r="C89" s="17">
        <v>24</v>
      </c>
      <c r="D89" s="17" t="s">
        <v>269</v>
      </c>
      <c r="E89" s="17"/>
      <c r="F89" s="17"/>
      <c r="G89" s="17"/>
      <c r="H89" s="17"/>
      <c r="I89" s="17"/>
      <c r="J89" s="17"/>
      <c r="K89" s="17"/>
      <c r="L89" s="25" t="s">
        <v>2284</v>
      </c>
      <c r="M89" s="6" t="s">
        <v>705</v>
      </c>
      <c r="N89" s="6" t="s">
        <v>709</v>
      </c>
      <c r="O89" s="7"/>
      <c r="P89" s="87"/>
    </row>
    <row r="90" spans="1:16" ht="14.4" x14ac:dyDescent="0.3">
      <c r="A90" s="26">
        <v>89</v>
      </c>
      <c r="B90" s="17">
        <v>11211</v>
      </c>
      <c r="C90" s="17">
        <v>27</v>
      </c>
      <c r="D90" s="17" t="s">
        <v>269</v>
      </c>
      <c r="E90" s="17"/>
      <c r="F90" s="17"/>
      <c r="G90" s="17"/>
      <c r="H90" s="17"/>
      <c r="I90" s="17"/>
      <c r="J90" s="17"/>
      <c r="K90" s="17"/>
      <c r="L90" s="25" t="s">
        <v>2285</v>
      </c>
      <c r="M90" s="6" t="s">
        <v>705</v>
      </c>
      <c r="N90" s="6" t="s">
        <v>709</v>
      </c>
      <c r="O90" s="7"/>
      <c r="P90" s="87"/>
    </row>
    <row r="91" spans="1:16" ht="15" x14ac:dyDescent="0.3">
      <c r="A91" s="26">
        <v>90</v>
      </c>
      <c r="B91" s="17">
        <v>11211</v>
      </c>
      <c r="C91" s="17">
        <v>30</v>
      </c>
      <c r="D91" s="17" t="s">
        <v>269</v>
      </c>
      <c r="E91" s="17"/>
      <c r="F91" s="17"/>
      <c r="G91" s="17"/>
      <c r="H91" s="17"/>
      <c r="I91" s="17"/>
      <c r="J91" s="17"/>
      <c r="K91" s="17"/>
      <c r="L91" s="25" t="s">
        <v>2286</v>
      </c>
      <c r="M91" s="6" t="s">
        <v>705</v>
      </c>
      <c r="N91" s="6" t="s">
        <v>709</v>
      </c>
      <c r="O91" s="61"/>
      <c r="P91" s="87"/>
    </row>
    <row r="92" spans="1:16" ht="14.4" x14ac:dyDescent="0.3">
      <c r="A92" s="26">
        <v>91</v>
      </c>
      <c r="B92" s="17">
        <v>11211</v>
      </c>
      <c r="C92" s="17">
        <v>33</v>
      </c>
      <c r="D92" s="17" t="s">
        <v>269</v>
      </c>
      <c r="E92" s="17"/>
      <c r="F92" s="17"/>
      <c r="G92" s="17"/>
      <c r="H92" s="17"/>
      <c r="I92" s="17"/>
      <c r="J92" s="17"/>
      <c r="K92" s="17"/>
      <c r="L92" s="25" t="s">
        <v>2287</v>
      </c>
      <c r="M92" s="6" t="s">
        <v>705</v>
      </c>
      <c r="N92" s="6" t="s">
        <v>709</v>
      </c>
      <c r="O92" s="7"/>
      <c r="P92" s="87"/>
    </row>
    <row r="93" spans="1:16" ht="15" x14ac:dyDescent="0.3">
      <c r="A93" s="26">
        <v>92</v>
      </c>
      <c r="B93" s="17">
        <v>11211</v>
      </c>
      <c r="C93" s="17">
        <v>36</v>
      </c>
      <c r="D93" s="17" t="s">
        <v>269</v>
      </c>
      <c r="E93" s="17"/>
      <c r="F93" s="17"/>
      <c r="G93" s="17"/>
      <c r="H93" s="17"/>
      <c r="I93" s="17"/>
      <c r="J93" s="17"/>
      <c r="K93" s="17"/>
      <c r="L93" s="25" t="s">
        <v>2288</v>
      </c>
      <c r="M93" s="19" t="s">
        <v>706</v>
      </c>
      <c r="N93" s="6" t="s">
        <v>709</v>
      </c>
      <c r="O93" s="76" t="s">
        <v>741</v>
      </c>
      <c r="P93" s="87"/>
    </row>
    <row r="94" spans="1:16" ht="14.4" x14ac:dyDescent="0.3">
      <c r="A94" s="26">
        <v>93</v>
      </c>
      <c r="B94" s="17">
        <v>11212</v>
      </c>
      <c r="C94" s="17">
        <v>9</v>
      </c>
      <c r="D94" s="17" t="s">
        <v>269</v>
      </c>
      <c r="E94" s="17"/>
      <c r="F94" s="17"/>
      <c r="G94" s="17"/>
      <c r="H94" s="17"/>
      <c r="I94" s="17"/>
      <c r="J94" s="17"/>
      <c r="K94" s="17"/>
      <c r="L94" s="25" t="s">
        <v>2289</v>
      </c>
      <c r="M94" s="6" t="s">
        <v>705</v>
      </c>
      <c r="N94" s="6" t="s">
        <v>709</v>
      </c>
      <c r="O94" s="7"/>
      <c r="P94" s="87"/>
    </row>
    <row r="95" spans="1:16" ht="14.4" x14ac:dyDescent="0.3">
      <c r="A95" s="26">
        <v>94</v>
      </c>
      <c r="B95" s="17">
        <v>11212</v>
      </c>
      <c r="C95" s="17">
        <v>12</v>
      </c>
      <c r="D95" s="17" t="s">
        <v>269</v>
      </c>
      <c r="E95" s="17"/>
      <c r="F95" s="17"/>
      <c r="G95" s="17"/>
      <c r="H95" s="17"/>
      <c r="I95" s="17"/>
      <c r="J95" s="17"/>
      <c r="K95" s="17"/>
      <c r="L95" s="25" t="s">
        <v>2290</v>
      </c>
      <c r="M95" s="6" t="s">
        <v>705</v>
      </c>
      <c r="N95" s="6" t="s">
        <v>709</v>
      </c>
      <c r="O95" s="7"/>
      <c r="P95" s="87"/>
    </row>
    <row r="96" spans="1:16" ht="14.4" x14ac:dyDescent="0.3">
      <c r="A96" s="26">
        <v>95</v>
      </c>
      <c r="B96" s="17">
        <v>11212</v>
      </c>
      <c r="C96" s="17">
        <v>15</v>
      </c>
      <c r="D96" s="17" t="s">
        <v>269</v>
      </c>
      <c r="E96" s="17"/>
      <c r="F96" s="17"/>
      <c r="G96" s="17"/>
      <c r="H96" s="17"/>
      <c r="I96" s="17"/>
      <c r="J96" s="17"/>
      <c r="K96" s="17"/>
      <c r="L96" s="25" t="s">
        <v>2291</v>
      </c>
      <c r="M96" s="6" t="s">
        <v>705</v>
      </c>
      <c r="N96" s="6" t="s">
        <v>709</v>
      </c>
      <c r="O96" s="7"/>
      <c r="P96" s="87"/>
    </row>
    <row r="97" spans="1:16" ht="14.4" x14ac:dyDescent="0.3">
      <c r="A97" s="26">
        <v>96</v>
      </c>
      <c r="B97" s="17">
        <v>11212</v>
      </c>
      <c r="C97" s="17">
        <v>18</v>
      </c>
      <c r="D97" s="17" t="s">
        <v>269</v>
      </c>
      <c r="E97" s="17"/>
      <c r="F97" s="17"/>
      <c r="G97" s="17"/>
      <c r="H97" s="17"/>
      <c r="I97" s="17"/>
      <c r="J97" s="17"/>
      <c r="K97" s="17"/>
      <c r="L97" s="25" t="s">
        <v>2292</v>
      </c>
      <c r="M97" s="6" t="s">
        <v>705</v>
      </c>
      <c r="N97" s="6" t="s">
        <v>709</v>
      </c>
      <c r="O97" s="7"/>
      <c r="P97" s="87"/>
    </row>
    <row r="98" spans="1:16" ht="15" x14ac:dyDescent="0.3">
      <c r="A98" s="26">
        <v>97</v>
      </c>
      <c r="B98" s="17">
        <v>11212</v>
      </c>
      <c r="C98" s="17">
        <v>21</v>
      </c>
      <c r="D98" s="17" t="s">
        <v>269</v>
      </c>
      <c r="E98" s="17"/>
      <c r="F98" s="17"/>
      <c r="G98" s="17"/>
      <c r="H98" s="17"/>
      <c r="I98" s="17"/>
      <c r="J98" s="17"/>
      <c r="K98" s="17"/>
      <c r="L98" s="25" t="s">
        <v>2293</v>
      </c>
      <c r="M98" s="19" t="s">
        <v>706</v>
      </c>
      <c r="N98" s="6" t="s">
        <v>709</v>
      </c>
      <c r="O98" s="76" t="s">
        <v>741</v>
      </c>
      <c r="P98" s="87"/>
    </row>
    <row r="99" spans="1:16" ht="14.4" x14ac:dyDescent="0.3">
      <c r="A99" s="26">
        <v>98</v>
      </c>
      <c r="B99" s="17">
        <v>11212</v>
      </c>
      <c r="C99" s="17">
        <v>24</v>
      </c>
      <c r="D99" s="17" t="s">
        <v>269</v>
      </c>
      <c r="E99" s="17"/>
      <c r="F99" s="17"/>
      <c r="G99" s="17"/>
      <c r="H99" s="17"/>
      <c r="I99" s="17"/>
      <c r="J99" s="17"/>
      <c r="K99" s="17"/>
      <c r="L99" s="25" t="s">
        <v>2294</v>
      </c>
      <c r="M99" s="6" t="s">
        <v>705</v>
      </c>
      <c r="N99" s="6" t="s">
        <v>709</v>
      </c>
      <c r="O99" s="7"/>
      <c r="P99" s="87"/>
    </row>
    <row r="100" spans="1:16" ht="15" x14ac:dyDescent="0.3">
      <c r="A100" s="26">
        <v>99</v>
      </c>
      <c r="B100" s="17">
        <v>11212</v>
      </c>
      <c r="C100" s="17">
        <v>27</v>
      </c>
      <c r="D100" s="17" t="s">
        <v>269</v>
      </c>
      <c r="E100" s="17"/>
      <c r="F100" s="17"/>
      <c r="G100" s="17"/>
      <c r="H100" s="17"/>
      <c r="I100" s="17"/>
      <c r="J100" s="17"/>
      <c r="K100" s="17"/>
      <c r="L100" s="25" t="s">
        <v>2295</v>
      </c>
      <c r="M100" s="19" t="s">
        <v>706</v>
      </c>
      <c r="N100" s="6" t="s">
        <v>709</v>
      </c>
      <c r="O100" s="76" t="s">
        <v>741</v>
      </c>
      <c r="P100" s="87"/>
    </row>
    <row r="101" spans="1:16" ht="14.4" x14ac:dyDescent="0.3">
      <c r="A101" s="26">
        <v>100</v>
      </c>
      <c r="B101" s="17">
        <v>11212</v>
      </c>
      <c r="C101" s="17">
        <v>30</v>
      </c>
      <c r="D101" s="17" t="s">
        <v>269</v>
      </c>
      <c r="E101" s="17"/>
      <c r="F101" s="17"/>
      <c r="G101" s="17"/>
      <c r="H101" s="17"/>
      <c r="I101" s="17"/>
      <c r="J101" s="17"/>
      <c r="K101" s="17"/>
      <c r="L101" s="25" t="s">
        <v>2296</v>
      </c>
      <c r="M101" s="6" t="s">
        <v>705</v>
      </c>
      <c r="N101" s="6" t="s">
        <v>709</v>
      </c>
      <c r="O101" s="7"/>
      <c r="P101" s="87"/>
    </row>
    <row r="102" spans="1:16" ht="14.4" x14ac:dyDescent="0.3">
      <c r="A102" s="26">
        <v>101</v>
      </c>
      <c r="B102" s="17">
        <v>11212</v>
      </c>
      <c r="C102" s="17">
        <v>33</v>
      </c>
      <c r="D102" s="17" t="s">
        <v>269</v>
      </c>
      <c r="E102" s="17"/>
      <c r="F102" s="17"/>
      <c r="G102" s="17"/>
      <c r="H102" s="17"/>
      <c r="I102" s="17"/>
      <c r="J102" s="17"/>
      <c r="K102" s="17"/>
      <c r="L102" s="25" t="s">
        <v>2297</v>
      </c>
      <c r="M102" s="6" t="s">
        <v>705</v>
      </c>
      <c r="N102" s="6" t="s">
        <v>709</v>
      </c>
      <c r="O102" s="7"/>
      <c r="P102" s="87"/>
    </row>
    <row r="103" spans="1:16" ht="14.4" x14ac:dyDescent="0.3">
      <c r="A103" s="26">
        <v>102</v>
      </c>
      <c r="B103" s="17">
        <v>11212</v>
      </c>
      <c r="C103" s="17">
        <v>36</v>
      </c>
      <c r="D103" s="17" t="s">
        <v>269</v>
      </c>
      <c r="E103" s="17"/>
      <c r="F103" s="17"/>
      <c r="G103" s="17"/>
      <c r="H103" s="17"/>
      <c r="I103" s="17"/>
      <c r="J103" s="17"/>
      <c r="K103" s="17"/>
      <c r="L103" s="25" t="s">
        <v>2298</v>
      </c>
      <c r="M103" s="6" t="s">
        <v>705</v>
      </c>
      <c r="N103" s="6" t="s">
        <v>709</v>
      </c>
      <c r="O103" s="7"/>
      <c r="P103" s="87"/>
    </row>
    <row r="104" spans="1:16" ht="14.4" x14ac:dyDescent="0.3">
      <c r="A104" s="26">
        <v>103</v>
      </c>
      <c r="B104" s="17">
        <v>11201</v>
      </c>
      <c r="C104" s="17">
        <v>1</v>
      </c>
      <c r="D104" s="17" t="s">
        <v>3344</v>
      </c>
      <c r="E104" s="17"/>
      <c r="F104" s="17"/>
      <c r="G104" s="17"/>
      <c r="H104" s="17"/>
      <c r="I104" s="17"/>
      <c r="J104" s="17"/>
      <c r="K104" s="17" t="s">
        <v>3265</v>
      </c>
      <c r="L104" s="25" t="s">
        <v>2339</v>
      </c>
      <c r="M104" s="6" t="s">
        <v>705</v>
      </c>
      <c r="N104" s="6" t="s">
        <v>708</v>
      </c>
      <c r="O104" s="7"/>
      <c r="P104" s="87"/>
    </row>
    <row r="105" spans="1:16" ht="14.4" x14ac:dyDescent="0.3">
      <c r="A105" s="26">
        <v>104</v>
      </c>
      <c r="B105" s="17">
        <v>11202</v>
      </c>
      <c r="C105" s="17">
        <v>1</v>
      </c>
      <c r="D105" s="17" t="s">
        <v>3344</v>
      </c>
      <c r="E105" s="17"/>
      <c r="F105" s="17"/>
      <c r="G105" s="17"/>
      <c r="H105" s="17"/>
      <c r="I105" s="17"/>
      <c r="J105" s="17"/>
      <c r="K105" s="17" t="s">
        <v>3266</v>
      </c>
      <c r="L105" s="25" t="s">
        <v>2340</v>
      </c>
      <c r="M105" s="6" t="s">
        <v>705</v>
      </c>
      <c r="N105" s="6" t="s">
        <v>708</v>
      </c>
      <c r="O105" s="7"/>
      <c r="P105" s="87"/>
    </row>
    <row r="106" spans="1:16" ht="14.4" x14ac:dyDescent="0.3">
      <c r="A106" s="26">
        <v>105</v>
      </c>
      <c r="B106" s="17">
        <v>11203</v>
      </c>
      <c r="C106" s="17">
        <v>1</v>
      </c>
      <c r="D106" s="17" t="s">
        <v>3344</v>
      </c>
      <c r="E106" s="17"/>
      <c r="F106" s="17"/>
      <c r="G106" s="17"/>
      <c r="H106" s="17"/>
      <c r="I106" s="17"/>
      <c r="J106" s="17"/>
      <c r="K106" s="17" t="s">
        <v>3267</v>
      </c>
      <c r="L106" s="25" t="s">
        <v>2341</v>
      </c>
      <c r="M106" s="6" t="s">
        <v>705</v>
      </c>
      <c r="N106" s="6" t="s">
        <v>708</v>
      </c>
      <c r="O106" s="7"/>
      <c r="P106" s="87"/>
    </row>
    <row r="107" spans="1:16" ht="14.4" x14ac:dyDescent="0.3">
      <c r="A107" s="26">
        <v>106</v>
      </c>
      <c r="B107" s="17">
        <v>11204</v>
      </c>
      <c r="C107" s="17">
        <v>1</v>
      </c>
      <c r="D107" s="17" t="s">
        <v>3344</v>
      </c>
      <c r="E107" s="17"/>
      <c r="F107" s="17"/>
      <c r="G107" s="17"/>
      <c r="H107" s="17"/>
      <c r="I107" s="17"/>
      <c r="J107" s="17"/>
      <c r="K107" s="17" t="s">
        <v>3268</v>
      </c>
      <c r="L107" s="25" t="s">
        <v>2342</v>
      </c>
      <c r="M107" s="6" t="s">
        <v>705</v>
      </c>
      <c r="N107" s="6" t="s">
        <v>708</v>
      </c>
      <c r="O107" s="7"/>
      <c r="P107" s="87"/>
    </row>
    <row r="108" spans="1:16" ht="14.4" x14ac:dyDescent="0.3">
      <c r="A108" s="26">
        <v>107</v>
      </c>
      <c r="B108" s="17">
        <v>11205</v>
      </c>
      <c r="C108" s="17">
        <v>1</v>
      </c>
      <c r="D108" s="17" t="s">
        <v>3098</v>
      </c>
      <c r="E108" s="17"/>
      <c r="F108" s="17"/>
      <c r="G108" s="17"/>
      <c r="H108" s="17"/>
      <c r="I108" s="17"/>
      <c r="J108" s="17"/>
      <c r="K108" s="17"/>
      <c r="L108" s="25" t="s">
        <v>3156</v>
      </c>
      <c r="M108" s="6" t="s">
        <v>3298</v>
      </c>
      <c r="N108" s="6"/>
      <c r="O108" s="7"/>
      <c r="P108" s="87"/>
    </row>
    <row r="109" spans="1:16" ht="14.4" x14ac:dyDescent="0.3">
      <c r="A109" s="26">
        <v>108</v>
      </c>
      <c r="B109" s="17">
        <v>11206</v>
      </c>
      <c r="C109" s="17">
        <v>1</v>
      </c>
      <c r="D109" s="17" t="s">
        <v>3098</v>
      </c>
      <c r="E109" s="17"/>
      <c r="F109" s="17"/>
      <c r="G109" s="17"/>
      <c r="H109" s="17"/>
      <c r="I109" s="17"/>
      <c r="J109" s="17"/>
      <c r="K109" s="17"/>
      <c r="L109" s="25" t="s">
        <v>3157</v>
      </c>
      <c r="M109" s="6" t="s">
        <v>3298</v>
      </c>
      <c r="N109" s="6"/>
      <c r="O109" s="7"/>
      <c r="P109" s="87"/>
    </row>
    <row r="110" spans="1:16" ht="14.4" x14ac:dyDescent="0.3">
      <c r="A110" s="26">
        <v>109</v>
      </c>
      <c r="B110" s="17">
        <v>11207</v>
      </c>
      <c r="C110" s="17">
        <v>1</v>
      </c>
      <c r="D110" s="17" t="s">
        <v>2825</v>
      </c>
      <c r="E110" s="17"/>
      <c r="F110" s="17"/>
      <c r="G110" s="17"/>
      <c r="H110" s="17"/>
      <c r="I110" s="17"/>
      <c r="J110" s="17"/>
      <c r="K110" s="17"/>
      <c r="L110" s="25" t="s">
        <v>3158</v>
      </c>
      <c r="M110" s="6" t="s">
        <v>3298</v>
      </c>
      <c r="N110" s="6"/>
      <c r="O110" s="7"/>
      <c r="P110" s="87"/>
    </row>
    <row r="111" spans="1:16" ht="14.4" x14ac:dyDescent="0.3">
      <c r="A111" s="26">
        <v>110</v>
      </c>
      <c r="B111" s="17">
        <v>11207</v>
      </c>
      <c r="C111" s="17">
        <v>4</v>
      </c>
      <c r="D111" s="17" t="s">
        <v>2825</v>
      </c>
      <c r="E111" s="17"/>
      <c r="F111" s="17"/>
      <c r="G111" s="17"/>
      <c r="H111" s="17"/>
      <c r="I111" s="17"/>
      <c r="J111" s="17"/>
      <c r="K111" s="17"/>
      <c r="L111" s="25" t="s">
        <v>3159</v>
      </c>
      <c r="M111" s="6" t="s">
        <v>3298</v>
      </c>
      <c r="N111" s="6"/>
      <c r="O111" s="7"/>
      <c r="P111" s="87"/>
    </row>
    <row r="112" spans="1:16" ht="14.4" x14ac:dyDescent="0.3">
      <c r="A112" s="26">
        <v>111</v>
      </c>
      <c r="B112" s="17">
        <v>11207</v>
      </c>
      <c r="C112" s="17">
        <v>39</v>
      </c>
      <c r="D112" s="17" t="s">
        <v>2825</v>
      </c>
      <c r="E112" s="17"/>
      <c r="F112" s="17"/>
      <c r="G112" s="17"/>
      <c r="H112" s="17"/>
      <c r="I112" s="17"/>
      <c r="J112" s="17"/>
      <c r="K112" s="17"/>
      <c r="L112" s="25" t="s">
        <v>3160</v>
      </c>
      <c r="M112" s="6" t="s">
        <v>3298</v>
      </c>
      <c r="N112" s="6"/>
      <c r="O112" s="7"/>
      <c r="P112" s="87"/>
    </row>
    <row r="113" spans="1:16" ht="14.4" x14ac:dyDescent="0.3">
      <c r="A113" s="26">
        <v>112</v>
      </c>
      <c r="B113" s="17">
        <v>11208</v>
      </c>
      <c r="C113" s="17">
        <v>1</v>
      </c>
      <c r="D113" s="17" t="s">
        <v>2825</v>
      </c>
      <c r="E113" s="17"/>
      <c r="F113" s="17"/>
      <c r="G113" s="17"/>
      <c r="H113" s="17"/>
      <c r="I113" s="17"/>
      <c r="J113" s="17"/>
      <c r="K113" s="17"/>
      <c r="L113" s="25" t="s">
        <v>3161</v>
      </c>
      <c r="M113" s="6" t="s">
        <v>3298</v>
      </c>
      <c r="N113" s="6"/>
      <c r="O113" s="7"/>
      <c r="P113" s="87"/>
    </row>
    <row r="114" spans="1:16" ht="15" x14ac:dyDescent="0.3">
      <c r="A114" s="26">
        <v>113</v>
      </c>
      <c r="B114" s="17">
        <v>11208</v>
      </c>
      <c r="C114" s="17">
        <v>4</v>
      </c>
      <c r="D114" s="17" t="s">
        <v>2825</v>
      </c>
      <c r="E114" s="17"/>
      <c r="F114" s="17"/>
      <c r="G114" s="17"/>
      <c r="H114" s="17"/>
      <c r="I114" s="17"/>
      <c r="J114" s="17"/>
      <c r="K114" s="17"/>
      <c r="L114" s="25" t="s">
        <v>3162</v>
      </c>
      <c r="M114" s="6" t="s">
        <v>3298</v>
      </c>
      <c r="N114" s="6"/>
      <c r="O114" s="76"/>
      <c r="P114" s="87"/>
    </row>
    <row r="115" spans="1:16" ht="15" x14ac:dyDescent="0.3">
      <c r="A115" s="26">
        <v>114</v>
      </c>
      <c r="B115" s="17">
        <v>11208</v>
      </c>
      <c r="C115" s="17">
        <v>39</v>
      </c>
      <c r="D115" s="17" t="s">
        <v>2825</v>
      </c>
      <c r="E115" s="17"/>
      <c r="F115" s="17"/>
      <c r="G115" s="17"/>
      <c r="H115" s="17"/>
      <c r="I115" s="17"/>
      <c r="J115" s="17"/>
      <c r="K115" s="17"/>
      <c r="L115" s="25" t="s">
        <v>3163</v>
      </c>
      <c r="M115" s="6" t="s">
        <v>3298</v>
      </c>
      <c r="N115" s="6"/>
      <c r="O115" s="76"/>
      <c r="P115" s="87"/>
    </row>
    <row r="116" spans="1:16" ht="14.4" x14ac:dyDescent="0.3">
      <c r="A116" s="26">
        <v>115</v>
      </c>
      <c r="B116" s="17">
        <v>11209</v>
      </c>
      <c r="C116" s="17">
        <v>1</v>
      </c>
      <c r="D116" s="17" t="s">
        <v>2825</v>
      </c>
      <c r="E116" s="17"/>
      <c r="F116" s="17"/>
      <c r="G116" s="17"/>
      <c r="H116" s="17"/>
      <c r="I116" s="17"/>
      <c r="J116" s="17"/>
      <c r="K116" s="17"/>
      <c r="L116" s="25" t="s">
        <v>3164</v>
      </c>
      <c r="M116" s="6" t="s">
        <v>3298</v>
      </c>
      <c r="N116" s="6"/>
      <c r="O116" s="17"/>
      <c r="P116" s="17"/>
    </row>
    <row r="117" spans="1:16" ht="14.4" x14ac:dyDescent="0.3">
      <c r="A117" s="26">
        <v>116</v>
      </c>
      <c r="B117" s="17">
        <v>11209</v>
      </c>
      <c r="C117" s="17">
        <v>4</v>
      </c>
      <c r="D117" s="17" t="s">
        <v>2825</v>
      </c>
      <c r="E117" s="17"/>
      <c r="F117" s="17"/>
      <c r="G117" s="17"/>
      <c r="H117" s="17"/>
      <c r="I117" s="17"/>
      <c r="J117" s="17"/>
      <c r="K117" s="17"/>
      <c r="L117" s="25" t="s">
        <v>3165</v>
      </c>
      <c r="M117" s="6" t="s">
        <v>3298</v>
      </c>
      <c r="N117" s="6"/>
      <c r="O117" s="17"/>
      <c r="P117" s="17"/>
    </row>
    <row r="118" spans="1:16" ht="14.4" x14ac:dyDescent="0.3">
      <c r="A118" s="26">
        <v>117</v>
      </c>
      <c r="B118" s="17">
        <v>11209</v>
      </c>
      <c r="C118" s="17">
        <v>39</v>
      </c>
      <c r="D118" s="17" t="s">
        <v>2825</v>
      </c>
      <c r="E118" s="17"/>
      <c r="F118" s="17"/>
      <c r="G118" s="17"/>
      <c r="H118" s="17"/>
      <c r="I118" s="17"/>
      <c r="J118" s="17"/>
      <c r="K118" s="17"/>
      <c r="L118" s="25" t="s">
        <v>3166</v>
      </c>
      <c r="M118" s="6" t="s">
        <v>3298</v>
      </c>
      <c r="N118" s="6"/>
      <c r="O118" s="17"/>
      <c r="P118" s="17"/>
    </row>
    <row r="119" spans="1:16" ht="14.4" x14ac:dyDescent="0.3">
      <c r="A119" s="26">
        <v>118</v>
      </c>
      <c r="B119" s="17">
        <v>11210</v>
      </c>
      <c r="C119" s="17">
        <v>1</v>
      </c>
      <c r="D119" s="17" t="s">
        <v>2825</v>
      </c>
      <c r="E119" s="17"/>
      <c r="F119" s="17"/>
      <c r="G119" s="17"/>
      <c r="H119" s="17"/>
      <c r="I119" s="17"/>
      <c r="J119" s="17"/>
      <c r="K119" s="17"/>
      <c r="L119" s="25" t="s">
        <v>3167</v>
      </c>
      <c r="M119" s="6" t="s">
        <v>3298</v>
      </c>
      <c r="N119" s="6"/>
      <c r="O119" s="17"/>
      <c r="P119" s="17"/>
    </row>
    <row r="120" spans="1:16" ht="14.4" x14ac:dyDescent="0.3">
      <c r="A120" s="26">
        <v>119</v>
      </c>
      <c r="B120" s="17">
        <v>11210</v>
      </c>
      <c r="C120" s="17">
        <v>4</v>
      </c>
      <c r="D120" s="17" t="s">
        <v>2825</v>
      </c>
      <c r="E120" s="17"/>
      <c r="F120" s="17"/>
      <c r="G120" s="17"/>
      <c r="H120" s="17"/>
      <c r="I120" s="17"/>
      <c r="J120" s="17"/>
      <c r="K120" s="17"/>
      <c r="L120" s="25" t="s">
        <v>3168</v>
      </c>
      <c r="M120" s="6" t="s">
        <v>3298</v>
      </c>
      <c r="N120" s="6"/>
      <c r="O120" s="17"/>
      <c r="P120" s="17"/>
    </row>
    <row r="121" spans="1:16" ht="14.4" x14ac:dyDescent="0.3">
      <c r="A121" s="26">
        <v>120</v>
      </c>
      <c r="B121" s="17">
        <v>11210</v>
      </c>
      <c r="C121" s="17">
        <v>39</v>
      </c>
      <c r="D121" s="17" t="s">
        <v>2825</v>
      </c>
      <c r="E121" s="17"/>
      <c r="F121" s="17"/>
      <c r="G121" s="17"/>
      <c r="H121" s="17"/>
      <c r="I121" s="17"/>
      <c r="J121" s="17"/>
      <c r="K121" s="17"/>
      <c r="L121" s="25" t="s">
        <v>3169</v>
      </c>
      <c r="M121" s="6" t="s">
        <v>3298</v>
      </c>
      <c r="N121" s="6"/>
      <c r="O121" s="17"/>
      <c r="P121" s="17"/>
    </row>
    <row r="122" spans="1:16" ht="14.4" x14ac:dyDescent="0.3">
      <c r="A122" s="26">
        <v>121</v>
      </c>
      <c r="B122" s="17">
        <v>11211</v>
      </c>
      <c r="C122" s="17">
        <v>1</v>
      </c>
      <c r="D122" s="17" t="s">
        <v>2825</v>
      </c>
      <c r="E122" s="17"/>
      <c r="F122" s="17"/>
      <c r="G122" s="17"/>
      <c r="H122" s="17"/>
      <c r="I122" s="17"/>
      <c r="J122" s="17"/>
      <c r="K122" s="17"/>
      <c r="L122" s="25" t="s">
        <v>3170</v>
      </c>
      <c r="M122" s="6" t="s">
        <v>3298</v>
      </c>
      <c r="N122" s="6"/>
      <c r="O122" s="17"/>
      <c r="P122" s="17"/>
    </row>
    <row r="123" spans="1:16" ht="14.4" x14ac:dyDescent="0.3">
      <c r="A123" s="26">
        <v>122</v>
      </c>
      <c r="B123" s="17">
        <v>11211</v>
      </c>
      <c r="C123" s="17">
        <v>4</v>
      </c>
      <c r="D123" s="17" t="s">
        <v>2825</v>
      </c>
      <c r="E123" s="17"/>
      <c r="F123" s="17"/>
      <c r="G123" s="17"/>
      <c r="H123" s="17"/>
      <c r="I123" s="17"/>
      <c r="J123" s="17"/>
      <c r="K123" s="17"/>
      <c r="L123" s="25" t="s">
        <v>3314</v>
      </c>
      <c r="M123" s="6" t="s">
        <v>3298</v>
      </c>
      <c r="N123" s="6"/>
      <c r="O123" s="17"/>
      <c r="P123" s="17"/>
    </row>
    <row r="124" spans="1:16" ht="14.4" x14ac:dyDescent="0.3">
      <c r="A124" s="26">
        <v>123</v>
      </c>
      <c r="B124" s="17">
        <v>11211</v>
      </c>
      <c r="C124" s="17">
        <v>39</v>
      </c>
      <c r="D124" s="17" t="s">
        <v>2825</v>
      </c>
      <c r="E124" s="17"/>
      <c r="F124" s="17"/>
      <c r="G124" s="17"/>
      <c r="H124" s="17"/>
      <c r="I124" s="17"/>
      <c r="J124" s="17"/>
      <c r="K124" s="17"/>
      <c r="L124" s="25" t="s">
        <v>3171</v>
      </c>
      <c r="M124" s="6" t="s">
        <v>3298</v>
      </c>
      <c r="N124" s="6"/>
      <c r="O124" s="17"/>
      <c r="P124" s="17"/>
    </row>
    <row r="125" spans="1:16" ht="14.4" x14ac:dyDescent="0.3">
      <c r="A125" s="26">
        <v>124</v>
      </c>
      <c r="B125" s="17">
        <v>11212</v>
      </c>
      <c r="C125" s="17">
        <v>1</v>
      </c>
      <c r="D125" s="17" t="s">
        <v>2825</v>
      </c>
      <c r="E125" s="17"/>
      <c r="F125" s="17"/>
      <c r="G125" s="17"/>
      <c r="H125" s="17"/>
      <c r="I125" s="17"/>
      <c r="J125" s="17"/>
      <c r="K125" s="17"/>
      <c r="L125" s="25" t="s">
        <v>3172</v>
      </c>
      <c r="M125" s="6" t="s">
        <v>3298</v>
      </c>
      <c r="N125" s="6"/>
      <c r="O125" s="17"/>
      <c r="P125" s="17"/>
    </row>
    <row r="126" spans="1:16" ht="14.4" x14ac:dyDescent="0.3">
      <c r="A126" s="26">
        <v>125</v>
      </c>
      <c r="B126" s="17">
        <v>11212</v>
      </c>
      <c r="C126" s="17">
        <v>4</v>
      </c>
      <c r="D126" s="17" t="s">
        <v>2825</v>
      </c>
      <c r="E126" s="17"/>
      <c r="F126" s="17"/>
      <c r="G126" s="17"/>
      <c r="H126" s="17"/>
      <c r="I126" s="17"/>
      <c r="J126" s="17"/>
      <c r="K126" s="17"/>
      <c r="L126" s="25" t="s">
        <v>3173</v>
      </c>
      <c r="M126" s="6" t="s">
        <v>3298</v>
      </c>
      <c r="N126" s="6"/>
      <c r="O126" s="17"/>
      <c r="P126" s="17"/>
    </row>
    <row r="127" spans="1:16" ht="14.4" x14ac:dyDescent="0.3">
      <c r="A127" s="26">
        <v>126</v>
      </c>
      <c r="B127" s="17">
        <v>11212</v>
      </c>
      <c r="C127" s="17">
        <v>39</v>
      </c>
      <c r="D127" s="17" t="s">
        <v>2825</v>
      </c>
      <c r="E127" s="17"/>
      <c r="F127" s="17"/>
      <c r="G127" s="17"/>
      <c r="H127" s="17"/>
      <c r="I127" s="17"/>
      <c r="J127" s="17"/>
      <c r="K127" s="17"/>
      <c r="L127" s="25" t="s">
        <v>3174</v>
      </c>
      <c r="M127" s="6" t="s">
        <v>3298</v>
      </c>
      <c r="N127" s="6"/>
      <c r="O127" s="17"/>
      <c r="P127" s="17"/>
    </row>
    <row r="129" spans="4:12" x14ac:dyDescent="0.15">
      <c r="D129" s="17" t="s">
        <v>3324</v>
      </c>
      <c r="E129" s="17" t="s">
        <v>3326</v>
      </c>
      <c r="F129" s="17" t="s">
        <v>3327</v>
      </c>
      <c r="G129" s="17" t="s">
        <v>3325</v>
      </c>
      <c r="H129" s="17" t="s">
        <v>3328</v>
      </c>
      <c r="I129" s="17" t="s">
        <v>3329</v>
      </c>
      <c r="J129" s="17" t="s">
        <v>3299</v>
      </c>
      <c r="K129" s="17" t="s">
        <v>3330</v>
      </c>
      <c r="L129" s="25" t="s">
        <v>3341</v>
      </c>
    </row>
    <row r="130" spans="4:12" x14ac:dyDescent="0.15">
      <c r="D130" s="17" t="s">
        <v>269</v>
      </c>
      <c r="E130" s="17">
        <f>COUNTIFS(D2:D127,"storage")</f>
        <v>60</v>
      </c>
      <c r="F130" s="17">
        <f>E130-G130</f>
        <v>60</v>
      </c>
      <c r="G130" s="17">
        <f>SUMPRODUCT((D2:D127="storage")*(M2:M127="未上架"))</f>
        <v>0</v>
      </c>
      <c r="H130" s="17">
        <f>SUMPRODUCT((D2:D127="storage")*(M2:M127="正常"))</f>
        <v>53</v>
      </c>
      <c r="I130" s="17">
        <f>SUMPRODUCT((D2:D127="sorage")*(M2:M127="故障"))</f>
        <v>0</v>
      </c>
      <c r="J130" s="17">
        <f>SUMPRODUCT((D2:D127="storage")*(N2:N127="已交付"))</f>
        <v>0</v>
      </c>
      <c r="K130" s="17">
        <f>SUMPRODUCT((D2:D127="storage")*(N2:N127="待交付"))</f>
        <v>60</v>
      </c>
      <c r="L130" s="17">
        <f>H130-J130</f>
        <v>53</v>
      </c>
    </row>
    <row r="131" spans="4:12" x14ac:dyDescent="0.15">
      <c r="D131" s="17" t="s">
        <v>2825</v>
      </c>
      <c r="E131" s="17">
        <f>COUNTIFS(D2:D127,{"seal服务器"})</f>
        <v>62</v>
      </c>
      <c r="F131" s="17">
        <f>E131-G131</f>
        <v>42</v>
      </c>
      <c r="G131" s="17">
        <f>SUMPRODUCT((D2:D127="seal服务器")*(M2:M127="未上架"))</f>
        <v>20</v>
      </c>
      <c r="H131" s="17">
        <f>SUMPRODUCT((D2:D127="seal服务器")*(M2:M127="正常"))</f>
        <v>0</v>
      </c>
      <c r="I131" s="17">
        <f>SUMPRODUCT((D2:D127="seal服务器")*(M2:M127="正常"))</f>
        <v>0</v>
      </c>
      <c r="J131" s="17">
        <f>SUMPRODUCT((D2:D127="seal服务器")*(N2:N127="已交付"))</f>
        <v>0</v>
      </c>
      <c r="K131" s="17">
        <f>SUMPRODUCT((D2:D127="seal服务器")*(N2:N127="待交付"))</f>
        <v>42</v>
      </c>
      <c r="L131" s="17">
        <f>H131-J131</f>
        <v>0</v>
      </c>
    </row>
    <row r="132" spans="4:12" x14ac:dyDescent="0.15">
      <c r="D132" s="17" t="s">
        <v>3344</v>
      </c>
      <c r="E132" s="17">
        <f>COUNTIFS(D2:D127,{"intel-snark"})</f>
        <v>4</v>
      </c>
      <c r="F132" s="17">
        <f>E132-G132</f>
        <v>4</v>
      </c>
      <c r="G132" s="17">
        <f>SUMPRODUCT((D2:D127="intel-snark")*(M2:M127="未上架"))</f>
        <v>0</v>
      </c>
      <c r="H132" s="17">
        <f>SUMPRODUCT((D2:D127="intel-snark")*(M2:M127="正常"))</f>
        <v>4</v>
      </c>
      <c r="I132" s="17">
        <f>SUMPRODUCT((D2:D127="intel-snark")*(M2:M127="故障"))</f>
        <v>0</v>
      </c>
      <c r="J132" s="17">
        <f>SUMPRODUCT((D2:D127="intel-snark")*(N2:N127="已交付"))</f>
        <v>4</v>
      </c>
      <c r="K132" s="17">
        <f>SUMPRODUCT((D2:D127="intel-snark")*(N2:N127="待交付"))</f>
        <v>0</v>
      </c>
      <c r="L132" s="17">
        <f>H132-J132</f>
        <v>0</v>
      </c>
    </row>
  </sheetData>
  <autoFilter ref="B1:O1"/>
  <phoneticPr fontId="2" type="noConversion"/>
  <dataValidations count="3">
    <dataValidation type="list" allowBlank="1" showInputMessage="1" showErrorMessage="1" sqref="M60:M107">
      <formula1>"正常,告警,故障"</formula1>
    </dataValidation>
    <dataValidation type="list" allowBlank="1" showInputMessage="1" showErrorMessage="1" sqref="N2:N127">
      <formula1>"已交付,待交付,退回"</formula1>
    </dataValidation>
    <dataValidation type="list" allowBlank="1" showInputMessage="1" showErrorMessage="1" sqref="M108:M127 M2:M59">
      <formula1>"正常,告警,故障,未上架"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72"/>
  <sheetViews>
    <sheetView zoomScale="85" zoomScaleNormal="85" workbookViewId="0">
      <pane ySplit="1" topLeftCell="A152" activePane="bottomLeft" state="frozen"/>
      <selection pane="bottomLeft" activeCell="E172" sqref="E172"/>
    </sheetView>
  </sheetViews>
  <sheetFormatPr defaultColWidth="10" defaultRowHeight="12" x14ac:dyDescent="0.15"/>
  <cols>
    <col min="1" max="1" width="6.5546875" style="5" customWidth="1"/>
    <col min="2" max="3" width="10" style="5"/>
    <col min="4" max="4" width="11.21875" style="5" customWidth="1"/>
    <col min="5" max="5" width="8.6640625" style="5" customWidth="1"/>
    <col min="6" max="6" width="11.109375" style="5" customWidth="1"/>
    <col min="7" max="7" width="3.88671875" style="5" customWidth="1"/>
    <col min="8" max="8" width="4" style="5" customWidth="1"/>
    <col min="9" max="9" width="4.33203125" style="5" customWidth="1"/>
    <col min="10" max="10" width="3.88671875" style="5" customWidth="1"/>
    <col min="11" max="11" width="13.77734375" style="5" customWidth="1"/>
    <col min="12" max="12" width="13.6640625" style="40" customWidth="1"/>
    <col min="13" max="13" width="8.21875" style="40" customWidth="1"/>
    <col min="14" max="14" width="13.21875" style="5" customWidth="1"/>
    <col min="15" max="15" width="9.5546875" style="5" customWidth="1"/>
    <col min="16" max="16" width="21.44140625" style="5" customWidth="1"/>
    <col min="17" max="16384" width="10" style="5"/>
  </cols>
  <sheetData>
    <row r="1" spans="1:22" ht="14.4" customHeight="1" x14ac:dyDescent="0.3">
      <c r="A1" s="1" t="s">
        <v>0</v>
      </c>
      <c r="B1" s="1" t="s">
        <v>1</v>
      </c>
      <c r="C1" s="1" t="s">
        <v>2</v>
      </c>
      <c r="D1" s="88" t="s">
        <v>3</v>
      </c>
      <c r="E1" s="88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3" t="s">
        <v>11</v>
      </c>
      <c r="M1" s="82" t="s">
        <v>12</v>
      </c>
      <c r="N1" s="88" t="s">
        <v>703</v>
      </c>
      <c r="O1" s="88" t="s">
        <v>722</v>
      </c>
      <c r="P1" s="88" t="s">
        <v>711</v>
      </c>
      <c r="Q1" s="61" t="s">
        <v>748</v>
      </c>
      <c r="R1" s="4"/>
      <c r="S1" s="4"/>
      <c r="T1" s="4"/>
      <c r="U1" s="4"/>
      <c r="V1" s="4"/>
    </row>
    <row r="2" spans="1:22" ht="14.4" customHeight="1" x14ac:dyDescent="0.3">
      <c r="A2" s="6">
        <v>1</v>
      </c>
      <c r="B2" s="56">
        <v>20401</v>
      </c>
      <c r="C2" s="6">
        <v>7</v>
      </c>
      <c r="D2" s="17" t="s">
        <v>2344</v>
      </c>
      <c r="E2" s="17"/>
      <c r="F2" s="99" t="s">
        <v>2345</v>
      </c>
      <c r="G2" s="17"/>
      <c r="H2" s="17"/>
      <c r="I2" s="17"/>
      <c r="J2" s="17"/>
      <c r="K2" s="17"/>
      <c r="L2" s="25" t="s">
        <v>2692</v>
      </c>
      <c r="M2" s="25"/>
      <c r="N2" s="6" t="s">
        <v>705</v>
      </c>
      <c r="O2" s="6" t="s">
        <v>708</v>
      </c>
      <c r="P2" s="17"/>
      <c r="Q2" s="108">
        <v>44026</v>
      </c>
      <c r="R2" s="4"/>
      <c r="S2" s="4"/>
      <c r="T2" s="4"/>
      <c r="U2" s="4"/>
    </row>
    <row r="3" spans="1:22" ht="15.6" customHeight="1" x14ac:dyDescent="0.3">
      <c r="A3" s="6">
        <v>2</v>
      </c>
      <c r="B3" s="56">
        <v>20401</v>
      </c>
      <c r="C3" s="11">
        <v>10</v>
      </c>
      <c r="D3" s="17" t="s">
        <v>2344</v>
      </c>
      <c r="E3" s="17"/>
      <c r="F3" s="99" t="s">
        <v>2345</v>
      </c>
      <c r="G3" s="17"/>
      <c r="H3" s="17"/>
      <c r="I3" s="17"/>
      <c r="J3" s="17"/>
      <c r="K3" s="17"/>
      <c r="L3" s="25" t="s">
        <v>2693</v>
      </c>
      <c r="M3" s="25"/>
      <c r="N3" s="6" t="s">
        <v>705</v>
      </c>
      <c r="O3" s="6" t="s">
        <v>708</v>
      </c>
      <c r="P3" s="17"/>
      <c r="Q3" s="108">
        <v>44026</v>
      </c>
      <c r="R3" s="4"/>
      <c r="S3" s="4"/>
      <c r="T3" s="4"/>
      <c r="U3" s="4"/>
    </row>
    <row r="4" spans="1:22" ht="15.6" customHeight="1" x14ac:dyDescent="0.3">
      <c r="A4" s="6">
        <v>3</v>
      </c>
      <c r="B4" s="56">
        <v>20401</v>
      </c>
      <c r="C4" s="6">
        <v>13</v>
      </c>
      <c r="D4" s="17" t="s">
        <v>2344</v>
      </c>
      <c r="E4" s="17"/>
      <c r="F4" s="99" t="s">
        <v>2345</v>
      </c>
      <c r="G4" s="17"/>
      <c r="H4" s="17"/>
      <c r="I4" s="17"/>
      <c r="J4" s="17"/>
      <c r="K4" s="17"/>
      <c r="L4" s="25" t="s">
        <v>2694</v>
      </c>
      <c r="M4" s="25"/>
      <c r="N4" s="6" t="s">
        <v>705</v>
      </c>
      <c r="O4" s="6" t="s">
        <v>708</v>
      </c>
      <c r="P4" s="17"/>
      <c r="Q4" s="108">
        <v>44026</v>
      </c>
      <c r="R4" s="13"/>
      <c r="S4" s="13"/>
      <c r="T4" s="13"/>
      <c r="U4" s="13"/>
    </row>
    <row r="5" spans="1:22" ht="15.6" customHeight="1" x14ac:dyDescent="0.3">
      <c r="A5" s="6">
        <v>4</v>
      </c>
      <c r="B5" s="56">
        <v>20401</v>
      </c>
      <c r="C5" s="6">
        <v>16</v>
      </c>
      <c r="D5" s="17" t="s">
        <v>2344</v>
      </c>
      <c r="E5" s="17"/>
      <c r="F5" s="99" t="s">
        <v>2345</v>
      </c>
      <c r="G5" s="17"/>
      <c r="H5" s="17"/>
      <c r="I5" s="17"/>
      <c r="J5" s="17"/>
      <c r="K5" s="17"/>
      <c r="L5" s="25" t="s">
        <v>2695</v>
      </c>
      <c r="M5" s="25"/>
      <c r="N5" s="6" t="s">
        <v>705</v>
      </c>
      <c r="O5" s="6" t="s">
        <v>708</v>
      </c>
      <c r="P5" s="17"/>
      <c r="Q5" s="108">
        <v>44026</v>
      </c>
      <c r="R5" s="15"/>
      <c r="S5" s="15"/>
      <c r="T5" s="16"/>
      <c r="U5" s="4"/>
    </row>
    <row r="6" spans="1:22" ht="15.6" customHeight="1" x14ac:dyDescent="0.3">
      <c r="A6" s="6">
        <v>5</v>
      </c>
      <c r="B6" s="56">
        <v>20401</v>
      </c>
      <c r="C6" s="6">
        <v>19</v>
      </c>
      <c r="D6" s="17" t="s">
        <v>2344</v>
      </c>
      <c r="E6" s="17"/>
      <c r="F6" s="99" t="s">
        <v>2345</v>
      </c>
      <c r="G6" s="17"/>
      <c r="H6" s="17"/>
      <c r="I6" s="17"/>
      <c r="J6" s="17"/>
      <c r="K6" s="17"/>
      <c r="L6" s="25" t="s">
        <v>2696</v>
      </c>
      <c r="M6" s="25"/>
      <c r="N6" s="6" t="s">
        <v>705</v>
      </c>
      <c r="O6" s="6" t="s">
        <v>708</v>
      </c>
      <c r="P6" s="17"/>
      <c r="Q6" s="108">
        <v>44026</v>
      </c>
      <c r="R6" s="15"/>
      <c r="S6" s="15"/>
      <c r="T6" s="16"/>
      <c r="U6" s="4"/>
    </row>
    <row r="7" spans="1:22" ht="15.6" customHeight="1" x14ac:dyDescent="0.3">
      <c r="A7" s="6">
        <v>6</v>
      </c>
      <c r="B7" s="56">
        <v>20401</v>
      </c>
      <c r="C7" s="11">
        <v>22</v>
      </c>
      <c r="D7" s="17" t="s">
        <v>2344</v>
      </c>
      <c r="E7" s="17"/>
      <c r="F7" s="99" t="s">
        <v>2345</v>
      </c>
      <c r="G7" s="17"/>
      <c r="H7" s="17"/>
      <c r="I7" s="17"/>
      <c r="J7" s="17"/>
      <c r="K7" s="17"/>
      <c r="L7" s="25" t="s">
        <v>2697</v>
      </c>
      <c r="M7" s="25"/>
      <c r="N7" s="6" t="s">
        <v>705</v>
      </c>
      <c r="O7" s="6" t="s">
        <v>708</v>
      </c>
      <c r="P7" s="17"/>
      <c r="Q7" s="108">
        <v>44026</v>
      </c>
      <c r="R7" s="15"/>
      <c r="S7" s="15"/>
      <c r="T7" s="16"/>
      <c r="U7" s="4"/>
    </row>
    <row r="8" spans="1:22" ht="15.6" customHeight="1" x14ac:dyDescent="0.3">
      <c r="A8" s="6">
        <v>7</v>
      </c>
      <c r="B8" s="56">
        <v>20401</v>
      </c>
      <c r="C8" s="6">
        <v>25</v>
      </c>
      <c r="D8" s="17" t="s">
        <v>2344</v>
      </c>
      <c r="E8" s="17"/>
      <c r="F8" s="99" t="s">
        <v>2345</v>
      </c>
      <c r="G8" s="17"/>
      <c r="H8" s="17"/>
      <c r="I8" s="17"/>
      <c r="J8" s="17"/>
      <c r="K8" s="17"/>
      <c r="L8" s="25" t="s">
        <v>2698</v>
      </c>
      <c r="M8" s="25"/>
      <c r="N8" s="6" t="s">
        <v>705</v>
      </c>
      <c r="O8" s="6" t="s">
        <v>708</v>
      </c>
      <c r="P8" s="17"/>
      <c r="Q8" s="108">
        <v>44026</v>
      </c>
      <c r="R8" s="15"/>
      <c r="S8" s="15"/>
      <c r="T8" s="16"/>
      <c r="U8" s="4"/>
    </row>
    <row r="9" spans="1:22" ht="15.6" customHeight="1" x14ac:dyDescent="0.3">
      <c r="A9" s="6">
        <v>8</v>
      </c>
      <c r="B9" s="56">
        <v>20401</v>
      </c>
      <c r="C9" s="6">
        <v>28</v>
      </c>
      <c r="D9" s="17" t="s">
        <v>2344</v>
      </c>
      <c r="E9" s="17"/>
      <c r="F9" s="99" t="s">
        <v>2345</v>
      </c>
      <c r="G9" s="17"/>
      <c r="H9" s="17"/>
      <c r="I9" s="17"/>
      <c r="J9" s="17"/>
      <c r="K9" s="17"/>
      <c r="L9" s="25" t="s">
        <v>2699</v>
      </c>
      <c r="M9" s="25"/>
      <c r="N9" s="6" t="s">
        <v>705</v>
      </c>
      <c r="O9" s="6" t="s">
        <v>708</v>
      </c>
      <c r="P9" s="17"/>
      <c r="Q9" s="108">
        <v>44026</v>
      </c>
      <c r="R9" s="15"/>
      <c r="S9" s="15"/>
      <c r="T9" s="16"/>
      <c r="U9" s="4"/>
    </row>
    <row r="10" spans="1:22" ht="15.6" customHeight="1" x14ac:dyDescent="0.3">
      <c r="A10" s="6">
        <v>9</v>
      </c>
      <c r="B10" s="56">
        <v>20401</v>
      </c>
      <c r="C10" s="11">
        <v>31</v>
      </c>
      <c r="D10" s="17" t="s">
        <v>2344</v>
      </c>
      <c r="E10" s="17"/>
      <c r="F10" s="99" t="s">
        <v>2345</v>
      </c>
      <c r="G10" s="17"/>
      <c r="H10" s="17"/>
      <c r="I10" s="17"/>
      <c r="J10" s="17"/>
      <c r="K10" s="17"/>
      <c r="L10" s="25" t="s">
        <v>2700</v>
      </c>
      <c r="M10" s="25"/>
      <c r="N10" s="6" t="s">
        <v>705</v>
      </c>
      <c r="O10" s="6" t="s">
        <v>708</v>
      </c>
      <c r="P10" s="17"/>
      <c r="Q10" s="108">
        <v>44026</v>
      </c>
      <c r="R10" s="15"/>
      <c r="S10" s="15"/>
      <c r="T10" s="16"/>
      <c r="U10" s="4"/>
    </row>
    <row r="11" spans="1:22" ht="15.6" customHeight="1" x14ac:dyDescent="0.3">
      <c r="A11" s="6">
        <v>10</v>
      </c>
      <c r="B11" s="56">
        <v>20401</v>
      </c>
      <c r="C11" s="6">
        <v>34</v>
      </c>
      <c r="D11" s="17" t="s">
        <v>2344</v>
      </c>
      <c r="E11" s="17"/>
      <c r="F11" s="99" t="s">
        <v>2345</v>
      </c>
      <c r="G11" s="17"/>
      <c r="H11" s="17"/>
      <c r="I11" s="17"/>
      <c r="J11" s="17"/>
      <c r="K11" s="17"/>
      <c r="L11" s="25" t="s">
        <v>2701</v>
      </c>
      <c r="M11" s="25"/>
      <c r="N11" s="6" t="s">
        <v>705</v>
      </c>
      <c r="O11" s="6" t="s">
        <v>708</v>
      </c>
      <c r="P11" s="17"/>
      <c r="Q11" s="108">
        <v>44026</v>
      </c>
      <c r="R11" s="15"/>
      <c r="S11" s="15"/>
      <c r="T11" s="16"/>
      <c r="U11" s="4"/>
    </row>
    <row r="12" spans="1:22" ht="15.6" customHeight="1" x14ac:dyDescent="0.3">
      <c r="A12" s="6">
        <v>11</v>
      </c>
      <c r="B12" s="56">
        <v>20401</v>
      </c>
      <c r="C12" s="6">
        <v>37</v>
      </c>
      <c r="D12" s="17" t="s">
        <v>2344</v>
      </c>
      <c r="E12" s="17"/>
      <c r="F12" s="99" t="s">
        <v>2345</v>
      </c>
      <c r="G12" s="17"/>
      <c r="H12" s="17"/>
      <c r="I12" s="17"/>
      <c r="J12" s="17"/>
      <c r="K12" s="17"/>
      <c r="L12" s="25" t="s">
        <v>2702</v>
      </c>
      <c r="M12" s="25"/>
      <c r="N12" s="6" t="s">
        <v>705</v>
      </c>
      <c r="O12" s="6" t="s">
        <v>708</v>
      </c>
      <c r="P12" s="17"/>
      <c r="Q12" s="108">
        <v>44026</v>
      </c>
      <c r="R12" s="15"/>
      <c r="S12" s="15"/>
      <c r="T12" s="16"/>
      <c r="U12" s="4"/>
    </row>
    <row r="13" spans="1:22" ht="15.6" customHeight="1" x14ac:dyDescent="0.3">
      <c r="A13" s="6">
        <v>12</v>
      </c>
      <c r="B13" s="56">
        <v>20401</v>
      </c>
      <c r="C13" s="6">
        <v>40</v>
      </c>
      <c r="D13" s="17" t="s">
        <v>2344</v>
      </c>
      <c r="E13" s="17"/>
      <c r="F13" s="99" t="s">
        <v>2345</v>
      </c>
      <c r="G13" s="17"/>
      <c r="H13" s="17"/>
      <c r="I13" s="17"/>
      <c r="J13" s="17"/>
      <c r="K13" s="17"/>
      <c r="L13" s="25" t="s">
        <v>2703</v>
      </c>
      <c r="M13" s="25"/>
      <c r="N13" s="6" t="s">
        <v>705</v>
      </c>
      <c r="O13" s="6" t="s">
        <v>708</v>
      </c>
      <c r="P13" s="17"/>
      <c r="Q13" s="108">
        <v>44026</v>
      </c>
      <c r="R13" s="14"/>
      <c r="S13" s="15"/>
      <c r="T13" s="15"/>
      <c r="U13" s="16"/>
      <c r="V13" s="4"/>
    </row>
    <row r="14" spans="1:22" ht="15.6" customHeight="1" x14ac:dyDescent="0.3">
      <c r="A14" s="6">
        <v>13</v>
      </c>
      <c r="B14" s="56">
        <v>20402</v>
      </c>
      <c r="C14" s="6">
        <v>7</v>
      </c>
      <c r="D14" s="17" t="s">
        <v>2344</v>
      </c>
      <c r="E14" s="17"/>
      <c r="F14" s="99" t="s">
        <v>2345</v>
      </c>
      <c r="G14" s="17"/>
      <c r="H14" s="17"/>
      <c r="I14" s="17"/>
      <c r="J14" s="17"/>
      <c r="K14" s="17"/>
      <c r="L14" s="25" t="s">
        <v>2704</v>
      </c>
      <c r="M14" s="25"/>
      <c r="N14" s="6" t="s">
        <v>705</v>
      </c>
      <c r="O14" s="6" t="s">
        <v>708</v>
      </c>
      <c r="P14" s="17"/>
      <c r="Q14" s="108">
        <v>44026</v>
      </c>
      <c r="R14" s="14"/>
      <c r="S14" s="15"/>
      <c r="T14" s="15"/>
      <c r="U14" s="16"/>
      <c r="V14" s="4"/>
    </row>
    <row r="15" spans="1:22" ht="15.6" customHeight="1" x14ac:dyDescent="0.3">
      <c r="A15" s="6">
        <v>14</v>
      </c>
      <c r="B15" s="56">
        <v>20402</v>
      </c>
      <c r="C15" s="11">
        <v>10</v>
      </c>
      <c r="D15" s="17" t="s">
        <v>2344</v>
      </c>
      <c r="E15" s="17"/>
      <c r="F15" s="99" t="s">
        <v>2345</v>
      </c>
      <c r="G15" s="17"/>
      <c r="H15" s="17"/>
      <c r="I15" s="17"/>
      <c r="J15" s="17"/>
      <c r="K15" s="17"/>
      <c r="L15" s="25" t="s">
        <v>2705</v>
      </c>
      <c r="M15" s="25"/>
      <c r="N15" s="6" t="s">
        <v>705</v>
      </c>
      <c r="O15" s="6" t="s">
        <v>708</v>
      </c>
      <c r="P15" s="17"/>
      <c r="Q15" s="108">
        <v>44026</v>
      </c>
      <c r="R15" s="14"/>
      <c r="S15" s="15"/>
      <c r="T15" s="15"/>
      <c r="U15" s="16"/>
      <c r="V15" s="4"/>
    </row>
    <row r="16" spans="1:22" ht="15.6" customHeight="1" x14ac:dyDescent="0.3">
      <c r="A16" s="6">
        <v>15</v>
      </c>
      <c r="B16" s="56">
        <v>20402</v>
      </c>
      <c r="C16" s="6">
        <v>13</v>
      </c>
      <c r="D16" s="17" t="s">
        <v>2344</v>
      </c>
      <c r="E16" s="17"/>
      <c r="F16" s="99" t="s">
        <v>2345</v>
      </c>
      <c r="G16" s="17"/>
      <c r="H16" s="17"/>
      <c r="I16" s="17"/>
      <c r="J16" s="17"/>
      <c r="K16" s="17"/>
      <c r="L16" s="25" t="s">
        <v>2706</v>
      </c>
      <c r="M16" s="25"/>
      <c r="N16" s="6" t="s">
        <v>705</v>
      </c>
      <c r="O16" s="6" t="s">
        <v>708</v>
      </c>
      <c r="P16" s="17"/>
      <c r="Q16" s="108">
        <v>44026</v>
      </c>
      <c r="R16" s="14"/>
      <c r="S16" s="15"/>
      <c r="T16" s="15"/>
      <c r="U16" s="16"/>
      <c r="V16" s="4"/>
    </row>
    <row r="17" spans="1:22" ht="15.6" customHeight="1" x14ac:dyDescent="0.3">
      <c r="A17" s="6">
        <v>16</v>
      </c>
      <c r="B17" s="56">
        <v>20402</v>
      </c>
      <c r="C17" s="6">
        <v>16</v>
      </c>
      <c r="D17" s="17" t="s">
        <v>2344</v>
      </c>
      <c r="E17" s="17"/>
      <c r="F17" s="99" t="s">
        <v>2345</v>
      </c>
      <c r="G17" s="17"/>
      <c r="H17" s="17"/>
      <c r="I17" s="17"/>
      <c r="J17" s="17"/>
      <c r="K17" s="17"/>
      <c r="L17" s="25" t="s">
        <v>2707</v>
      </c>
      <c r="M17" s="25"/>
      <c r="N17" s="6" t="s">
        <v>705</v>
      </c>
      <c r="O17" s="6" t="s">
        <v>708</v>
      </c>
      <c r="P17" s="17" t="s">
        <v>2821</v>
      </c>
      <c r="Q17" s="85"/>
      <c r="R17" s="18"/>
      <c r="S17" s="15"/>
      <c r="T17" s="15"/>
      <c r="U17" s="16"/>
      <c r="V17" s="4"/>
    </row>
    <row r="18" spans="1:22" ht="15" customHeight="1" x14ac:dyDescent="0.3">
      <c r="A18" s="6">
        <v>17</v>
      </c>
      <c r="B18" s="56">
        <v>20402</v>
      </c>
      <c r="C18" s="6">
        <v>19</v>
      </c>
      <c r="D18" s="17" t="s">
        <v>2344</v>
      </c>
      <c r="E18" s="17"/>
      <c r="F18" s="99" t="s">
        <v>2345</v>
      </c>
      <c r="G18" s="17"/>
      <c r="H18" s="17"/>
      <c r="I18" s="17"/>
      <c r="J18" s="17"/>
      <c r="K18" s="17"/>
      <c r="L18" s="25" t="s">
        <v>2708</v>
      </c>
      <c r="M18" s="25"/>
      <c r="N18" s="6" t="s">
        <v>705</v>
      </c>
      <c r="O18" s="6" t="s">
        <v>708</v>
      </c>
      <c r="P18" s="17"/>
      <c r="Q18" s="108">
        <v>44026</v>
      </c>
      <c r="R18" s="83"/>
      <c r="S18" s="83"/>
      <c r="T18" s="83"/>
      <c r="U18" s="83"/>
      <c r="V18" s="83"/>
    </row>
    <row r="19" spans="1:22" ht="14.4" customHeight="1" x14ac:dyDescent="0.3">
      <c r="A19" s="6">
        <v>18</v>
      </c>
      <c r="B19" s="56">
        <v>20402</v>
      </c>
      <c r="C19" s="11">
        <v>22</v>
      </c>
      <c r="D19" s="17" t="s">
        <v>2344</v>
      </c>
      <c r="E19" s="17"/>
      <c r="F19" s="99" t="s">
        <v>2345</v>
      </c>
      <c r="G19" s="17"/>
      <c r="H19" s="17"/>
      <c r="I19" s="17"/>
      <c r="J19" s="17"/>
      <c r="K19" s="17"/>
      <c r="L19" s="25" t="s">
        <v>2709</v>
      </c>
      <c r="M19" s="25"/>
      <c r="N19" s="6" t="s">
        <v>705</v>
      </c>
      <c r="O19" s="6" t="s">
        <v>708</v>
      </c>
      <c r="P19" s="17"/>
      <c r="Q19" s="108">
        <v>44026</v>
      </c>
      <c r="R19" s="4"/>
      <c r="S19" s="4"/>
      <c r="T19" s="4"/>
      <c r="U19" s="4"/>
      <c r="V19" s="4"/>
    </row>
    <row r="20" spans="1:22" ht="14.4" customHeight="1" x14ac:dyDescent="0.3">
      <c r="A20" s="6">
        <v>19</v>
      </c>
      <c r="B20" s="56">
        <v>20402</v>
      </c>
      <c r="C20" s="6">
        <v>25</v>
      </c>
      <c r="D20" s="17" t="s">
        <v>2344</v>
      </c>
      <c r="E20" s="17"/>
      <c r="F20" s="99" t="s">
        <v>2345</v>
      </c>
      <c r="G20" s="17"/>
      <c r="H20" s="17"/>
      <c r="I20" s="17"/>
      <c r="J20" s="17"/>
      <c r="K20" s="17"/>
      <c r="L20" s="25" t="s">
        <v>2710</v>
      </c>
      <c r="M20" s="25"/>
      <c r="N20" s="6" t="s">
        <v>705</v>
      </c>
      <c r="O20" s="6" t="s">
        <v>708</v>
      </c>
      <c r="P20" s="17"/>
      <c r="Q20" s="108">
        <v>44026</v>
      </c>
      <c r="R20" s="4"/>
      <c r="S20" s="4"/>
      <c r="T20" s="4"/>
      <c r="U20" s="4"/>
      <c r="V20" s="4"/>
    </row>
    <row r="21" spans="1:22" ht="14.4" customHeight="1" x14ac:dyDescent="0.3">
      <c r="A21" s="6">
        <v>20</v>
      </c>
      <c r="B21" s="56">
        <v>20402</v>
      </c>
      <c r="C21" s="6">
        <v>28</v>
      </c>
      <c r="D21" s="17" t="s">
        <v>2344</v>
      </c>
      <c r="E21" s="17"/>
      <c r="F21" s="99" t="s">
        <v>2345</v>
      </c>
      <c r="G21" s="17"/>
      <c r="H21" s="17"/>
      <c r="I21" s="17"/>
      <c r="J21" s="17"/>
      <c r="K21" s="17"/>
      <c r="L21" s="25" t="s">
        <v>2711</v>
      </c>
      <c r="M21" s="25"/>
      <c r="N21" s="6" t="s">
        <v>705</v>
      </c>
      <c r="O21" s="6" t="s">
        <v>708</v>
      </c>
      <c r="P21" s="17"/>
      <c r="Q21" s="108">
        <v>44026</v>
      </c>
      <c r="R21" s="4"/>
      <c r="S21" s="4"/>
      <c r="T21" s="4"/>
      <c r="U21" s="4"/>
      <c r="V21" s="4"/>
    </row>
    <row r="22" spans="1:22" ht="15.6" x14ac:dyDescent="0.3">
      <c r="A22" s="6">
        <v>21</v>
      </c>
      <c r="B22" s="56">
        <v>20402</v>
      </c>
      <c r="C22" s="11">
        <v>31</v>
      </c>
      <c r="D22" s="17" t="s">
        <v>2344</v>
      </c>
      <c r="E22" s="17"/>
      <c r="F22" s="99" t="s">
        <v>2345</v>
      </c>
      <c r="G22" s="17"/>
      <c r="H22" s="17"/>
      <c r="I22" s="17"/>
      <c r="J22" s="17"/>
      <c r="K22" s="17"/>
      <c r="L22" s="25" t="s">
        <v>2712</v>
      </c>
      <c r="M22" s="25"/>
      <c r="N22" s="6" t="s">
        <v>705</v>
      </c>
      <c r="O22" s="6" t="s">
        <v>708</v>
      </c>
      <c r="P22" s="17"/>
      <c r="Q22" s="108">
        <v>44026</v>
      </c>
    </row>
    <row r="23" spans="1:22" s="23" customFormat="1" ht="14.4" x14ac:dyDescent="0.3">
      <c r="A23" s="6">
        <v>22</v>
      </c>
      <c r="B23" s="56">
        <v>20402</v>
      </c>
      <c r="C23" s="6">
        <v>34</v>
      </c>
      <c r="D23" s="17" t="s">
        <v>2344</v>
      </c>
      <c r="E23" s="17"/>
      <c r="F23" s="99" t="s">
        <v>2345</v>
      </c>
      <c r="G23" s="17"/>
      <c r="H23" s="17"/>
      <c r="I23" s="17"/>
      <c r="J23" s="17"/>
      <c r="K23" s="17"/>
      <c r="L23" s="25" t="s">
        <v>2713</v>
      </c>
      <c r="M23" s="25"/>
      <c r="N23" s="6" t="s">
        <v>705</v>
      </c>
      <c r="O23" s="6" t="s">
        <v>708</v>
      </c>
      <c r="P23" s="17"/>
      <c r="Q23" s="108">
        <v>44026</v>
      </c>
    </row>
    <row r="24" spans="1:22" ht="14.4" x14ac:dyDescent="0.3">
      <c r="A24" s="6">
        <v>23</v>
      </c>
      <c r="B24" s="56">
        <v>20402</v>
      </c>
      <c r="C24" s="6">
        <v>37</v>
      </c>
      <c r="D24" s="17" t="s">
        <v>2344</v>
      </c>
      <c r="E24" s="17"/>
      <c r="F24" s="99" t="s">
        <v>2345</v>
      </c>
      <c r="G24" s="17"/>
      <c r="H24" s="17"/>
      <c r="I24" s="17"/>
      <c r="J24" s="17"/>
      <c r="K24" s="17"/>
      <c r="L24" s="25" t="s">
        <v>2714</v>
      </c>
      <c r="M24" s="25"/>
      <c r="N24" s="6" t="s">
        <v>705</v>
      </c>
      <c r="O24" s="6" t="s">
        <v>708</v>
      </c>
      <c r="P24" s="17"/>
      <c r="Q24" s="108">
        <v>44026</v>
      </c>
    </row>
    <row r="25" spans="1:22" ht="14.4" x14ac:dyDescent="0.3">
      <c r="A25" s="6">
        <v>24</v>
      </c>
      <c r="B25" s="56">
        <v>20402</v>
      </c>
      <c r="C25" s="6">
        <v>40</v>
      </c>
      <c r="D25" s="17" t="s">
        <v>2344</v>
      </c>
      <c r="E25" s="17"/>
      <c r="F25" s="99" t="s">
        <v>2345</v>
      </c>
      <c r="G25" s="17"/>
      <c r="H25" s="17"/>
      <c r="I25" s="17"/>
      <c r="J25" s="17"/>
      <c r="K25" s="17"/>
      <c r="L25" s="25" t="s">
        <v>2715</v>
      </c>
      <c r="M25" s="25"/>
      <c r="N25" s="6" t="s">
        <v>705</v>
      </c>
      <c r="O25" s="6" t="s">
        <v>708</v>
      </c>
      <c r="P25" s="17"/>
      <c r="Q25" s="108">
        <v>44026</v>
      </c>
    </row>
    <row r="26" spans="1:22" s="23" customFormat="1" ht="14.4" x14ac:dyDescent="0.3">
      <c r="A26" s="6">
        <v>25</v>
      </c>
      <c r="B26" s="56">
        <v>20403</v>
      </c>
      <c r="C26" s="6">
        <v>7</v>
      </c>
      <c r="D26" s="17" t="s">
        <v>2344</v>
      </c>
      <c r="E26" s="17"/>
      <c r="F26" s="99" t="s">
        <v>2345</v>
      </c>
      <c r="G26" s="17"/>
      <c r="H26" s="17"/>
      <c r="I26" s="17"/>
      <c r="J26" s="17"/>
      <c r="K26" s="17"/>
      <c r="L26" s="25" t="s">
        <v>2716</v>
      </c>
      <c r="M26" s="25"/>
      <c r="N26" s="6" t="s">
        <v>705</v>
      </c>
      <c r="O26" s="6" t="s">
        <v>708</v>
      </c>
      <c r="P26" s="17"/>
      <c r="Q26" s="108">
        <v>44026</v>
      </c>
    </row>
    <row r="27" spans="1:22" ht="15.6" x14ac:dyDescent="0.3">
      <c r="A27" s="6">
        <v>26</v>
      </c>
      <c r="B27" s="56">
        <v>20403</v>
      </c>
      <c r="C27" s="11">
        <v>10</v>
      </c>
      <c r="D27" s="17" t="s">
        <v>2344</v>
      </c>
      <c r="E27" s="17"/>
      <c r="F27" s="99" t="s">
        <v>2345</v>
      </c>
      <c r="G27" s="17"/>
      <c r="H27" s="17"/>
      <c r="I27" s="17"/>
      <c r="J27" s="17"/>
      <c r="K27" s="17"/>
      <c r="L27" s="25" t="s">
        <v>2717</v>
      </c>
      <c r="M27" s="25"/>
      <c r="N27" s="6" t="s">
        <v>705</v>
      </c>
      <c r="O27" s="6" t="s">
        <v>708</v>
      </c>
      <c r="P27" s="17"/>
      <c r="Q27" s="108">
        <v>44026</v>
      </c>
    </row>
    <row r="28" spans="1:22" s="23" customFormat="1" ht="14.4" x14ac:dyDescent="0.3">
      <c r="A28" s="6">
        <v>27</v>
      </c>
      <c r="B28" s="56">
        <v>20403</v>
      </c>
      <c r="C28" s="6">
        <v>13</v>
      </c>
      <c r="D28" s="17" t="s">
        <v>2344</v>
      </c>
      <c r="E28" s="17"/>
      <c r="F28" s="99" t="s">
        <v>2345</v>
      </c>
      <c r="G28" s="17"/>
      <c r="H28" s="17"/>
      <c r="I28" s="17"/>
      <c r="J28" s="17"/>
      <c r="K28" s="17"/>
      <c r="L28" s="25" t="s">
        <v>2718</v>
      </c>
      <c r="M28" s="25"/>
      <c r="N28" s="6" t="s">
        <v>705</v>
      </c>
      <c r="O28" s="6" t="s">
        <v>708</v>
      </c>
      <c r="P28" s="17"/>
      <c r="Q28" s="108">
        <v>44026</v>
      </c>
    </row>
    <row r="29" spans="1:22" s="23" customFormat="1" ht="14.4" x14ac:dyDescent="0.3">
      <c r="A29" s="6">
        <v>28</v>
      </c>
      <c r="B29" s="56">
        <v>20403</v>
      </c>
      <c r="C29" s="6">
        <v>16</v>
      </c>
      <c r="D29" s="17" t="s">
        <v>2344</v>
      </c>
      <c r="E29" s="17"/>
      <c r="F29" s="99" t="s">
        <v>2345</v>
      </c>
      <c r="G29" s="17"/>
      <c r="H29" s="17"/>
      <c r="I29" s="17"/>
      <c r="J29" s="17"/>
      <c r="K29" s="17"/>
      <c r="L29" s="25" t="s">
        <v>2719</v>
      </c>
      <c r="M29" s="25"/>
      <c r="N29" s="6" t="s">
        <v>705</v>
      </c>
      <c r="O29" s="6" t="s">
        <v>708</v>
      </c>
      <c r="P29" s="17" t="s">
        <v>2821</v>
      </c>
      <c r="Q29" s="21"/>
    </row>
    <row r="30" spans="1:22" s="23" customFormat="1" ht="14.4" x14ac:dyDescent="0.3">
      <c r="A30" s="6">
        <v>29</v>
      </c>
      <c r="B30" s="56">
        <v>20403</v>
      </c>
      <c r="C30" s="6">
        <v>19</v>
      </c>
      <c r="D30" s="17" t="s">
        <v>2344</v>
      </c>
      <c r="E30" s="17"/>
      <c r="F30" s="99" t="s">
        <v>2345</v>
      </c>
      <c r="G30" s="17"/>
      <c r="H30" s="17"/>
      <c r="I30" s="17"/>
      <c r="J30" s="17"/>
      <c r="K30" s="17"/>
      <c r="L30" s="25" t="s">
        <v>2720</v>
      </c>
      <c r="M30" s="25"/>
      <c r="N30" s="6" t="s">
        <v>705</v>
      </c>
      <c r="O30" s="6" t="s">
        <v>708</v>
      </c>
      <c r="P30" s="17"/>
      <c r="Q30" s="108">
        <v>44026</v>
      </c>
    </row>
    <row r="31" spans="1:22" ht="15.6" x14ac:dyDescent="0.3">
      <c r="A31" s="6">
        <v>30</v>
      </c>
      <c r="B31" s="56">
        <v>20403</v>
      </c>
      <c r="C31" s="11">
        <v>22</v>
      </c>
      <c r="D31" s="17" t="s">
        <v>2344</v>
      </c>
      <c r="E31" s="17"/>
      <c r="F31" s="99" t="s">
        <v>2345</v>
      </c>
      <c r="G31" s="17"/>
      <c r="H31" s="17"/>
      <c r="I31" s="17"/>
      <c r="J31" s="17"/>
      <c r="K31" s="17"/>
      <c r="L31" s="25" t="s">
        <v>2721</v>
      </c>
      <c r="M31" s="25"/>
      <c r="N31" s="6" t="s">
        <v>705</v>
      </c>
      <c r="O31" s="6" t="s">
        <v>708</v>
      </c>
      <c r="P31" s="17"/>
      <c r="Q31" s="108">
        <v>44026</v>
      </c>
    </row>
    <row r="32" spans="1:22" ht="14.4" x14ac:dyDescent="0.3">
      <c r="A32" s="6">
        <v>31</v>
      </c>
      <c r="B32" s="56">
        <v>20403</v>
      </c>
      <c r="C32" s="6">
        <v>25</v>
      </c>
      <c r="D32" s="17" t="s">
        <v>2344</v>
      </c>
      <c r="E32" s="17"/>
      <c r="F32" s="99" t="s">
        <v>2345</v>
      </c>
      <c r="G32" s="17"/>
      <c r="H32" s="17"/>
      <c r="I32" s="17"/>
      <c r="J32" s="17"/>
      <c r="K32" s="17"/>
      <c r="L32" s="25" t="s">
        <v>2722</v>
      </c>
      <c r="M32" s="25"/>
      <c r="N32" s="6" t="s">
        <v>705</v>
      </c>
      <c r="O32" s="6" t="s">
        <v>708</v>
      </c>
      <c r="P32" s="17"/>
      <c r="Q32" s="108">
        <v>44026</v>
      </c>
    </row>
    <row r="33" spans="1:17" ht="14.4" x14ac:dyDescent="0.3">
      <c r="A33" s="6">
        <v>32</v>
      </c>
      <c r="B33" s="56">
        <v>20403</v>
      </c>
      <c r="C33" s="6">
        <v>28</v>
      </c>
      <c r="D33" s="17" t="s">
        <v>2344</v>
      </c>
      <c r="E33" s="17"/>
      <c r="F33" s="99" t="s">
        <v>2345</v>
      </c>
      <c r="G33" s="17"/>
      <c r="H33" s="17"/>
      <c r="I33" s="17"/>
      <c r="J33" s="17"/>
      <c r="K33" s="17"/>
      <c r="L33" s="25" t="s">
        <v>2723</v>
      </c>
      <c r="M33" s="25"/>
      <c r="N33" s="6" t="s">
        <v>705</v>
      </c>
      <c r="O33" s="6" t="s">
        <v>708</v>
      </c>
      <c r="P33" s="17"/>
      <c r="Q33" s="108">
        <v>44026</v>
      </c>
    </row>
    <row r="34" spans="1:17" ht="15.6" x14ac:dyDescent="0.3">
      <c r="A34" s="6">
        <v>33</v>
      </c>
      <c r="B34" s="56">
        <v>20403</v>
      </c>
      <c r="C34" s="11">
        <v>31</v>
      </c>
      <c r="D34" s="17" t="s">
        <v>2344</v>
      </c>
      <c r="E34" s="17"/>
      <c r="F34" s="99" t="s">
        <v>2345</v>
      </c>
      <c r="G34" s="17"/>
      <c r="H34" s="17"/>
      <c r="I34" s="17"/>
      <c r="J34" s="17"/>
      <c r="K34" s="17"/>
      <c r="L34" s="25" t="s">
        <v>2724</v>
      </c>
      <c r="M34" s="25"/>
      <c r="N34" s="6" t="s">
        <v>705</v>
      </c>
      <c r="O34" s="6" t="s">
        <v>708</v>
      </c>
      <c r="P34" s="17"/>
      <c r="Q34" s="108">
        <v>44026</v>
      </c>
    </row>
    <row r="35" spans="1:17" ht="14.4" x14ac:dyDescent="0.3">
      <c r="A35" s="6">
        <v>34</v>
      </c>
      <c r="B35" s="56">
        <v>20403</v>
      </c>
      <c r="C35" s="6">
        <v>34</v>
      </c>
      <c r="D35" s="17" t="s">
        <v>2344</v>
      </c>
      <c r="E35" s="17"/>
      <c r="F35" s="99" t="s">
        <v>2345</v>
      </c>
      <c r="G35" s="17"/>
      <c r="H35" s="17"/>
      <c r="I35" s="17"/>
      <c r="J35" s="17"/>
      <c r="K35" s="17"/>
      <c r="L35" s="25" t="s">
        <v>2725</v>
      </c>
      <c r="M35" s="25"/>
      <c r="N35" s="6" t="s">
        <v>705</v>
      </c>
      <c r="O35" s="6" t="s">
        <v>708</v>
      </c>
      <c r="P35" s="17"/>
      <c r="Q35" s="108">
        <v>44026</v>
      </c>
    </row>
    <row r="36" spans="1:17" ht="14.4" x14ac:dyDescent="0.3">
      <c r="A36" s="6">
        <v>35</v>
      </c>
      <c r="B36" s="56">
        <v>20403</v>
      </c>
      <c r="C36" s="6">
        <v>37</v>
      </c>
      <c r="D36" s="17" t="s">
        <v>2344</v>
      </c>
      <c r="E36" s="17"/>
      <c r="F36" s="99" t="s">
        <v>2345</v>
      </c>
      <c r="G36" s="17"/>
      <c r="H36" s="17"/>
      <c r="I36" s="17"/>
      <c r="J36" s="17"/>
      <c r="K36" s="17"/>
      <c r="L36" s="25" t="s">
        <v>2726</v>
      </c>
      <c r="M36" s="25"/>
      <c r="N36" s="6" t="s">
        <v>705</v>
      </c>
      <c r="O36" s="6" t="s">
        <v>708</v>
      </c>
      <c r="P36" s="17"/>
      <c r="Q36" s="108">
        <v>44026</v>
      </c>
    </row>
    <row r="37" spans="1:17" ht="14.4" x14ac:dyDescent="0.3">
      <c r="A37" s="6">
        <v>36</v>
      </c>
      <c r="B37" s="56">
        <v>20403</v>
      </c>
      <c r="C37" s="6">
        <v>40</v>
      </c>
      <c r="D37" s="17" t="s">
        <v>2344</v>
      </c>
      <c r="E37" s="17"/>
      <c r="F37" s="99" t="s">
        <v>2345</v>
      </c>
      <c r="G37" s="17"/>
      <c r="H37" s="17"/>
      <c r="I37" s="17"/>
      <c r="J37" s="17"/>
      <c r="K37" s="17"/>
      <c r="L37" s="25" t="s">
        <v>2727</v>
      </c>
      <c r="M37" s="25"/>
      <c r="N37" s="6" t="s">
        <v>705</v>
      </c>
      <c r="O37" s="6" t="s">
        <v>708</v>
      </c>
      <c r="P37" s="17"/>
      <c r="Q37" s="108">
        <v>44026</v>
      </c>
    </row>
    <row r="38" spans="1:17" ht="14.4" x14ac:dyDescent="0.3">
      <c r="A38" s="6">
        <v>37</v>
      </c>
      <c r="B38" s="56">
        <v>20404</v>
      </c>
      <c r="C38" s="6">
        <v>7</v>
      </c>
      <c r="D38" s="17" t="s">
        <v>2344</v>
      </c>
      <c r="E38" s="17"/>
      <c r="F38" s="99" t="s">
        <v>2345</v>
      </c>
      <c r="G38" s="17"/>
      <c r="H38" s="17"/>
      <c r="I38" s="17"/>
      <c r="J38" s="17"/>
      <c r="K38" s="17"/>
      <c r="L38" s="25" t="s">
        <v>2728</v>
      </c>
      <c r="M38" s="25"/>
      <c r="N38" s="6" t="s">
        <v>705</v>
      </c>
      <c r="O38" s="6" t="s">
        <v>708</v>
      </c>
      <c r="P38" s="17"/>
      <c r="Q38" s="108">
        <v>44026</v>
      </c>
    </row>
    <row r="39" spans="1:17" ht="15.6" x14ac:dyDescent="0.3">
      <c r="A39" s="6">
        <v>38</v>
      </c>
      <c r="B39" s="56">
        <v>20404</v>
      </c>
      <c r="C39" s="11">
        <v>10</v>
      </c>
      <c r="D39" s="17" t="s">
        <v>2344</v>
      </c>
      <c r="E39" s="17"/>
      <c r="F39" s="99" t="s">
        <v>2345</v>
      </c>
      <c r="G39" s="17"/>
      <c r="H39" s="17"/>
      <c r="I39" s="17"/>
      <c r="J39" s="17"/>
      <c r="K39" s="17"/>
      <c r="L39" s="25" t="s">
        <v>2729</v>
      </c>
      <c r="M39" s="25"/>
      <c r="N39" s="6" t="s">
        <v>705</v>
      </c>
      <c r="O39" s="6" t="s">
        <v>708</v>
      </c>
      <c r="P39" s="17"/>
      <c r="Q39" s="108">
        <v>44026</v>
      </c>
    </row>
    <row r="40" spans="1:17" ht="14.4" x14ac:dyDescent="0.3">
      <c r="A40" s="6">
        <v>39</v>
      </c>
      <c r="B40" s="56">
        <v>20404</v>
      </c>
      <c r="C40" s="6">
        <v>13</v>
      </c>
      <c r="D40" s="17" t="s">
        <v>2344</v>
      </c>
      <c r="E40" s="17"/>
      <c r="F40" s="99" t="s">
        <v>2345</v>
      </c>
      <c r="G40" s="17"/>
      <c r="H40" s="17"/>
      <c r="I40" s="17"/>
      <c r="J40" s="17"/>
      <c r="K40" s="17"/>
      <c r="L40" s="25" t="s">
        <v>2730</v>
      </c>
      <c r="M40" s="25"/>
      <c r="N40" s="6" t="s">
        <v>705</v>
      </c>
      <c r="O40" s="6" t="s">
        <v>708</v>
      </c>
      <c r="P40" s="17"/>
      <c r="Q40" s="108">
        <v>44026</v>
      </c>
    </row>
    <row r="41" spans="1:17" ht="14.4" x14ac:dyDescent="0.3">
      <c r="A41" s="6">
        <v>40</v>
      </c>
      <c r="B41" s="56">
        <v>20404</v>
      </c>
      <c r="C41" s="6">
        <v>16</v>
      </c>
      <c r="D41" s="17" t="s">
        <v>2344</v>
      </c>
      <c r="E41" s="17"/>
      <c r="F41" s="99" t="s">
        <v>2345</v>
      </c>
      <c r="G41" s="17"/>
      <c r="H41" s="17"/>
      <c r="I41" s="17"/>
      <c r="J41" s="17"/>
      <c r="K41" s="17"/>
      <c r="L41" s="25" t="s">
        <v>2731</v>
      </c>
      <c r="M41" s="25"/>
      <c r="N41" s="6" t="s">
        <v>705</v>
      </c>
      <c r="O41" s="6" t="s">
        <v>708</v>
      </c>
      <c r="P41" s="17"/>
      <c r="Q41" s="108">
        <v>44026</v>
      </c>
    </row>
    <row r="42" spans="1:17" ht="14.4" x14ac:dyDescent="0.3">
      <c r="A42" s="6">
        <v>41</v>
      </c>
      <c r="B42" s="56">
        <v>20404</v>
      </c>
      <c r="C42" s="6">
        <v>19</v>
      </c>
      <c r="D42" s="17" t="s">
        <v>2344</v>
      </c>
      <c r="E42" s="17"/>
      <c r="F42" s="99" t="s">
        <v>2345</v>
      </c>
      <c r="G42" s="17"/>
      <c r="H42" s="17"/>
      <c r="I42" s="17"/>
      <c r="J42" s="17"/>
      <c r="K42" s="17"/>
      <c r="L42" s="25" t="s">
        <v>2732</v>
      </c>
      <c r="M42" s="25"/>
      <c r="N42" s="6" t="s">
        <v>705</v>
      </c>
      <c r="O42" s="6" t="s">
        <v>708</v>
      </c>
      <c r="P42" s="17"/>
      <c r="Q42" s="108">
        <v>44026</v>
      </c>
    </row>
    <row r="43" spans="1:17" ht="15.6" x14ac:dyDescent="0.3">
      <c r="A43" s="6">
        <v>42</v>
      </c>
      <c r="B43" s="56">
        <v>20404</v>
      </c>
      <c r="C43" s="11">
        <v>22</v>
      </c>
      <c r="D43" s="17" t="s">
        <v>2344</v>
      </c>
      <c r="E43" s="17"/>
      <c r="F43" s="99" t="s">
        <v>2345</v>
      </c>
      <c r="G43" s="17"/>
      <c r="H43" s="17"/>
      <c r="I43" s="17"/>
      <c r="J43" s="17"/>
      <c r="K43" s="17"/>
      <c r="L43" s="25" t="s">
        <v>2733</v>
      </c>
      <c r="M43" s="25"/>
      <c r="N43" s="6" t="s">
        <v>705</v>
      </c>
      <c r="O43" s="6" t="s">
        <v>708</v>
      </c>
      <c r="P43" s="17"/>
      <c r="Q43" s="108">
        <v>44026</v>
      </c>
    </row>
    <row r="44" spans="1:17" s="23" customFormat="1" ht="14.4" x14ac:dyDescent="0.3">
      <c r="A44" s="6">
        <v>43</v>
      </c>
      <c r="B44" s="56">
        <v>20404</v>
      </c>
      <c r="C44" s="6">
        <v>25</v>
      </c>
      <c r="D44" s="17" t="s">
        <v>2344</v>
      </c>
      <c r="E44" s="17"/>
      <c r="F44" s="99" t="s">
        <v>2345</v>
      </c>
      <c r="G44" s="17"/>
      <c r="H44" s="17"/>
      <c r="I44" s="17"/>
      <c r="J44" s="17"/>
      <c r="K44" s="17"/>
      <c r="L44" s="25" t="s">
        <v>2734</v>
      </c>
      <c r="M44" s="25"/>
      <c r="N44" s="6" t="s">
        <v>705</v>
      </c>
      <c r="O44" s="6" t="s">
        <v>708</v>
      </c>
      <c r="P44" s="17"/>
      <c r="Q44" s="108">
        <v>44026</v>
      </c>
    </row>
    <row r="45" spans="1:17" ht="14.4" x14ac:dyDescent="0.3">
      <c r="A45" s="6">
        <v>44</v>
      </c>
      <c r="B45" s="56">
        <v>20404</v>
      </c>
      <c r="C45" s="6">
        <v>28</v>
      </c>
      <c r="D45" s="17" t="s">
        <v>2344</v>
      </c>
      <c r="E45" s="17"/>
      <c r="F45" s="99" t="s">
        <v>2345</v>
      </c>
      <c r="G45" s="17"/>
      <c r="H45" s="17"/>
      <c r="I45" s="17"/>
      <c r="J45" s="17"/>
      <c r="K45" s="17"/>
      <c r="L45" s="25" t="s">
        <v>2735</v>
      </c>
      <c r="M45" s="25"/>
      <c r="N45" s="6" t="s">
        <v>705</v>
      </c>
      <c r="O45" s="6" t="s">
        <v>708</v>
      </c>
      <c r="P45" s="17"/>
      <c r="Q45" s="108">
        <v>44026</v>
      </c>
    </row>
    <row r="46" spans="1:17" ht="15.6" x14ac:dyDescent="0.3">
      <c r="A46" s="6">
        <v>45</v>
      </c>
      <c r="B46" s="56">
        <v>20404</v>
      </c>
      <c r="C46" s="11">
        <v>31</v>
      </c>
      <c r="D46" s="17" t="s">
        <v>2344</v>
      </c>
      <c r="E46" s="17"/>
      <c r="F46" s="99" t="s">
        <v>2345</v>
      </c>
      <c r="G46" s="17"/>
      <c r="H46" s="17"/>
      <c r="I46" s="17"/>
      <c r="J46" s="17"/>
      <c r="K46" s="17"/>
      <c r="L46" s="25" t="s">
        <v>2736</v>
      </c>
      <c r="M46" s="25"/>
      <c r="N46" s="6" t="s">
        <v>705</v>
      </c>
      <c r="O46" s="6" t="s">
        <v>708</v>
      </c>
      <c r="P46" s="17"/>
      <c r="Q46" s="108">
        <v>44026</v>
      </c>
    </row>
    <row r="47" spans="1:17" ht="14.4" x14ac:dyDescent="0.3">
      <c r="A47" s="6">
        <v>46</v>
      </c>
      <c r="B47" s="56">
        <v>20404</v>
      </c>
      <c r="C47" s="6">
        <v>34</v>
      </c>
      <c r="D47" s="17" t="s">
        <v>2344</v>
      </c>
      <c r="E47" s="17"/>
      <c r="F47" s="99" t="s">
        <v>2345</v>
      </c>
      <c r="G47" s="17"/>
      <c r="H47" s="17"/>
      <c r="I47" s="17"/>
      <c r="J47" s="17"/>
      <c r="K47" s="17"/>
      <c r="L47" s="25" t="s">
        <v>2737</v>
      </c>
      <c r="M47" s="25"/>
      <c r="N47" s="6" t="s">
        <v>705</v>
      </c>
      <c r="O47" s="6" t="s">
        <v>708</v>
      </c>
      <c r="P47" s="17"/>
      <c r="Q47" s="108">
        <v>44026</v>
      </c>
    </row>
    <row r="48" spans="1:17" ht="14.4" x14ac:dyDescent="0.3">
      <c r="A48" s="6">
        <v>47</v>
      </c>
      <c r="B48" s="56">
        <v>20404</v>
      </c>
      <c r="C48" s="6">
        <v>37</v>
      </c>
      <c r="D48" s="17" t="s">
        <v>2344</v>
      </c>
      <c r="E48" s="17"/>
      <c r="F48" s="99" t="s">
        <v>2345</v>
      </c>
      <c r="G48" s="17"/>
      <c r="H48" s="17"/>
      <c r="I48" s="17"/>
      <c r="J48" s="17"/>
      <c r="K48" s="17"/>
      <c r="L48" s="25" t="s">
        <v>2738</v>
      </c>
      <c r="M48" s="25"/>
      <c r="N48" s="6" t="s">
        <v>705</v>
      </c>
      <c r="O48" s="6" t="s">
        <v>708</v>
      </c>
      <c r="P48" s="17"/>
      <c r="Q48" s="108">
        <v>44026</v>
      </c>
    </row>
    <row r="49" spans="1:17" ht="14.4" x14ac:dyDescent="0.3">
      <c r="A49" s="6">
        <v>48</v>
      </c>
      <c r="B49" s="56">
        <v>20404</v>
      </c>
      <c r="C49" s="6">
        <v>40</v>
      </c>
      <c r="D49" s="17" t="s">
        <v>2344</v>
      </c>
      <c r="E49" s="17"/>
      <c r="F49" s="99" t="s">
        <v>2345</v>
      </c>
      <c r="G49" s="17"/>
      <c r="H49" s="17"/>
      <c r="I49" s="17"/>
      <c r="J49" s="17"/>
      <c r="K49" s="17"/>
      <c r="L49" s="25" t="s">
        <v>2739</v>
      </c>
      <c r="M49" s="25"/>
      <c r="N49" s="6" t="s">
        <v>705</v>
      </c>
      <c r="O49" s="6" t="s">
        <v>708</v>
      </c>
      <c r="P49" s="17"/>
      <c r="Q49" s="108">
        <v>44026</v>
      </c>
    </row>
    <row r="50" spans="1:17" ht="15" x14ac:dyDescent="0.3">
      <c r="A50" s="6">
        <v>49</v>
      </c>
      <c r="B50" s="6">
        <v>20405</v>
      </c>
      <c r="C50" s="6">
        <v>7</v>
      </c>
      <c r="D50" s="17" t="s">
        <v>2344</v>
      </c>
      <c r="E50" s="7"/>
      <c r="F50" s="99" t="s">
        <v>2345</v>
      </c>
      <c r="G50" s="8"/>
      <c r="H50" s="7"/>
      <c r="I50" s="9"/>
      <c r="J50" s="7"/>
      <c r="K50" s="9"/>
      <c r="L50" s="25" t="s">
        <v>2740</v>
      </c>
      <c r="M50" s="10"/>
      <c r="N50" s="6" t="s">
        <v>705</v>
      </c>
      <c r="O50" s="6" t="s">
        <v>708</v>
      </c>
      <c r="P50" s="61"/>
      <c r="Q50" s="108">
        <v>44026</v>
      </c>
    </row>
    <row r="51" spans="1:17" ht="15.6" x14ac:dyDescent="0.3">
      <c r="A51" s="6">
        <v>50</v>
      </c>
      <c r="B51" s="6">
        <v>20405</v>
      </c>
      <c r="C51" s="11">
        <v>10</v>
      </c>
      <c r="D51" s="17" t="s">
        <v>2344</v>
      </c>
      <c r="E51" s="7"/>
      <c r="F51" s="99" t="s">
        <v>2345</v>
      </c>
      <c r="G51" s="12"/>
      <c r="H51" s="7"/>
      <c r="I51" s="9"/>
      <c r="J51" s="11"/>
      <c r="K51" s="9"/>
      <c r="L51" s="25" t="s">
        <v>2741</v>
      </c>
      <c r="M51" s="10"/>
      <c r="N51" s="6" t="s">
        <v>705</v>
      </c>
      <c r="O51" s="6" t="s">
        <v>708</v>
      </c>
      <c r="P51" s="7"/>
      <c r="Q51" s="108">
        <v>44026</v>
      </c>
    </row>
    <row r="52" spans="1:17" ht="15.6" x14ac:dyDescent="0.3">
      <c r="A52" s="6">
        <v>51</v>
      </c>
      <c r="B52" s="6">
        <v>20405</v>
      </c>
      <c r="C52" s="6">
        <v>13</v>
      </c>
      <c r="D52" s="17" t="s">
        <v>2344</v>
      </c>
      <c r="E52" s="7"/>
      <c r="F52" s="99" t="s">
        <v>2345</v>
      </c>
      <c r="G52" s="6"/>
      <c r="H52" s="7"/>
      <c r="I52" s="9"/>
      <c r="J52" s="7"/>
      <c r="K52" s="9"/>
      <c r="L52" s="25" t="s">
        <v>2742</v>
      </c>
      <c r="M52" s="10"/>
      <c r="N52" s="6" t="s">
        <v>705</v>
      </c>
      <c r="O52" s="6" t="s">
        <v>708</v>
      </c>
      <c r="P52" s="62"/>
      <c r="Q52" s="108">
        <v>44026</v>
      </c>
    </row>
    <row r="53" spans="1:17" ht="15.6" x14ac:dyDescent="0.3">
      <c r="A53" s="6">
        <v>52</v>
      </c>
      <c r="B53" s="6">
        <v>20405</v>
      </c>
      <c r="C53" s="6">
        <v>16</v>
      </c>
      <c r="D53" s="17" t="s">
        <v>2344</v>
      </c>
      <c r="E53" s="7"/>
      <c r="F53" s="99" t="s">
        <v>2345</v>
      </c>
      <c r="G53" s="6"/>
      <c r="H53" s="7"/>
      <c r="I53" s="9"/>
      <c r="J53" s="7"/>
      <c r="K53" s="9"/>
      <c r="L53" s="25" t="s">
        <v>2743</v>
      </c>
      <c r="M53" s="10"/>
      <c r="N53" s="6" t="s">
        <v>705</v>
      </c>
      <c r="O53" s="6" t="s">
        <v>708</v>
      </c>
      <c r="P53" s="63"/>
      <c r="Q53" s="108">
        <v>44026</v>
      </c>
    </row>
    <row r="54" spans="1:17" ht="15.6" x14ac:dyDescent="0.3">
      <c r="A54" s="6">
        <v>53</v>
      </c>
      <c r="B54" s="6">
        <v>20405</v>
      </c>
      <c r="C54" s="6">
        <v>19</v>
      </c>
      <c r="D54" s="17" t="s">
        <v>2344</v>
      </c>
      <c r="E54" s="7"/>
      <c r="F54" s="99" t="s">
        <v>2345</v>
      </c>
      <c r="G54" s="17"/>
      <c r="H54" s="7"/>
      <c r="I54" s="9"/>
      <c r="J54" s="7"/>
      <c r="K54" s="9"/>
      <c r="L54" s="25" t="s">
        <v>2744</v>
      </c>
      <c r="M54" s="10"/>
      <c r="N54" s="6" t="s">
        <v>705</v>
      </c>
      <c r="O54" s="6" t="s">
        <v>708</v>
      </c>
      <c r="P54" s="63"/>
      <c r="Q54" s="108">
        <v>44026</v>
      </c>
    </row>
    <row r="55" spans="1:17" ht="15.6" x14ac:dyDescent="0.3">
      <c r="A55" s="6">
        <v>54</v>
      </c>
      <c r="B55" s="6">
        <v>20405</v>
      </c>
      <c r="C55" s="11">
        <v>22</v>
      </c>
      <c r="D55" s="17" t="s">
        <v>2344</v>
      </c>
      <c r="E55" s="7"/>
      <c r="F55" s="99" t="s">
        <v>2345</v>
      </c>
      <c r="G55" s="17"/>
      <c r="H55" s="7"/>
      <c r="I55" s="9"/>
      <c r="J55" s="7"/>
      <c r="K55" s="9"/>
      <c r="L55" s="25" t="s">
        <v>2745</v>
      </c>
      <c r="M55" s="10"/>
      <c r="N55" s="6" t="s">
        <v>705</v>
      </c>
      <c r="O55" s="6" t="s">
        <v>708</v>
      </c>
      <c r="P55" s="63"/>
      <c r="Q55" s="108">
        <v>44026</v>
      </c>
    </row>
    <row r="56" spans="1:17" ht="15.6" x14ac:dyDescent="0.3">
      <c r="A56" s="6">
        <v>55</v>
      </c>
      <c r="B56" s="6">
        <v>20405</v>
      </c>
      <c r="C56" s="6">
        <v>25</v>
      </c>
      <c r="D56" s="17" t="s">
        <v>2344</v>
      </c>
      <c r="E56" s="7"/>
      <c r="F56" s="99" t="s">
        <v>2345</v>
      </c>
      <c r="G56" s="17"/>
      <c r="H56" s="17"/>
      <c r="I56" s="9"/>
      <c r="J56" s="17"/>
      <c r="K56" s="9"/>
      <c r="L56" s="25" t="s">
        <v>2746</v>
      </c>
      <c r="M56" s="10"/>
      <c r="N56" s="6" t="s">
        <v>705</v>
      </c>
      <c r="O56" s="6" t="s">
        <v>708</v>
      </c>
      <c r="P56" s="63"/>
      <c r="Q56" s="108">
        <v>44026</v>
      </c>
    </row>
    <row r="57" spans="1:17" s="60" customFormat="1" ht="15.6" x14ac:dyDescent="0.3">
      <c r="A57" s="6">
        <v>56</v>
      </c>
      <c r="B57" s="6">
        <v>20405</v>
      </c>
      <c r="C57" s="6">
        <v>28</v>
      </c>
      <c r="D57" s="17" t="s">
        <v>2344</v>
      </c>
      <c r="E57" s="7"/>
      <c r="F57" s="99" t="s">
        <v>2345</v>
      </c>
      <c r="G57" s="17"/>
      <c r="H57" s="17"/>
      <c r="I57" s="9"/>
      <c r="J57" s="17"/>
      <c r="K57" s="9"/>
      <c r="L57" s="25" t="s">
        <v>2747</v>
      </c>
      <c r="M57" s="10"/>
      <c r="N57" s="6" t="s">
        <v>705</v>
      </c>
      <c r="O57" s="6" t="s">
        <v>708</v>
      </c>
      <c r="P57" s="63"/>
      <c r="Q57" s="108">
        <v>44026</v>
      </c>
    </row>
    <row r="58" spans="1:17" s="23" customFormat="1" ht="15.6" x14ac:dyDescent="0.3">
      <c r="A58" s="6">
        <v>57</v>
      </c>
      <c r="B58" s="6">
        <v>20405</v>
      </c>
      <c r="C58" s="11">
        <v>31</v>
      </c>
      <c r="D58" s="17" t="s">
        <v>2344</v>
      </c>
      <c r="E58" s="17"/>
      <c r="F58" s="99" t="s">
        <v>2345</v>
      </c>
      <c r="G58" s="17"/>
      <c r="H58" s="17"/>
      <c r="I58" s="9"/>
      <c r="J58" s="17"/>
      <c r="K58" s="9"/>
      <c r="L58" s="25" t="s">
        <v>2748</v>
      </c>
      <c r="M58" s="10"/>
      <c r="N58" s="6" t="s">
        <v>705</v>
      </c>
      <c r="O58" s="6" t="s">
        <v>708</v>
      </c>
      <c r="P58" s="63"/>
      <c r="Q58" s="108">
        <v>44026</v>
      </c>
    </row>
    <row r="59" spans="1:17" ht="15.6" x14ac:dyDescent="0.3">
      <c r="A59" s="6">
        <v>58</v>
      </c>
      <c r="B59" s="6">
        <v>20405</v>
      </c>
      <c r="C59" s="6">
        <v>34</v>
      </c>
      <c r="D59" s="17" t="s">
        <v>2344</v>
      </c>
      <c r="E59" s="17"/>
      <c r="F59" s="99" t="s">
        <v>2345</v>
      </c>
      <c r="G59" s="17"/>
      <c r="H59" s="17"/>
      <c r="I59" s="9"/>
      <c r="J59" s="17"/>
      <c r="K59" s="9"/>
      <c r="L59" s="25" t="s">
        <v>2749</v>
      </c>
      <c r="M59" s="10"/>
      <c r="N59" s="6" t="s">
        <v>705</v>
      </c>
      <c r="O59" s="6" t="s">
        <v>708</v>
      </c>
      <c r="P59" s="63"/>
      <c r="Q59" s="108">
        <v>44026</v>
      </c>
    </row>
    <row r="60" spans="1:17" s="23" customFormat="1" ht="15.6" x14ac:dyDescent="0.3">
      <c r="A60" s="6">
        <v>59</v>
      </c>
      <c r="B60" s="6">
        <v>20405</v>
      </c>
      <c r="C60" s="6">
        <v>37</v>
      </c>
      <c r="D60" s="17" t="s">
        <v>2344</v>
      </c>
      <c r="E60" s="17"/>
      <c r="F60" s="99" t="s">
        <v>2345</v>
      </c>
      <c r="G60" s="17"/>
      <c r="H60" s="17"/>
      <c r="I60" s="9"/>
      <c r="J60" s="17"/>
      <c r="K60" s="9"/>
      <c r="L60" s="25" t="s">
        <v>2750</v>
      </c>
      <c r="M60" s="10"/>
      <c r="N60" s="6" t="s">
        <v>705</v>
      </c>
      <c r="O60" s="6" t="s">
        <v>708</v>
      </c>
      <c r="P60" s="63"/>
      <c r="Q60" s="108">
        <v>44026</v>
      </c>
    </row>
    <row r="61" spans="1:17" ht="15.6" x14ac:dyDescent="0.3">
      <c r="A61" s="6">
        <v>60</v>
      </c>
      <c r="B61" s="6">
        <v>20405</v>
      </c>
      <c r="C61" s="6">
        <v>40</v>
      </c>
      <c r="D61" s="17" t="s">
        <v>2344</v>
      </c>
      <c r="E61" s="17"/>
      <c r="F61" s="99" t="s">
        <v>2345</v>
      </c>
      <c r="G61" s="17"/>
      <c r="H61" s="17"/>
      <c r="I61" s="9"/>
      <c r="J61" s="17"/>
      <c r="K61" s="9"/>
      <c r="L61" s="25" t="s">
        <v>2751</v>
      </c>
      <c r="M61" s="10"/>
      <c r="N61" s="6" t="s">
        <v>705</v>
      </c>
      <c r="O61" s="6" t="s">
        <v>708</v>
      </c>
      <c r="P61" s="63"/>
      <c r="Q61" s="108">
        <v>44026</v>
      </c>
    </row>
    <row r="62" spans="1:17" ht="15.6" x14ac:dyDescent="0.3">
      <c r="A62" s="6">
        <v>61</v>
      </c>
      <c r="B62" s="6">
        <v>20406</v>
      </c>
      <c r="C62" s="6">
        <v>7</v>
      </c>
      <c r="D62" s="17" t="s">
        <v>2344</v>
      </c>
      <c r="E62" s="17"/>
      <c r="F62" s="99" t="s">
        <v>2345</v>
      </c>
      <c r="G62" s="17"/>
      <c r="H62" s="17"/>
      <c r="I62" s="9"/>
      <c r="J62" s="17"/>
      <c r="K62" s="9"/>
      <c r="L62" s="25" t="s">
        <v>2752</v>
      </c>
      <c r="M62" s="10"/>
      <c r="N62" s="6" t="s">
        <v>705</v>
      </c>
      <c r="O62" s="6" t="s">
        <v>708</v>
      </c>
      <c r="P62" s="63"/>
      <c r="Q62" s="108">
        <v>44026</v>
      </c>
    </row>
    <row r="63" spans="1:17" ht="15.6" x14ac:dyDescent="0.3">
      <c r="A63" s="6">
        <v>62</v>
      </c>
      <c r="B63" s="6">
        <v>20406</v>
      </c>
      <c r="C63" s="11">
        <v>10</v>
      </c>
      <c r="D63" s="17" t="s">
        <v>2344</v>
      </c>
      <c r="E63" s="17"/>
      <c r="F63" s="99" t="s">
        <v>2345</v>
      </c>
      <c r="G63" s="17"/>
      <c r="H63" s="17"/>
      <c r="I63" s="9"/>
      <c r="J63" s="17"/>
      <c r="K63" s="9"/>
      <c r="L63" s="25" t="s">
        <v>2753</v>
      </c>
      <c r="M63" s="10"/>
      <c r="N63" s="6" t="s">
        <v>705</v>
      </c>
      <c r="O63" s="6" t="s">
        <v>708</v>
      </c>
      <c r="P63" s="63"/>
      <c r="Q63" s="108">
        <v>44026</v>
      </c>
    </row>
    <row r="64" spans="1:17" s="23" customFormat="1" ht="15.6" x14ac:dyDescent="0.3">
      <c r="A64" s="6">
        <v>63</v>
      </c>
      <c r="B64" s="6">
        <v>20406</v>
      </c>
      <c r="C64" s="6">
        <v>13</v>
      </c>
      <c r="D64" s="17" t="s">
        <v>2344</v>
      </c>
      <c r="E64" s="17"/>
      <c r="F64" s="99" t="s">
        <v>2345</v>
      </c>
      <c r="G64" s="17"/>
      <c r="H64" s="17"/>
      <c r="I64" s="9"/>
      <c r="J64" s="17"/>
      <c r="K64" s="9"/>
      <c r="L64" s="25" t="s">
        <v>2754</v>
      </c>
      <c r="M64" s="10"/>
      <c r="N64" s="6" t="s">
        <v>705</v>
      </c>
      <c r="O64" s="6" t="s">
        <v>708</v>
      </c>
      <c r="P64" s="63"/>
      <c r="Q64" s="108">
        <v>44026</v>
      </c>
    </row>
    <row r="65" spans="1:17" ht="15.6" x14ac:dyDescent="0.3">
      <c r="A65" s="6">
        <v>64</v>
      </c>
      <c r="B65" s="6">
        <v>20406</v>
      </c>
      <c r="C65" s="6">
        <v>16</v>
      </c>
      <c r="D65" s="17" t="s">
        <v>2344</v>
      </c>
      <c r="E65" s="17"/>
      <c r="F65" s="99" t="s">
        <v>2345</v>
      </c>
      <c r="G65" s="17"/>
      <c r="H65" s="17"/>
      <c r="I65" s="9"/>
      <c r="J65" s="17"/>
      <c r="K65" s="9"/>
      <c r="L65" s="25" t="s">
        <v>2755</v>
      </c>
      <c r="M65" s="10"/>
      <c r="N65" s="6" t="s">
        <v>705</v>
      </c>
      <c r="O65" s="6" t="s">
        <v>708</v>
      </c>
      <c r="P65" s="63"/>
      <c r="Q65" s="108">
        <v>44026</v>
      </c>
    </row>
    <row r="66" spans="1:17" ht="14.4" x14ac:dyDescent="0.3">
      <c r="A66" s="6">
        <v>65</v>
      </c>
      <c r="B66" s="6">
        <v>20406</v>
      </c>
      <c r="C66" s="6">
        <v>19</v>
      </c>
      <c r="D66" s="17" t="s">
        <v>2344</v>
      </c>
      <c r="E66" s="17"/>
      <c r="F66" s="99" t="s">
        <v>2345</v>
      </c>
      <c r="G66" s="17"/>
      <c r="H66" s="17"/>
      <c r="I66" s="9"/>
      <c r="J66" s="17"/>
      <c r="K66" s="9"/>
      <c r="L66" s="25" t="s">
        <v>2756</v>
      </c>
      <c r="M66" s="10"/>
      <c r="N66" s="6" t="s">
        <v>705</v>
      </c>
      <c r="O66" s="6" t="s">
        <v>708</v>
      </c>
      <c r="P66" s="7"/>
      <c r="Q66" s="108">
        <v>44026</v>
      </c>
    </row>
    <row r="67" spans="1:17" ht="15.6" x14ac:dyDescent="0.3">
      <c r="A67" s="6">
        <v>66</v>
      </c>
      <c r="B67" s="6">
        <v>20406</v>
      </c>
      <c r="C67" s="11">
        <v>22</v>
      </c>
      <c r="D67" s="17" t="s">
        <v>2344</v>
      </c>
      <c r="E67" s="17"/>
      <c r="F67" s="99" t="s">
        <v>2345</v>
      </c>
      <c r="G67" s="17"/>
      <c r="H67" s="17"/>
      <c r="I67" s="9"/>
      <c r="J67" s="17"/>
      <c r="K67" s="9"/>
      <c r="L67" s="25" t="s">
        <v>2757</v>
      </c>
      <c r="M67" s="10"/>
      <c r="N67" s="6" t="s">
        <v>705</v>
      </c>
      <c r="O67" s="6" t="s">
        <v>708</v>
      </c>
      <c r="P67" s="7"/>
      <c r="Q67" s="108">
        <v>44026</v>
      </c>
    </row>
    <row r="68" spans="1:17" ht="14.4" x14ac:dyDescent="0.3">
      <c r="A68" s="6">
        <v>67</v>
      </c>
      <c r="B68" s="6">
        <v>20406</v>
      </c>
      <c r="C68" s="6">
        <v>25</v>
      </c>
      <c r="D68" s="17" t="s">
        <v>2344</v>
      </c>
      <c r="E68" s="17"/>
      <c r="F68" s="99" t="s">
        <v>2345</v>
      </c>
      <c r="G68" s="17"/>
      <c r="H68" s="17"/>
      <c r="I68" s="9"/>
      <c r="J68" s="17"/>
      <c r="K68" s="9"/>
      <c r="L68" s="25" t="s">
        <v>2758</v>
      </c>
      <c r="M68" s="10"/>
      <c r="N68" s="6" t="s">
        <v>705</v>
      </c>
      <c r="O68" s="6" t="s">
        <v>708</v>
      </c>
      <c r="P68" s="7"/>
      <c r="Q68" s="108">
        <v>44026</v>
      </c>
    </row>
    <row r="69" spans="1:17" ht="14.4" x14ac:dyDescent="0.3">
      <c r="A69" s="6">
        <v>68</v>
      </c>
      <c r="B69" s="6">
        <v>20406</v>
      </c>
      <c r="C69" s="6">
        <v>28</v>
      </c>
      <c r="D69" s="17" t="s">
        <v>2344</v>
      </c>
      <c r="E69" s="17"/>
      <c r="F69" s="99" t="s">
        <v>2345</v>
      </c>
      <c r="G69" s="17"/>
      <c r="H69" s="17"/>
      <c r="I69" s="9"/>
      <c r="J69" s="17"/>
      <c r="K69" s="9"/>
      <c r="L69" s="25" t="s">
        <v>2759</v>
      </c>
      <c r="M69" s="10"/>
      <c r="N69" s="6" t="s">
        <v>705</v>
      </c>
      <c r="O69" s="6" t="s">
        <v>708</v>
      </c>
      <c r="P69" s="7"/>
      <c r="Q69" s="108">
        <v>44026</v>
      </c>
    </row>
    <row r="70" spans="1:17" ht="15.6" x14ac:dyDescent="0.3">
      <c r="A70" s="6">
        <v>69</v>
      </c>
      <c r="B70" s="6">
        <v>20406</v>
      </c>
      <c r="C70" s="11">
        <v>31</v>
      </c>
      <c r="D70" s="17" t="s">
        <v>2344</v>
      </c>
      <c r="E70" s="17"/>
      <c r="F70" s="99" t="s">
        <v>2345</v>
      </c>
      <c r="G70" s="17"/>
      <c r="H70" s="17"/>
      <c r="I70" s="9"/>
      <c r="J70" s="17"/>
      <c r="K70" s="9"/>
      <c r="L70" s="25" t="s">
        <v>2760</v>
      </c>
      <c r="M70" s="10"/>
      <c r="N70" s="6" t="s">
        <v>705</v>
      </c>
      <c r="O70" s="6" t="s">
        <v>708</v>
      </c>
      <c r="P70" s="17"/>
      <c r="Q70" s="108">
        <v>44026</v>
      </c>
    </row>
    <row r="71" spans="1:17" ht="14.4" x14ac:dyDescent="0.3">
      <c r="A71" s="6">
        <v>70</v>
      </c>
      <c r="B71" s="6">
        <v>20406</v>
      </c>
      <c r="C71" s="6">
        <v>34</v>
      </c>
      <c r="D71" s="17" t="s">
        <v>2344</v>
      </c>
      <c r="E71" s="21"/>
      <c r="F71" s="99" t="s">
        <v>2345</v>
      </c>
      <c r="G71" s="21"/>
      <c r="H71" s="21"/>
      <c r="I71" s="53"/>
      <c r="J71" s="21"/>
      <c r="K71" s="54"/>
      <c r="L71" s="25" t="s">
        <v>2761</v>
      </c>
      <c r="M71" s="55"/>
      <c r="N71" s="6" t="s">
        <v>705</v>
      </c>
      <c r="O71" s="6" t="s">
        <v>708</v>
      </c>
      <c r="P71" s="21"/>
      <c r="Q71" s="108">
        <v>44026</v>
      </c>
    </row>
    <row r="72" spans="1:17" ht="14.4" x14ac:dyDescent="0.3">
      <c r="A72" s="6">
        <v>71</v>
      </c>
      <c r="B72" s="6">
        <v>20406</v>
      </c>
      <c r="C72" s="6">
        <v>37</v>
      </c>
      <c r="D72" s="17" t="s">
        <v>2344</v>
      </c>
      <c r="E72" s="72"/>
      <c r="F72" s="99" t="s">
        <v>2345</v>
      </c>
      <c r="G72" s="72"/>
      <c r="H72" s="72"/>
      <c r="I72" s="73"/>
      <c r="J72" s="72"/>
      <c r="K72" s="73"/>
      <c r="L72" s="25" t="s">
        <v>2762</v>
      </c>
      <c r="M72" s="74"/>
      <c r="N72" s="6" t="s">
        <v>705</v>
      </c>
      <c r="O72" s="6" t="s">
        <v>708</v>
      </c>
      <c r="P72" s="17"/>
      <c r="Q72" s="108">
        <v>44026</v>
      </c>
    </row>
    <row r="73" spans="1:17" ht="14.4" x14ac:dyDescent="0.3">
      <c r="A73" s="6">
        <v>72</v>
      </c>
      <c r="B73" s="6">
        <v>20406</v>
      </c>
      <c r="C73" s="6">
        <v>40</v>
      </c>
      <c r="D73" s="17" t="s">
        <v>2344</v>
      </c>
      <c r="E73" s="72"/>
      <c r="F73" s="99" t="s">
        <v>2345</v>
      </c>
      <c r="G73" s="72"/>
      <c r="H73" s="72"/>
      <c r="I73" s="73"/>
      <c r="J73" s="72"/>
      <c r="K73" s="73"/>
      <c r="L73" s="25" t="s">
        <v>2763</v>
      </c>
      <c r="M73" s="74"/>
      <c r="N73" s="6" t="s">
        <v>705</v>
      </c>
      <c r="O73" s="6" t="s">
        <v>708</v>
      </c>
      <c r="P73" s="17"/>
      <c r="Q73" s="108">
        <v>44026</v>
      </c>
    </row>
    <row r="74" spans="1:17" ht="14.4" x14ac:dyDescent="0.3">
      <c r="A74" s="6">
        <v>73</v>
      </c>
      <c r="B74" s="66">
        <v>20407</v>
      </c>
      <c r="C74" s="6">
        <v>7</v>
      </c>
      <c r="D74" s="17" t="s">
        <v>2344</v>
      </c>
      <c r="E74" s="72"/>
      <c r="F74" s="99" t="s">
        <v>2345</v>
      </c>
      <c r="G74" s="72"/>
      <c r="H74" s="72"/>
      <c r="I74" s="73"/>
      <c r="J74" s="72"/>
      <c r="K74" s="73"/>
      <c r="L74" s="25" t="s">
        <v>2764</v>
      </c>
      <c r="M74" s="74"/>
      <c r="N74" s="6" t="s">
        <v>705</v>
      </c>
      <c r="O74" s="6" t="s">
        <v>708</v>
      </c>
      <c r="P74" s="21"/>
      <c r="Q74" s="108">
        <v>44026</v>
      </c>
    </row>
    <row r="75" spans="1:17" ht="15.6" x14ac:dyDescent="0.3">
      <c r="A75" s="6">
        <v>74</v>
      </c>
      <c r="B75" s="66">
        <v>20407</v>
      </c>
      <c r="C75" s="11">
        <v>10</v>
      </c>
      <c r="D75" s="17" t="s">
        <v>2344</v>
      </c>
      <c r="E75" s="72"/>
      <c r="F75" s="99" t="s">
        <v>2345</v>
      </c>
      <c r="G75" s="72"/>
      <c r="H75" s="72"/>
      <c r="I75" s="73"/>
      <c r="J75" s="72"/>
      <c r="K75" s="73"/>
      <c r="L75" s="25" t="s">
        <v>2765</v>
      </c>
      <c r="M75" s="74"/>
      <c r="N75" s="6" t="s">
        <v>705</v>
      </c>
      <c r="O75" s="6" t="s">
        <v>708</v>
      </c>
      <c r="P75" s="17"/>
      <c r="Q75" s="108">
        <v>44026</v>
      </c>
    </row>
    <row r="76" spans="1:17" ht="14.4" x14ac:dyDescent="0.3">
      <c r="A76" s="6">
        <v>75</v>
      </c>
      <c r="B76" s="66">
        <v>20407</v>
      </c>
      <c r="C76" s="6">
        <v>13</v>
      </c>
      <c r="D76" s="17" t="s">
        <v>2344</v>
      </c>
      <c r="E76" s="72"/>
      <c r="F76" s="99" t="s">
        <v>2345</v>
      </c>
      <c r="G76" s="72"/>
      <c r="H76" s="72"/>
      <c r="I76" s="73"/>
      <c r="J76" s="72"/>
      <c r="K76" s="73"/>
      <c r="L76" s="25" t="s">
        <v>2766</v>
      </c>
      <c r="M76" s="74"/>
      <c r="N76" s="6" t="s">
        <v>705</v>
      </c>
      <c r="O76" s="6" t="s">
        <v>708</v>
      </c>
      <c r="P76" s="21"/>
      <c r="Q76" s="108">
        <v>44026</v>
      </c>
    </row>
    <row r="77" spans="1:17" ht="14.4" x14ac:dyDescent="0.3">
      <c r="A77" s="6">
        <v>76</v>
      </c>
      <c r="B77" s="66">
        <v>20407</v>
      </c>
      <c r="C77" s="6">
        <v>16</v>
      </c>
      <c r="D77" s="17" t="s">
        <v>2344</v>
      </c>
      <c r="E77" s="72"/>
      <c r="F77" s="99" t="s">
        <v>2345</v>
      </c>
      <c r="G77" s="72"/>
      <c r="H77" s="72"/>
      <c r="I77" s="73"/>
      <c r="J77" s="72"/>
      <c r="K77" s="73"/>
      <c r="L77" s="25" t="s">
        <v>2767</v>
      </c>
      <c r="M77" s="74"/>
      <c r="N77" s="6" t="s">
        <v>705</v>
      </c>
      <c r="O77" s="6" t="s">
        <v>708</v>
      </c>
      <c r="P77" s="21"/>
      <c r="Q77" s="108">
        <v>44026</v>
      </c>
    </row>
    <row r="78" spans="1:17" ht="14.4" x14ac:dyDescent="0.3">
      <c r="A78" s="6">
        <v>77</v>
      </c>
      <c r="B78" s="66">
        <v>20407</v>
      </c>
      <c r="C78" s="6">
        <v>19</v>
      </c>
      <c r="D78" s="17" t="s">
        <v>2344</v>
      </c>
      <c r="E78" s="72"/>
      <c r="F78" s="99" t="s">
        <v>2345</v>
      </c>
      <c r="G78" s="72"/>
      <c r="H78" s="72"/>
      <c r="I78" s="73"/>
      <c r="J78" s="72"/>
      <c r="K78" s="73"/>
      <c r="L78" s="25" t="s">
        <v>2768</v>
      </c>
      <c r="M78" s="74"/>
      <c r="N78" s="6" t="s">
        <v>705</v>
      </c>
      <c r="O78" s="6" t="s">
        <v>708</v>
      </c>
      <c r="P78" s="21"/>
      <c r="Q78" s="108">
        <v>44026</v>
      </c>
    </row>
    <row r="79" spans="1:17" ht="15.6" x14ac:dyDescent="0.3">
      <c r="A79" s="6">
        <v>78</v>
      </c>
      <c r="B79" s="66">
        <v>20407</v>
      </c>
      <c r="C79" s="11">
        <v>22</v>
      </c>
      <c r="D79" s="17" t="s">
        <v>2344</v>
      </c>
      <c r="E79" s="72"/>
      <c r="F79" s="99" t="s">
        <v>2345</v>
      </c>
      <c r="G79" s="72"/>
      <c r="H79" s="72"/>
      <c r="I79" s="73"/>
      <c r="J79" s="72"/>
      <c r="K79" s="73"/>
      <c r="L79" s="25" t="s">
        <v>2769</v>
      </c>
      <c r="M79" s="74"/>
      <c r="N79" s="6" t="s">
        <v>705</v>
      </c>
      <c r="O79" s="6" t="s">
        <v>708</v>
      </c>
      <c r="P79" s="17"/>
      <c r="Q79" s="108">
        <v>44026</v>
      </c>
    </row>
    <row r="80" spans="1:17" ht="14.4" x14ac:dyDescent="0.3">
      <c r="A80" s="6">
        <v>79</v>
      </c>
      <c r="B80" s="66">
        <v>20407</v>
      </c>
      <c r="C80" s="6">
        <v>25</v>
      </c>
      <c r="D80" s="17" t="s">
        <v>2344</v>
      </c>
      <c r="E80" s="72"/>
      <c r="F80" s="99" t="s">
        <v>2345</v>
      </c>
      <c r="G80" s="72"/>
      <c r="H80" s="72"/>
      <c r="I80" s="73"/>
      <c r="J80" s="72"/>
      <c r="K80" s="73"/>
      <c r="L80" s="25" t="s">
        <v>2770</v>
      </c>
      <c r="M80" s="74"/>
      <c r="N80" s="6" t="s">
        <v>705</v>
      </c>
      <c r="O80" s="6" t="s">
        <v>708</v>
      </c>
      <c r="P80" s="17"/>
      <c r="Q80" s="108">
        <v>44026</v>
      </c>
    </row>
    <row r="81" spans="1:17" ht="14.4" x14ac:dyDescent="0.3">
      <c r="A81" s="6">
        <v>80</v>
      </c>
      <c r="B81" s="66">
        <v>20407</v>
      </c>
      <c r="C81" s="6">
        <v>28</v>
      </c>
      <c r="D81" s="17" t="s">
        <v>2344</v>
      </c>
      <c r="E81" s="17"/>
      <c r="F81" s="99" t="s">
        <v>2345</v>
      </c>
      <c r="G81" s="17"/>
      <c r="H81" s="17"/>
      <c r="I81" s="9"/>
      <c r="J81" s="17"/>
      <c r="K81" s="9"/>
      <c r="L81" s="25" t="s">
        <v>2771</v>
      </c>
      <c r="M81" s="10"/>
      <c r="N81" s="6" t="s">
        <v>705</v>
      </c>
      <c r="O81" s="6" t="s">
        <v>708</v>
      </c>
      <c r="P81" s="17"/>
      <c r="Q81" s="108">
        <v>44026</v>
      </c>
    </row>
    <row r="82" spans="1:17" ht="15.6" x14ac:dyDescent="0.3">
      <c r="A82" s="6">
        <v>81</v>
      </c>
      <c r="B82" s="66">
        <v>20407</v>
      </c>
      <c r="C82" s="11">
        <v>31</v>
      </c>
      <c r="D82" s="17" t="s">
        <v>2344</v>
      </c>
      <c r="E82" s="17"/>
      <c r="F82" s="99" t="s">
        <v>2345</v>
      </c>
      <c r="G82" s="17"/>
      <c r="H82" s="17"/>
      <c r="I82" s="9"/>
      <c r="J82" s="17"/>
      <c r="K82" s="9"/>
      <c r="L82" s="25" t="s">
        <v>2772</v>
      </c>
      <c r="M82" s="10"/>
      <c r="N82" s="6" t="s">
        <v>705</v>
      </c>
      <c r="O82" s="6" t="s">
        <v>708</v>
      </c>
      <c r="P82" s="17"/>
      <c r="Q82" s="108">
        <v>44026</v>
      </c>
    </row>
    <row r="83" spans="1:17" ht="14.4" x14ac:dyDescent="0.3">
      <c r="A83" s="6">
        <v>82</v>
      </c>
      <c r="B83" s="66">
        <v>20407</v>
      </c>
      <c r="C83" s="6">
        <v>34</v>
      </c>
      <c r="D83" s="17" t="s">
        <v>2344</v>
      </c>
      <c r="E83" s="17"/>
      <c r="F83" s="99" t="s">
        <v>2345</v>
      </c>
      <c r="G83" s="17"/>
      <c r="H83" s="17"/>
      <c r="I83" s="9"/>
      <c r="J83" s="17"/>
      <c r="K83" s="9"/>
      <c r="L83" s="25" t="s">
        <v>2773</v>
      </c>
      <c r="M83" s="10"/>
      <c r="N83" s="6" t="s">
        <v>705</v>
      </c>
      <c r="O83" s="6" t="s">
        <v>708</v>
      </c>
      <c r="P83" s="17"/>
      <c r="Q83" s="108">
        <v>44026</v>
      </c>
    </row>
    <row r="84" spans="1:17" ht="14.4" x14ac:dyDescent="0.3">
      <c r="A84" s="6">
        <v>83</v>
      </c>
      <c r="B84" s="66">
        <v>20407</v>
      </c>
      <c r="C84" s="6">
        <v>37</v>
      </c>
      <c r="D84" s="17" t="s">
        <v>2344</v>
      </c>
      <c r="E84" s="17"/>
      <c r="F84" s="99" t="s">
        <v>2345</v>
      </c>
      <c r="G84" s="17"/>
      <c r="H84" s="17"/>
      <c r="I84" s="9"/>
      <c r="J84" s="17"/>
      <c r="K84" s="9"/>
      <c r="L84" s="25" t="s">
        <v>2774</v>
      </c>
      <c r="M84" s="10"/>
      <c r="N84" s="6" t="s">
        <v>705</v>
      </c>
      <c r="O84" s="6" t="s">
        <v>708</v>
      </c>
      <c r="P84" s="17"/>
      <c r="Q84" s="108">
        <v>44026</v>
      </c>
    </row>
    <row r="85" spans="1:17" ht="14.4" x14ac:dyDescent="0.3">
      <c r="A85" s="6">
        <v>84</v>
      </c>
      <c r="B85" s="66">
        <v>20407</v>
      </c>
      <c r="C85" s="6">
        <v>40</v>
      </c>
      <c r="D85" s="17" t="s">
        <v>2344</v>
      </c>
      <c r="E85" s="17"/>
      <c r="F85" s="99" t="s">
        <v>2345</v>
      </c>
      <c r="G85" s="17"/>
      <c r="H85" s="17"/>
      <c r="I85" s="9"/>
      <c r="J85" s="17"/>
      <c r="K85" s="9"/>
      <c r="L85" s="25" t="s">
        <v>2775</v>
      </c>
      <c r="M85" s="10"/>
      <c r="N85" s="6" t="s">
        <v>705</v>
      </c>
      <c r="O85" s="6" t="s">
        <v>708</v>
      </c>
      <c r="P85" s="17"/>
      <c r="Q85" s="108">
        <v>44026</v>
      </c>
    </row>
    <row r="86" spans="1:17" ht="14.4" x14ac:dyDescent="0.3">
      <c r="A86" s="6">
        <v>85</v>
      </c>
      <c r="B86" s="6">
        <v>20408</v>
      </c>
      <c r="C86" s="6">
        <v>7</v>
      </c>
      <c r="D86" s="17" t="s">
        <v>2344</v>
      </c>
      <c r="E86" s="17"/>
      <c r="F86" s="99" t="s">
        <v>2345</v>
      </c>
      <c r="G86" s="17"/>
      <c r="H86" s="17"/>
      <c r="I86" s="9"/>
      <c r="J86" s="17"/>
      <c r="K86" s="9"/>
      <c r="L86" s="25" t="s">
        <v>2776</v>
      </c>
      <c r="M86" s="10"/>
      <c r="N86" s="6" t="s">
        <v>705</v>
      </c>
      <c r="O86" s="6" t="s">
        <v>708</v>
      </c>
      <c r="P86" s="17"/>
      <c r="Q86" s="108">
        <v>44026</v>
      </c>
    </row>
    <row r="87" spans="1:17" ht="15.6" x14ac:dyDescent="0.3">
      <c r="A87" s="6">
        <v>86</v>
      </c>
      <c r="B87" s="6">
        <v>20408</v>
      </c>
      <c r="C87" s="11">
        <v>10</v>
      </c>
      <c r="D87" s="17" t="s">
        <v>2344</v>
      </c>
      <c r="E87" s="17"/>
      <c r="F87" s="99" t="s">
        <v>2345</v>
      </c>
      <c r="G87" s="17"/>
      <c r="H87" s="17"/>
      <c r="I87" s="9"/>
      <c r="J87" s="17"/>
      <c r="K87" s="9"/>
      <c r="L87" s="25" t="s">
        <v>2777</v>
      </c>
      <c r="M87" s="10"/>
      <c r="N87" s="6" t="s">
        <v>705</v>
      </c>
      <c r="O87" s="6" t="s">
        <v>708</v>
      </c>
      <c r="P87" s="17"/>
      <c r="Q87" s="108">
        <v>44026</v>
      </c>
    </row>
    <row r="88" spans="1:17" ht="14.4" x14ac:dyDescent="0.3">
      <c r="A88" s="6">
        <v>87</v>
      </c>
      <c r="B88" s="6">
        <v>20408</v>
      </c>
      <c r="C88" s="6">
        <v>13</v>
      </c>
      <c r="D88" s="17" t="s">
        <v>2344</v>
      </c>
      <c r="E88" s="17"/>
      <c r="F88" s="99" t="s">
        <v>2345</v>
      </c>
      <c r="G88" s="17"/>
      <c r="H88" s="17"/>
      <c r="I88" s="9"/>
      <c r="J88" s="17"/>
      <c r="K88" s="9"/>
      <c r="L88" s="25" t="s">
        <v>2778</v>
      </c>
      <c r="M88" s="10"/>
      <c r="N88" s="6" t="s">
        <v>705</v>
      </c>
      <c r="O88" s="6" t="s">
        <v>708</v>
      </c>
      <c r="P88" s="17"/>
      <c r="Q88" s="108">
        <v>44026</v>
      </c>
    </row>
    <row r="89" spans="1:17" ht="14.4" x14ac:dyDescent="0.3">
      <c r="A89" s="6">
        <v>88</v>
      </c>
      <c r="B89" s="6">
        <v>20408</v>
      </c>
      <c r="C89" s="6">
        <v>16</v>
      </c>
      <c r="D89" s="17" t="s">
        <v>2344</v>
      </c>
      <c r="E89" s="17"/>
      <c r="F89" s="99" t="s">
        <v>2345</v>
      </c>
      <c r="G89" s="17"/>
      <c r="H89" s="17"/>
      <c r="I89" s="9"/>
      <c r="J89" s="17"/>
      <c r="K89" s="9"/>
      <c r="L89" s="25" t="s">
        <v>2779</v>
      </c>
      <c r="M89" s="10"/>
      <c r="N89" s="6" t="s">
        <v>705</v>
      </c>
      <c r="O89" s="6" t="s">
        <v>708</v>
      </c>
      <c r="P89" s="17"/>
      <c r="Q89" s="108">
        <v>44026</v>
      </c>
    </row>
    <row r="90" spans="1:17" ht="14.4" x14ac:dyDescent="0.3">
      <c r="A90" s="6">
        <v>89</v>
      </c>
      <c r="B90" s="6">
        <v>20408</v>
      </c>
      <c r="C90" s="6">
        <v>19</v>
      </c>
      <c r="D90" s="17" t="s">
        <v>2344</v>
      </c>
      <c r="E90" s="17"/>
      <c r="F90" s="99" t="s">
        <v>2345</v>
      </c>
      <c r="G90" s="17"/>
      <c r="H90" s="17"/>
      <c r="I90" s="9"/>
      <c r="J90" s="17"/>
      <c r="K90" s="9"/>
      <c r="L90" s="25" t="s">
        <v>2780</v>
      </c>
      <c r="M90" s="10"/>
      <c r="N90" s="6" t="s">
        <v>705</v>
      </c>
      <c r="O90" s="6" t="s">
        <v>708</v>
      </c>
      <c r="P90" s="17"/>
      <c r="Q90" s="108">
        <v>44026</v>
      </c>
    </row>
    <row r="91" spans="1:17" ht="15.6" x14ac:dyDescent="0.3">
      <c r="A91" s="6">
        <v>90</v>
      </c>
      <c r="B91" s="6">
        <v>20408</v>
      </c>
      <c r="C91" s="11">
        <v>22</v>
      </c>
      <c r="D91" s="17" t="s">
        <v>2344</v>
      </c>
      <c r="E91" s="17"/>
      <c r="F91" s="99" t="s">
        <v>2345</v>
      </c>
      <c r="G91" s="17"/>
      <c r="H91" s="17"/>
      <c r="I91" s="9"/>
      <c r="J91" s="17"/>
      <c r="K91" s="9"/>
      <c r="L91" s="25" t="s">
        <v>2781</v>
      </c>
      <c r="M91" s="10"/>
      <c r="N91" s="6" t="s">
        <v>705</v>
      </c>
      <c r="O91" s="6" t="s">
        <v>708</v>
      </c>
      <c r="P91" s="17"/>
      <c r="Q91" s="108">
        <v>44026</v>
      </c>
    </row>
    <row r="92" spans="1:17" ht="14.4" x14ac:dyDescent="0.3">
      <c r="A92" s="6">
        <v>91</v>
      </c>
      <c r="B92" s="6">
        <v>20408</v>
      </c>
      <c r="C92" s="6">
        <v>25</v>
      </c>
      <c r="D92" s="17" t="s">
        <v>2344</v>
      </c>
      <c r="E92" s="21"/>
      <c r="F92" s="99" t="s">
        <v>2345</v>
      </c>
      <c r="G92" s="21"/>
      <c r="H92" s="21"/>
      <c r="I92" s="53"/>
      <c r="J92" s="21"/>
      <c r="K92" s="54"/>
      <c r="L92" s="25" t="s">
        <v>2782</v>
      </c>
      <c r="M92" s="55"/>
      <c r="N92" s="6" t="s">
        <v>705</v>
      </c>
      <c r="O92" s="6" t="s">
        <v>708</v>
      </c>
      <c r="P92" s="21"/>
      <c r="Q92" s="108">
        <v>44026</v>
      </c>
    </row>
    <row r="93" spans="1:17" ht="14.4" x14ac:dyDescent="0.3">
      <c r="A93" s="6">
        <v>92</v>
      </c>
      <c r="B93" s="6">
        <v>20408</v>
      </c>
      <c r="C93" s="6">
        <v>28</v>
      </c>
      <c r="D93" s="17" t="s">
        <v>2344</v>
      </c>
      <c r="E93" s="17"/>
      <c r="F93" s="99" t="s">
        <v>2345</v>
      </c>
      <c r="G93" s="17"/>
      <c r="H93" s="17"/>
      <c r="I93" s="9"/>
      <c r="J93" s="17"/>
      <c r="K93" s="9"/>
      <c r="L93" s="25" t="s">
        <v>2783</v>
      </c>
      <c r="M93" s="10"/>
      <c r="N93" s="6" t="s">
        <v>705</v>
      </c>
      <c r="O93" s="6" t="s">
        <v>708</v>
      </c>
      <c r="P93" s="17"/>
      <c r="Q93" s="108">
        <v>44026</v>
      </c>
    </row>
    <row r="94" spans="1:17" ht="15.6" x14ac:dyDescent="0.3">
      <c r="A94" s="6">
        <v>93</v>
      </c>
      <c r="B94" s="6">
        <v>20408</v>
      </c>
      <c r="C94" s="11">
        <v>31</v>
      </c>
      <c r="D94" s="17" t="s">
        <v>2344</v>
      </c>
      <c r="E94" s="17"/>
      <c r="F94" s="99" t="s">
        <v>2345</v>
      </c>
      <c r="G94" s="17"/>
      <c r="H94" s="17"/>
      <c r="I94" s="9"/>
      <c r="J94" s="17"/>
      <c r="K94" s="9"/>
      <c r="L94" s="25" t="s">
        <v>2784</v>
      </c>
      <c r="M94" s="10"/>
      <c r="N94" s="6" t="s">
        <v>705</v>
      </c>
      <c r="O94" s="6" t="s">
        <v>708</v>
      </c>
      <c r="P94" s="17"/>
      <c r="Q94" s="108">
        <v>44026</v>
      </c>
    </row>
    <row r="95" spans="1:17" ht="14.4" x14ac:dyDescent="0.3">
      <c r="A95" s="6">
        <v>94</v>
      </c>
      <c r="B95" s="6">
        <v>20408</v>
      </c>
      <c r="C95" s="6">
        <v>34</v>
      </c>
      <c r="D95" s="17" t="s">
        <v>2344</v>
      </c>
      <c r="E95" s="17"/>
      <c r="F95" s="99" t="s">
        <v>2345</v>
      </c>
      <c r="G95" s="17"/>
      <c r="H95" s="17"/>
      <c r="I95" s="9"/>
      <c r="J95" s="17"/>
      <c r="K95" s="9"/>
      <c r="L95" s="25" t="s">
        <v>2785</v>
      </c>
      <c r="M95" s="10"/>
      <c r="N95" s="6" t="s">
        <v>705</v>
      </c>
      <c r="O95" s="6" t="s">
        <v>708</v>
      </c>
      <c r="P95" s="17"/>
      <c r="Q95" s="108">
        <v>44026</v>
      </c>
    </row>
    <row r="96" spans="1:17" ht="14.4" x14ac:dyDescent="0.3">
      <c r="A96" s="6">
        <v>95</v>
      </c>
      <c r="B96" s="6">
        <v>20408</v>
      </c>
      <c r="C96" s="6">
        <v>37</v>
      </c>
      <c r="D96" s="17" t="s">
        <v>2344</v>
      </c>
      <c r="E96" s="17"/>
      <c r="F96" s="99" t="s">
        <v>2345</v>
      </c>
      <c r="G96" s="17"/>
      <c r="H96" s="17"/>
      <c r="I96" s="9"/>
      <c r="J96" s="17"/>
      <c r="K96" s="9"/>
      <c r="L96" s="25" t="s">
        <v>2786</v>
      </c>
      <c r="M96" s="10"/>
      <c r="N96" s="6" t="s">
        <v>705</v>
      </c>
      <c r="O96" s="6" t="s">
        <v>708</v>
      </c>
      <c r="P96" s="17"/>
      <c r="Q96" s="108">
        <v>44026</v>
      </c>
    </row>
    <row r="97" spans="1:17" ht="14.4" x14ac:dyDescent="0.3">
      <c r="A97" s="6">
        <v>96</v>
      </c>
      <c r="B97" s="6">
        <v>20408</v>
      </c>
      <c r="C97" s="6">
        <v>40</v>
      </c>
      <c r="D97" s="17" t="s">
        <v>2344</v>
      </c>
      <c r="E97" s="17"/>
      <c r="F97" s="99" t="s">
        <v>2345</v>
      </c>
      <c r="G97" s="17"/>
      <c r="H97" s="17"/>
      <c r="I97" s="9"/>
      <c r="J97" s="17"/>
      <c r="K97" s="9"/>
      <c r="L97" s="25" t="s">
        <v>2787</v>
      </c>
      <c r="M97" s="10"/>
      <c r="N97" s="6" t="s">
        <v>705</v>
      </c>
      <c r="O97" s="6" t="s">
        <v>708</v>
      </c>
      <c r="P97" s="17"/>
      <c r="Q97" s="108">
        <v>44026</v>
      </c>
    </row>
    <row r="98" spans="1:17" ht="14.4" x14ac:dyDescent="0.3">
      <c r="A98" s="6">
        <v>97</v>
      </c>
      <c r="B98" s="6">
        <v>20409</v>
      </c>
      <c r="C98" s="6">
        <v>7</v>
      </c>
      <c r="D98" s="17" t="s">
        <v>2344</v>
      </c>
      <c r="E98" s="17"/>
      <c r="F98" s="99" t="s">
        <v>2345</v>
      </c>
      <c r="G98" s="17"/>
      <c r="H98" s="17"/>
      <c r="I98" s="9"/>
      <c r="J98" s="17"/>
      <c r="K98" s="9"/>
      <c r="L98" s="25" t="s">
        <v>2680</v>
      </c>
      <c r="M98" s="10"/>
      <c r="N98" s="6" t="s">
        <v>705</v>
      </c>
      <c r="O98" s="6" t="s">
        <v>708</v>
      </c>
      <c r="P98" s="17"/>
      <c r="Q98" s="108">
        <v>44026</v>
      </c>
    </row>
    <row r="99" spans="1:17" ht="15.6" x14ac:dyDescent="0.3">
      <c r="A99" s="6">
        <v>98</v>
      </c>
      <c r="B99" s="6">
        <v>20409</v>
      </c>
      <c r="C99" s="11">
        <v>10</v>
      </c>
      <c r="D99" s="17" t="s">
        <v>2344</v>
      </c>
      <c r="E99" s="17"/>
      <c r="F99" s="99" t="s">
        <v>2345</v>
      </c>
      <c r="G99" s="17"/>
      <c r="H99" s="17"/>
      <c r="I99" s="9"/>
      <c r="J99" s="17"/>
      <c r="K99" s="9"/>
      <c r="L99" s="25" t="s">
        <v>2681</v>
      </c>
      <c r="M99" s="10"/>
      <c r="N99" s="6" t="s">
        <v>705</v>
      </c>
      <c r="O99" s="6" t="s">
        <v>708</v>
      </c>
      <c r="P99" s="17"/>
      <c r="Q99" s="108">
        <v>44026</v>
      </c>
    </row>
    <row r="100" spans="1:17" ht="14.4" x14ac:dyDescent="0.3">
      <c r="A100" s="6">
        <v>99</v>
      </c>
      <c r="B100" s="6">
        <v>20409</v>
      </c>
      <c r="C100" s="6">
        <v>13</v>
      </c>
      <c r="D100" s="17" t="s">
        <v>2344</v>
      </c>
      <c r="E100" s="17"/>
      <c r="F100" s="99" t="s">
        <v>2345</v>
      </c>
      <c r="G100" s="17"/>
      <c r="H100" s="17"/>
      <c r="I100" s="9"/>
      <c r="J100" s="17"/>
      <c r="K100" s="9"/>
      <c r="L100" s="25" t="s">
        <v>2682</v>
      </c>
      <c r="M100" s="10"/>
      <c r="N100" s="6" t="s">
        <v>705</v>
      </c>
      <c r="O100" s="6" t="s">
        <v>708</v>
      </c>
      <c r="P100" s="17"/>
      <c r="Q100" s="108">
        <v>44026</v>
      </c>
    </row>
    <row r="101" spans="1:17" ht="14.4" x14ac:dyDescent="0.3">
      <c r="A101" s="6">
        <v>100</v>
      </c>
      <c r="B101" s="6">
        <v>20409</v>
      </c>
      <c r="C101" s="6">
        <v>16</v>
      </c>
      <c r="D101" s="17" t="s">
        <v>2344</v>
      </c>
      <c r="E101" s="17"/>
      <c r="F101" s="99" t="s">
        <v>2345</v>
      </c>
      <c r="G101" s="17"/>
      <c r="H101" s="17"/>
      <c r="I101" s="9"/>
      <c r="J101" s="17"/>
      <c r="K101" s="9"/>
      <c r="L101" s="25" t="s">
        <v>2683</v>
      </c>
      <c r="M101" s="10"/>
      <c r="N101" s="6" t="s">
        <v>705</v>
      </c>
      <c r="O101" s="6" t="s">
        <v>708</v>
      </c>
      <c r="P101" s="17"/>
      <c r="Q101" s="108">
        <v>44026</v>
      </c>
    </row>
    <row r="102" spans="1:17" ht="14.4" x14ac:dyDescent="0.3">
      <c r="A102" s="6">
        <v>101</v>
      </c>
      <c r="B102" s="6">
        <v>20409</v>
      </c>
      <c r="C102" s="6">
        <v>19</v>
      </c>
      <c r="D102" s="17" t="s">
        <v>2344</v>
      </c>
      <c r="E102" s="17"/>
      <c r="F102" s="99" t="s">
        <v>2345</v>
      </c>
      <c r="G102" s="17"/>
      <c r="H102" s="17"/>
      <c r="I102" s="9"/>
      <c r="J102" s="17"/>
      <c r="K102" s="9"/>
      <c r="L102" s="25" t="s">
        <v>2684</v>
      </c>
      <c r="M102" s="10"/>
      <c r="N102" s="6" t="s">
        <v>705</v>
      </c>
      <c r="O102" s="6" t="s">
        <v>708</v>
      </c>
      <c r="P102" s="17"/>
      <c r="Q102" s="108">
        <v>44026</v>
      </c>
    </row>
    <row r="103" spans="1:17" ht="15.6" x14ac:dyDescent="0.3">
      <c r="A103" s="6">
        <v>102</v>
      </c>
      <c r="B103" s="6">
        <v>20409</v>
      </c>
      <c r="C103" s="11">
        <v>22</v>
      </c>
      <c r="D103" s="17" t="s">
        <v>2344</v>
      </c>
      <c r="E103" s="17"/>
      <c r="F103" s="99" t="s">
        <v>2345</v>
      </c>
      <c r="G103" s="17"/>
      <c r="H103" s="17"/>
      <c r="I103" s="9"/>
      <c r="J103" s="17"/>
      <c r="K103" s="9"/>
      <c r="L103" s="25" t="s">
        <v>2685</v>
      </c>
      <c r="M103" s="10"/>
      <c r="N103" s="6" t="s">
        <v>705</v>
      </c>
      <c r="O103" s="6" t="s">
        <v>708</v>
      </c>
      <c r="P103" s="17"/>
      <c r="Q103" s="108">
        <v>44026</v>
      </c>
    </row>
    <row r="104" spans="1:17" ht="14.4" x14ac:dyDescent="0.3">
      <c r="A104" s="6">
        <v>103</v>
      </c>
      <c r="B104" s="6">
        <v>20409</v>
      </c>
      <c r="C104" s="6">
        <v>25</v>
      </c>
      <c r="D104" s="17" t="s">
        <v>2344</v>
      </c>
      <c r="E104" s="17"/>
      <c r="F104" s="99" t="s">
        <v>2345</v>
      </c>
      <c r="G104" s="17"/>
      <c r="H104" s="17"/>
      <c r="I104" s="9"/>
      <c r="J104" s="17"/>
      <c r="K104" s="9"/>
      <c r="L104" s="25" t="s">
        <v>2686</v>
      </c>
      <c r="M104" s="10"/>
      <c r="N104" s="6" t="s">
        <v>705</v>
      </c>
      <c r="O104" s="6" t="s">
        <v>708</v>
      </c>
      <c r="P104" s="17"/>
      <c r="Q104" s="108">
        <v>44026</v>
      </c>
    </row>
    <row r="105" spans="1:17" ht="14.4" x14ac:dyDescent="0.3">
      <c r="A105" s="6">
        <v>104</v>
      </c>
      <c r="B105" s="6">
        <v>20409</v>
      </c>
      <c r="C105" s="6">
        <v>28</v>
      </c>
      <c r="D105" s="17" t="s">
        <v>2344</v>
      </c>
      <c r="E105" s="57"/>
      <c r="F105" s="99" t="s">
        <v>2345</v>
      </c>
      <c r="G105" s="57"/>
      <c r="H105" s="57"/>
      <c r="I105" s="58"/>
      <c r="J105" s="57"/>
      <c r="K105" s="59"/>
      <c r="L105" s="25" t="s">
        <v>2687</v>
      </c>
      <c r="M105" s="48"/>
      <c r="N105" s="6" t="s">
        <v>705</v>
      </c>
      <c r="O105" s="6" t="s">
        <v>708</v>
      </c>
      <c r="P105" s="57"/>
      <c r="Q105" s="108">
        <v>44026</v>
      </c>
    </row>
    <row r="106" spans="1:17" ht="15.6" x14ac:dyDescent="0.3">
      <c r="A106" s="6">
        <v>105</v>
      </c>
      <c r="B106" s="6">
        <v>20409</v>
      </c>
      <c r="C106" s="11">
        <v>31</v>
      </c>
      <c r="D106" s="17" t="s">
        <v>2344</v>
      </c>
      <c r="E106" s="21"/>
      <c r="F106" s="99" t="s">
        <v>2345</v>
      </c>
      <c r="G106" s="21"/>
      <c r="H106" s="21"/>
      <c r="I106" s="21"/>
      <c r="J106" s="21"/>
      <c r="K106" s="21"/>
      <c r="L106" s="25" t="s">
        <v>2688</v>
      </c>
      <c r="M106" s="24"/>
      <c r="N106" s="6" t="s">
        <v>705</v>
      </c>
      <c r="O106" s="6" t="s">
        <v>708</v>
      </c>
      <c r="P106" s="21"/>
      <c r="Q106" s="108">
        <v>44026</v>
      </c>
    </row>
    <row r="107" spans="1:17" ht="14.4" x14ac:dyDescent="0.3">
      <c r="A107" s="6">
        <v>106</v>
      </c>
      <c r="B107" s="6">
        <v>20409</v>
      </c>
      <c r="C107" s="6">
        <v>34</v>
      </c>
      <c r="D107" s="17" t="s">
        <v>2344</v>
      </c>
      <c r="E107" s="17"/>
      <c r="F107" s="99" t="s">
        <v>2345</v>
      </c>
      <c r="G107" s="17"/>
      <c r="H107" s="17"/>
      <c r="I107" s="17"/>
      <c r="J107" s="17"/>
      <c r="K107" s="17"/>
      <c r="L107" s="25" t="s">
        <v>2689</v>
      </c>
      <c r="M107" s="25"/>
      <c r="N107" s="6" t="s">
        <v>705</v>
      </c>
      <c r="O107" s="6" t="s">
        <v>708</v>
      </c>
      <c r="P107" s="17"/>
      <c r="Q107" s="108">
        <v>44026</v>
      </c>
    </row>
    <row r="108" spans="1:17" ht="14.4" x14ac:dyDescent="0.3">
      <c r="A108" s="6">
        <v>107</v>
      </c>
      <c r="B108" s="6">
        <v>20409</v>
      </c>
      <c r="C108" s="6">
        <v>37</v>
      </c>
      <c r="D108" s="17" t="s">
        <v>2344</v>
      </c>
      <c r="E108" s="21"/>
      <c r="F108" s="99" t="s">
        <v>2345</v>
      </c>
      <c r="G108" s="21"/>
      <c r="H108" s="21"/>
      <c r="I108" s="21"/>
      <c r="J108" s="21"/>
      <c r="K108" s="21"/>
      <c r="L108" s="25" t="s">
        <v>2690</v>
      </c>
      <c r="M108" s="24"/>
      <c r="N108" s="6" t="s">
        <v>705</v>
      </c>
      <c r="O108" s="6" t="s">
        <v>708</v>
      </c>
      <c r="P108" s="21"/>
      <c r="Q108" s="108">
        <v>44026</v>
      </c>
    </row>
    <row r="109" spans="1:17" ht="14.4" x14ac:dyDescent="0.3">
      <c r="A109" s="6">
        <v>108</v>
      </c>
      <c r="B109" s="6">
        <v>20409</v>
      </c>
      <c r="C109" s="6">
        <v>40</v>
      </c>
      <c r="D109" s="17" t="s">
        <v>2344</v>
      </c>
      <c r="E109" s="17"/>
      <c r="F109" s="99" t="s">
        <v>2345</v>
      </c>
      <c r="G109" s="17"/>
      <c r="H109" s="17"/>
      <c r="I109" s="17"/>
      <c r="J109" s="17"/>
      <c r="K109" s="17"/>
      <c r="L109" s="25" t="s">
        <v>2691</v>
      </c>
      <c r="M109" s="25"/>
      <c r="N109" s="6" t="s">
        <v>705</v>
      </c>
      <c r="O109" s="6" t="s">
        <v>708</v>
      </c>
      <c r="P109" s="17"/>
      <c r="Q109" s="108">
        <v>44026</v>
      </c>
    </row>
    <row r="110" spans="1:17" ht="14.4" x14ac:dyDescent="0.3">
      <c r="A110" s="6">
        <v>109</v>
      </c>
      <c r="B110" s="56">
        <v>20410</v>
      </c>
      <c r="C110" s="6">
        <v>7</v>
      </c>
      <c r="D110" s="17" t="s">
        <v>2344</v>
      </c>
      <c r="E110" s="17"/>
      <c r="F110" s="99" t="s">
        <v>2345</v>
      </c>
      <c r="G110" s="17"/>
      <c r="H110" s="17"/>
      <c r="I110" s="17"/>
      <c r="J110" s="17"/>
      <c r="K110" s="17"/>
      <c r="L110" s="25" t="s">
        <v>2668</v>
      </c>
      <c r="M110" s="25"/>
      <c r="N110" s="6" t="s">
        <v>705</v>
      </c>
      <c r="O110" s="6" t="s">
        <v>708</v>
      </c>
      <c r="P110" s="17"/>
      <c r="Q110" s="108">
        <v>44026</v>
      </c>
    </row>
    <row r="111" spans="1:17" ht="15.6" x14ac:dyDescent="0.3">
      <c r="A111" s="6">
        <v>110</v>
      </c>
      <c r="B111" s="56">
        <v>20410</v>
      </c>
      <c r="C111" s="11">
        <v>10</v>
      </c>
      <c r="D111" s="17" t="s">
        <v>2344</v>
      </c>
      <c r="E111" s="17"/>
      <c r="F111" s="99" t="s">
        <v>2345</v>
      </c>
      <c r="G111" s="17"/>
      <c r="H111" s="17"/>
      <c r="I111" s="17"/>
      <c r="J111" s="17"/>
      <c r="K111" s="17"/>
      <c r="L111" s="25" t="s">
        <v>2669</v>
      </c>
      <c r="M111" s="25"/>
      <c r="N111" s="6" t="s">
        <v>705</v>
      </c>
      <c r="O111" s="6" t="s">
        <v>708</v>
      </c>
      <c r="P111" s="17"/>
      <c r="Q111" s="108">
        <v>44026</v>
      </c>
    </row>
    <row r="112" spans="1:17" ht="14.4" x14ac:dyDescent="0.3">
      <c r="A112" s="6">
        <v>111</v>
      </c>
      <c r="B112" s="56">
        <v>20410</v>
      </c>
      <c r="C112" s="6">
        <v>13</v>
      </c>
      <c r="D112" s="17" t="s">
        <v>2344</v>
      </c>
      <c r="E112" s="21"/>
      <c r="F112" s="99" t="s">
        <v>2345</v>
      </c>
      <c r="G112" s="21"/>
      <c r="H112" s="21"/>
      <c r="I112" s="21"/>
      <c r="J112" s="21"/>
      <c r="K112" s="21"/>
      <c r="L112" s="25" t="s">
        <v>2670</v>
      </c>
      <c r="M112" s="24"/>
      <c r="N112" s="6" t="s">
        <v>705</v>
      </c>
      <c r="O112" s="6" t="s">
        <v>708</v>
      </c>
      <c r="P112" s="21"/>
      <c r="Q112" s="108">
        <v>44026</v>
      </c>
    </row>
    <row r="113" spans="1:17" ht="14.4" x14ac:dyDescent="0.3">
      <c r="A113" s="6">
        <v>112</v>
      </c>
      <c r="B113" s="56">
        <v>20410</v>
      </c>
      <c r="C113" s="6">
        <v>16</v>
      </c>
      <c r="D113" s="17" t="s">
        <v>2344</v>
      </c>
      <c r="E113" s="17"/>
      <c r="F113" s="99" t="s">
        <v>2345</v>
      </c>
      <c r="G113" s="17"/>
      <c r="H113" s="17"/>
      <c r="I113" s="17"/>
      <c r="J113" s="17"/>
      <c r="K113" s="17"/>
      <c r="L113" s="25" t="s">
        <v>2671</v>
      </c>
      <c r="M113" s="25"/>
      <c r="N113" s="6" t="s">
        <v>705</v>
      </c>
      <c r="O113" s="6" t="s">
        <v>708</v>
      </c>
      <c r="P113" s="17"/>
      <c r="Q113" s="108">
        <v>44026</v>
      </c>
    </row>
    <row r="114" spans="1:17" ht="14.4" x14ac:dyDescent="0.3">
      <c r="A114" s="6">
        <v>113</v>
      </c>
      <c r="B114" s="56">
        <v>20410</v>
      </c>
      <c r="C114" s="6">
        <v>19</v>
      </c>
      <c r="D114" s="17" t="s">
        <v>2344</v>
      </c>
      <c r="E114" s="17"/>
      <c r="F114" s="99" t="s">
        <v>2345</v>
      </c>
      <c r="G114" s="17"/>
      <c r="H114" s="17"/>
      <c r="I114" s="17"/>
      <c r="J114" s="17"/>
      <c r="K114" s="17"/>
      <c r="L114" s="25" t="s">
        <v>2672</v>
      </c>
      <c r="M114" s="25"/>
      <c r="N114" s="6" t="s">
        <v>705</v>
      </c>
      <c r="O114" s="6" t="s">
        <v>708</v>
      </c>
      <c r="P114" s="17"/>
      <c r="Q114" s="108">
        <v>44026</v>
      </c>
    </row>
    <row r="115" spans="1:17" ht="15.6" x14ac:dyDescent="0.3">
      <c r="A115" s="6">
        <v>114</v>
      </c>
      <c r="B115" s="56">
        <v>20410</v>
      </c>
      <c r="C115" s="11">
        <v>22</v>
      </c>
      <c r="D115" s="17" t="s">
        <v>2344</v>
      </c>
      <c r="E115" s="17"/>
      <c r="F115" s="99" t="s">
        <v>2345</v>
      </c>
      <c r="G115" s="17"/>
      <c r="H115" s="17"/>
      <c r="I115" s="17"/>
      <c r="J115" s="17"/>
      <c r="K115" s="17"/>
      <c r="L115" s="25" t="s">
        <v>2673</v>
      </c>
      <c r="M115" s="25"/>
      <c r="N115" s="6" t="s">
        <v>705</v>
      </c>
      <c r="O115" s="6" t="s">
        <v>708</v>
      </c>
      <c r="P115" s="17"/>
      <c r="Q115" s="108">
        <v>44026</v>
      </c>
    </row>
    <row r="116" spans="1:17" ht="14.4" x14ac:dyDescent="0.3">
      <c r="A116" s="6">
        <v>115</v>
      </c>
      <c r="B116" s="56">
        <v>20410</v>
      </c>
      <c r="C116" s="6">
        <v>25</v>
      </c>
      <c r="D116" s="17" t="s">
        <v>2344</v>
      </c>
      <c r="E116" s="17"/>
      <c r="F116" s="99" t="s">
        <v>2345</v>
      </c>
      <c r="G116" s="17"/>
      <c r="H116" s="17"/>
      <c r="I116" s="17"/>
      <c r="J116" s="17"/>
      <c r="K116" s="17"/>
      <c r="L116" s="25" t="s">
        <v>2674</v>
      </c>
      <c r="M116" s="25"/>
      <c r="N116" s="6" t="s">
        <v>705</v>
      </c>
      <c r="O116" s="6" t="s">
        <v>708</v>
      </c>
      <c r="P116" s="17"/>
      <c r="Q116" s="108">
        <v>44026</v>
      </c>
    </row>
    <row r="117" spans="1:17" ht="14.4" x14ac:dyDescent="0.3">
      <c r="A117" s="6">
        <v>116</v>
      </c>
      <c r="B117" s="56">
        <v>20410</v>
      </c>
      <c r="C117" s="6">
        <v>28</v>
      </c>
      <c r="D117" s="17" t="s">
        <v>2344</v>
      </c>
      <c r="E117" s="17"/>
      <c r="F117" s="99" t="s">
        <v>2345</v>
      </c>
      <c r="G117" s="17"/>
      <c r="H117" s="17"/>
      <c r="I117" s="17"/>
      <c r="J117" s="17"/>
      <c r="K117" s="17"/>
      <c r="L117" s="25" t="s">
        <v>2675</v>
      </c>
      <c r="M117" s="25"/>
      <c r="N117" s="6" t="s">
        <v>705</v>
      </c>
      <c r="O117" s="6" t="s">
        <v>708</v>
      </c>
      <c r="P117" s="17"/>
      <c r="Q117" s="108">
        <v>44026</v>
      </c>
    </row>
    <row r="118" spans="1:17" ht="15.6" x14ac:dyDescent="0.3">
      <c r="A118" s="6">
        <v>117</v>
      </c>
      <c r="B118" s="56">
        <v>20410</v>
      </c>
      <c r="C118" s="11">
        <v>31</v>
      </c>
      <c r="D118" s="17" t="s">
        <v>2344</v>
      </c>
      <c r="E118" s="17"/>
      <c r="F118" s="99" t="s">
        <v>2345</v>
      </c>
      <c r="G118" s="17"/>
      <c r="H118" s="17"/>
      <c r="I118" s="17"/>
      <c r="J118" s="17"/>
      <c r="K118" s="17"/>
      <c r="L118" s="25" t="s">
        <v>2676</v>
      </c>
      <c r="M118" s="25"/>
      <c r="N118" s="6" t="s">
        <v>705</v>
      </c>
      <c r="O118" s="6" t="s">
        <v>708</v>
      </c>
      <c r="P118" s="17" t="s">
        <v>2821</v>
      </c>
      <c r="Q118" s="87">
        <v>44030</v>
      </c>
    </row>
    <row r="119" spans="1:17" ht="14.4" x14ac:dyDescent="0.3">
      <c r="A119" s="6">
        <v>118</v>
      </c>
      <c r="B119" s="56">
        <v>20410</v>
      </c>
      <c r="C119" s="6">
        <v>34</v>
      </c>
      <c r="D119" s="17" t="s">
        <v>2344</v>
      </c>
      <c r="E119" s="17"/>
      <c r="F119" s="99" t="s">
        <v>2345</v>
      </c>
      <c r="G119" s="17"/>
      <c r="H119" s="17"/>
      <c r="I119" s="17"/>
      <c r="J119" s="17"/>
      <c r="K119" s="17"/>
      <c r="L119" s="25" t="s">
        <v>2677</v>
      </c>
      <c r="M119" s="25"/>
      <c r="N119" s="6" t="s">
        <v>705</v>
      </c>
      <c r="O119" s="6" t="s">
        <v>708</v>
      </c>
      <c r="P119" s="17" t="s">
        <v>2821</v>
      </c>
      <c r="Q119" s="87">
        <v>44030</v>
      </c>
    </row>
    <row r="120" spans="1:17" ht="14.4" x14ac:dyDescent="0.3">
      <c r="A120" s="6">
        <v>119</v>
      </c>
      <c r="B120" s="56">
        <v>20410</v>
      </c>
      <c r="C120" s="6">
        <v>37</v>
      </c>
      <c r="D120" s="17" t="s">
        <v>2344</v>
      </c>
      <c r="E120" s="17"/>
      <c r="F120" s="99" t="s">
        <v>2345</v>
      </c>
      <c r="G120" s="17"/>
      <c r="H120" s="17"/>
      <c r="I120" s="17"/>
      <c r="J120" s="17"/>
      <c r="K120" s="17"/>
      <c r="L120" s="25" t="s">
        <v>2678</v>
      </c>
      <c r="M120" s="25"/>
      <c r="N120" s="6" t="s">
        <v>705</v>
      </c>
      <c r="O120" s="6" t="s">
        <v>708</v>
      </c>
      <c r="P120" s="17"/>
      <c r="Q120" s="108">
        <v>44026</v>
      </c>
    </row>
    <row r="121" spans="1:17" ht="14.4" x14ac:dyDescent="0.3">
      <c r="A121" s="6">
        <v>120</v>
      </c>
      <c r="B121" s="56">
        <v>20410</v>
      </c>
      <c r="C121" s="6">
        <v>40</v>
      </c>
      <c r="D121" s="17" t="s">
        <v>2344</v>
      </c>
      <c r="E121" s="17"/>
      <c r="F121" s="99" t="s">
        <v>2345</v>
      </c>
      <c r="G121" s="17"/>
      <c r="H121" s="17"/>
      <c r="I121" s="17"/>
      <c r="J121" s="17"/>
      <c r="K121" s="17"/>
      <c r="L121" s="25" t="s">
        <v>2679</v>
      </c>
      <c r="M121" s="25"/>
      <c r="N121" s="6" t="s">
        <v>705</v>
      </c>
      <c r="O121" s="6" t="s">
        <v>708</v>
      </c>
      <c r="P121" s="17"/>
      <c r="Q121" s="108">
        <v>44026</v>
      </c>
    </row>
    <row r="122" spans="1:17" ht="14.4" x14ac:dyDescent="0.3">
      <c r="A122" s="6">
        <v>121</v>
      </c>
      <c r="B122" s="56">
        <v>20411</v>
      </c>
      <c r="C122" s="6">
        <v>7</v>
      </c>
      <c r="D122" s="17" t="s">
        <v>2344</v>
      </c>
      <c r="E122" s="17"/>
      <c r="F122" s="99" t="s">
        <v>2345</v>
      </c>
      <c r="G122" s="17"/>
      <c r="H122" s="17"/>
      <c r="I122" s="17"/>
      <c r="J122" s="17"/>
      <c r="K122" s="17"/>
      <c r="L122" s="25" t="s">
        <v>2656</v>
      </c>
      <c r="M122" s="25"/>
      <c r="N122" s="6" t="s">
        <v>705</v>
      </c>
      <c r="O122" s="6" t="s">
        <v>708</v>
      </c>
      <c r="P122" s="17"/>
      <c r="Q122" s="108">
        <v>44026</v>
      </c>
    </row>
    <row r="123" spans="1:17" ht="15.6" x14ac:dyDescent="0.3">
      <c r="A123" s="6">
        <v>122</v>
      </c>
      <c r="B123" s="56">
        <v>20411</v>
      </c>
      <c r="C123" s="11">
        <v>10</v>
      </c>
      <c r="D123" s="17" t="s">
        <v>2344</v>
      </c>
      <c r="E123" s="17"/>
      <c r="F123" s="99" t="s">
        <v>2345</v>
      </c>
      <c r="G123" s="17"/>
      <c r="H123" s="17"/>
      <c r="I123" s="17"/>
      <c r="J123" s="17"/>
      <c r="K123" s="17"/>
      <c r="L123" s="25" t="s">
        <v>2657</v>
      </c>
      <c r="M123" s="25"/>
      <c r="N123" s="6" t="s">
        <v>705</v>
      </c>
      <c r="O123" s="6" t="s">
        <v>708</v>
      </c>
      <c r="P123" s="17"/>
      <c r="Q123" s="108">
        <v>44026</v>
      </c>
    </row>
    <row r="124" spans="1:17" ht="14.4" x14ac:dyDescent="0.3">
      <c r="A124" s="6">
        <v>123</v>
      </c>
      <c r="B124" s="56">
        <v>20411</v>
      </c>
      <c r="C124" s="6">
        <v>13</v>
      </c>
      <c r="D124" s="17" t="s">
        <v>2344</v>
      </c>
      <c r="E124" s="17"/>
      <c r="F124" s="99" t="s">
        <v>2345</v>
      </c>
      <c r="G124" s="17"/>
      <c r="H124" s="17"/>
      <c r="I124" s="17"/>
      <c r="J124" s="17"/>
      <c r="K124" s="17"/>
      <c r="L124" s="25" t="s">
        <v>2658</v>
      </c>
      <c r="M124" s="25"/>
      <c r="N124" s="6" t="s">
        <v>705</v>
      </c>
      <c r="O124" s="6" t="s">
        <v>708</v>
      </c>
      <c r="P124" s="17"/>
      <c r="Q124" s="108">
        <v>44026</v>
      </c>
    </row>
    <row r="125" spans="1:17" ht="14.4" x14ac:dyDescent="0.3">
      <c r="A125" s="6">
        <v>124</v>
      </c>
      <c r="B125" s="56">
        <v>20411</v>
      </c>
      <c r="C125" s="6">
        <v>16</v>
      </c>
      <c r="D125" s="17" t="s">
        <v>2344</v>
      </c>
      <c r="E125" s="17"/>
      <c r="F125" s="99" t="s">
        <v>2345</v>
      </c>
      <c r="G125" s="17"/>
      <c r="H125" s="17"/>
      <c r="I125" s="17"/>
      <c r="J125" s="17"/>
      <c r="K125" s="17"/>
      <c r="L125" s="25" t="s">
        <v>2659</v>
      </c>
      <c r="M125" s="25"/>
      <c r="N125" s="6" t="s">
        <v>705</v>
      </c>
      <c r="O125" s="6" t="s">
        <v>708</v>
      </c>
      <c r="P125" s="17"/>
      <c r="Q125" s="108">
        <v>44026</v>
      </c>
    </row>
    <row r="126" spans="1:17" ht="14.4" x14ac:dyDescent="0.3">
      <c r="A126" s="6">
        <v>125</v>
      </c>
      <c r="B126" s="56">
        <v>20411</v>
      </c>
      <c r="C126" s="6">
        <v>19</v>
      </c>
      <c r="D126" s="17" t="s">
        <v>2344</v>
      </c>
      <c r="E126" s="17"/>
      <c r="F126" s="99" t="s">
        <v>2345</v>
      </c>
      <c r="G126" s="17"/>
      <c r="H126" s="17"/>
      <c r="I126" s="17"/>
      <c r="J126" s="17"/>
      <c r="K126" s="17"/>
      <c r="L126" s="25" t="s">
        <v>2660</v>
      </c>
      <c r="M126" s="25"/>
      <c r="N126" s="6" t="s">
        <v>705</v>
      </c>
      <c r="O126" s="6" t="s">
        <v>708</v>
      </c>
      <c r="P126" s="17"/>
      <c r="Q126" s="108">
        <v>44026</v>
      </c>
    </row>
    <row r="127" spans="1:17" ht="15.6" x14ac:dyDescent="0.3">
      <c r="A127" s="6">
        <v>126</v>
      </c>
      <c r="B127" s="56">
        <v>20411</v>
      </c>
      <c r="C127" s="11">
        <v>22</v>
      </c>
      <c r="D127" s="17" t="s">
        <v>2344</v>
      </c>
      <c r="E127" s="17"/>
      <c r="F127" s="99" t="s">
        <v>2345</v>
      </c>
      <c r="G127" s="17"/>
      <c r="H127" s="17"/>
      <c r="I127" s="17"/>
      <c r="J127" s="17"/>
      <c r="K127" s="17"/>
      <c r="L127" s="25" t="s">
        <v>2661</v>
      </c>
      <c r="M127" s="25"/>
      <c r="N127" s="6" t="s">
        <v>705</v>
      </c>
      <c r="O127" s="6" t="s">
        <v>708</v>
      </c>
      <c r="P127" s="17" t="s">
        <v>2821</v>
      </c>
      <c r="Q127" s="87">
        <v>44030</v>
      </c>
    </row>
    <row r="128" spans="1:17" ht="14.4" x14ac:dyDescent="0.3">
      <c r="A128" s="6">
        <v>127</v>
      </c>
      <c r="B128" s="56">
        <v>20411</v>
      </c>
      <c r="C128" s="6">
        <v>25</v>
      </c>
      <c r="D128" s="17" t="s">
        <v>2344</v>
      </c>
      <c r="E128" s="17"/>
      <c r="F128" s="99" t="s">
        <v>2345</v>
      </c>
      <c r="G128" s="17"/>
      <c r="H128" s="17"/>
      <c r="I128" s="17"/>
      <c r="J128" s="17"/>
      <c r="K128" s="17"/>
      <c r="L128" s="25" t="s">
        <v>2662</v>
      </c>
      <c r="M128" s="25"/>
      <c r="N128" s="6" t="s">
        <v>705</v>
      </c>
      <c r="O128" s="6" t="s">
        <v>708</v>
      </c>
      <c r="P128" s="17"/>
      <c r="Q128" s="108">
        <v>44026</v>
      </c>
    </row>
    <row r="129" spans="1:17" ht="14.4" x14ac:dyDescent="0.3">
      <c r="A129" s="6">
        <v>128</v>
      </c>
      <c r="B129" s="56">
        <v>20411</v>
      </c>
      <c r="C129" s="6">
        <v>28</v>
      </c>
      <c r="D129" s="17" t="s">
        <v>2344</v>
      </c>
      <c r="E129" s="17"/>
      <c r="F129" s="99" t="s">
        <v>2345</v>
      </c>
      <c r="G129" s="17"/>
      <c r="H129" s="17"/>
      <c r="I129" s="17"/>
      <c r="J129" s="17"/>
      <c r="K129" s="17"/>
      <c r="L129" s="25" t="s">
        <v>2663</v>
      </c>
      <c r="M129" s="25"/>
      <c r="N129" s="6" t="s">
        <v>705</v>
      </c>
      <c r="O129" s="6" t="s">
        <v>708</v>
      </c>
      <c r="P129" s="17"/>
      <c r="Q129" s="108">
        <v>44026</v>
      </c>
    </row>
    <row r="130" spans="1:17" ht="15.6" x14ac:dyDescent="0.3">
      <c r="A130" s="6">
        <v>129</v>
      </c>
      <c r="B130" s="56">
        <v>20411</v>
      </c>
      <c r="C130" s="11">
        <v>31</v>
      </c>
      <c r="D130" s="17" t="s">
        <v>2344</v>
      </c>
      <c r="E130" s="17"/>
      <c r="F130" s="99" t="s">
        <v>2345</v>
      </c>
      <c r="G130" s="17"/>
      <c r="H130" s="17"/>
      <c r="I130" s="17"/>
      <c r="J130" s="17"/>
      <c r="K130" s="17"/>
      <c r="L130" s="25" t="s">
        <v>2664</v>
      </c>
      <c r="M130" s="25"/>
      <c r="N130" s="6" t="s">
        <v>705</v>
      </c>
      <c r="O130" s="6" t="s">
        <v>708</v>
      </c>
      <c r="P130" s="17"/>
      <c r="Q130" s="108">
        <v>44026</v>
      </c>
    </row>
    <row r="131" spans="1:17" ht="14.4" x14ac:dyDescent="0.3">
      <c r="A131" s="6">
        <v>130</v>
      </c>
      <c r="B131" s="56">
        <v>20411</v>
      </c>
      <c r="C131" s="6">
        <v>34</v>
      </c>
      <c r="D131" s="17" t="s">
        <v>2344</v>
      </c>
      <c r="E131" s="17"/>
      <c r="F131" s="99" t="s">
        <v>2345</v>
      </c>
      <c r="G131" s="17"/>
      <c r="H131" s="17"/>
      <c r="I131" s="17"/>
      <c r="J131" s="17"/>
      <c r="K131" s="17"/>
      <c r="L131" s="25" t="s">
        <v>2665</v>
      </c>
      <c r="M131" s="25"/>
      <c r="N131" s="6" t="s">
        <v>705</v>
      </c>
      <c r="O131" s="6" t="s">
        <v>708</v>
      </c>
      <c r="P131" s="17"/>
      <c r="Q131" s="108">
        <v>44026</v>
      </c>
    </row>
    <row r="132" spans="1:17" ht="14.4" x14ac:dyDescent="0.3">
      <c r="A132" s="6">
        <v>131</v>
      </c>
      <c r="B132" s="56">
        <v>20411</v>
      </c>
      <c r="C132" s="6">
        <v>37</v>
      </c>
      <c r="D132" s="17" t="s">
        <v>2344</v>
      </c>
      <c r="E132" s="17"/>
      <c r="F132" s="99" t="s">
        <v>2345</v>
      </c>
      <c r="G132" s="17"/>
      <c r="H132" s="17"/>
      <c r="I132" s="17"/>
      <c r="J132" s="17"/>
      <c r="K132" s="17"/>
      <c r="L132" s="25" t="s">
        <v>2666</v>
      </c>
      <c r="M132" s="25"/>
      <c r="N132" s="6" t="s">
        <v>705</v>
      </c>
      <c r="O132" s="6" t="s">
        <v>708</v>
      </c>
      <c r="P132" s="17"/>
      <c r="Q132" s="108">
        <v>44026</v>
      </c>
    </row>
    <row r="133" spans="1:17" ht="14.4" x14ac:dyDescent="0.3">
      <c r="A133" s="6">
        <v>132</v>
      </c>
      <c r="B133" s="56">
        <v>20411</v>
      </c>
      <c r="C133" s="6">
        <v>40</v>
      </c>
      <c r="D133" s="17" t="s">
        <v>2344</v>
      </c>
      <c r="E133" s="17"/>
      <c r="F133" s="99" t="s">
        <v>2345</v>
      </c>
      <c r="G133" s="17"/>
      <c r="H133" s="17"/>
      <c r="I133" s="17"/>
      <c r="J133" s="17"/>
      <c r="K133" s="17"/>
      <c r="L133" s="25" t="s">
        <v>2667</v>
      </c>
      <c r="M133" s="25"/>
      <c r="N133" s="6" t="s">
        <v>705</v>
      </c>
      <c r="O133" s="6" t="s">
        <v>708</v>
      </c>
      <c r="P133" s="17"/>
      <c r="Q133" s="108">
        <v>44026</v>
      </c>
    </row>
    <row r="134" spans="1:17" ht="14.4" x14ac:dyDescent="0.3">
      <c r="A134" s="6">
        <v>133</v>
      </c>
      <c r="B134" s="56">
        <v>20412</v>
      </c>
      <c r="C134" s="6">
        <v>7</v>
      </c>
      <c r="D134" s="17" t="s">
        <v>2344</v>
      </c>
      <c r="E134" s="17"/>
      <c r="F134" s="99" t="s">
        <v>2345</v>
      </c>
      <c r="G134" s="17"/>
      <c r="H134" s="17"/>
      <c r="I134" s="17"/>
      <c r="J134" s="17"/>
      <c r="K134" s="17"/>
      <c r="L134" s="25" t="s">
        <v>2644</v>
      </c>
      <c r="M134" s="25"/>
      <c r="N134" s="6" t="s">
        <v>705</v>
      </c>
      <c r="O134" s="6" t="s">
        <v>708</v>
      </c>
      <c r="P134" s="17"/>
      <c r="Q134" s="108">
        <v>44026</v>
      </c>
    </row>
    <row r="135" spans="1:17" ht="15.6" x14ac:dyDescent="0.3">
      <c r="A135" s="6">
        <v>134</v>
      </c>
      <c r="B135" s="56">
        <v>20412</v>
      </c>
      <c r="C135" s="11">
        <v>10</v>
      </c>
      <c r="D135" s="17" t="s">
        <v>2344</v>
      </c>
      <c r="E135" s="17"/>
      <c r="F135" s="99" t="s">
        <v>2345</v>
      </c>
      <c r="G135" s="17"/>
      <c r="H135" s="17"/>
      <c r="I135" s="17"/>
      <c r="J135" s="17"/>
      <c r="K135" s="17"/>
      <c r="L135" s="25" t="s">
        <v>2645</v>
      </c>
      <c r="M135" s="25"/>
      <c r="N135" s="6" t="s">
        <v>705</v>
      </c>
      <c r="O135" s="6" t="s">
        <v>708</v>
      </c>
      <c r="P135" s="17"/>
      <c r="Q135" s="108">
        <v>44026</v>
      </c>
    </row>
    <row r="136" spans="1:17" ht="14.4" x14ac:dyDescent="0.3">
      <c r="A136" s="6">
        <v>135</v>
      </c>
      <c r="B136" s="56">
        <v>20412</v>
      </c>
      <c r="C136" s="6">
        <v>13</v>
      </c>
      <c r="D136" s="17" t="s">
        <v>2344</v>
      </c>
      <c r="E136" s="17"/>
      <c r="F136" s="99" t="s">
        <v>2345</v>
      </c>
      <c r="G136" s="17"/>
      <c r="H136" s="17"/>
      <c r="I136" s="17"/>
      <c r="J136" s="17"/>
      <c r="K136" s="17"/>
      <c r="L136" s="25" t="s">
        <v>2646</v>
      </c>
      <c r="M136" s="25"/>
      <c r="N136" s="6" t="s">
        <v>705</v>
      </c>
      <c r="O136" s="6" t="s">
        <v>708</v>
      </c>
      <c r="P136" s="17"/>
      <c r="Q136" s="108">
        <v>44026</v>
      </c>
    </row>
    <row r="137" spans="1:17" ht="14.4" x14ac:dyDescent="0.3">
      <c r="A137" s="6">
        <v>136</v>
      </c>
      <c r="B137" s="56">
        <v>20412</v>
      </c>
      <c r="C137" s="6">
        <v>16</v>
      </c>
      <c r="D137" s="17" t="s">
        <v>2344</v>
      </c>
      <c r="E137" s="17"/>
      <c r="F137" s="99" t="s">
        <v>2345</v>
      </c>
      <c r="G137" s="17"/>
      <c r="H137" s="17"/>
      <c r="I137" s="17"/>
      <c r="J137" s="17"/>
      <c r="K137" s="17"/>
      <c r="L137" s="25" t="s">
        <v>2647</v>
      </c>
      <c r="M137" s="25"/>
      <c r="N137" s="6" t="s">
        <v>705</v>
      </c>
      <c r="O137" s="6" t="s">
        <v>708</v>
      </c>
      <c r="P137" s="17"/>
      <c r="Q137" s="108">
        <v>44026</v>
      </c>
    </row>
    <row r="138" spans="1:17" ht="14.4" x14ac:dyDescent="0.3">
      <c r="A138" s="6">
        <v>137</v>
      </c>
      <c r="B138" s="56">
        <v>20412</v>
      </c>
      <c r="C138" s="6">
        <v>19</v>
      </c>
      <c r="D138" s="17" t="s">
        <v>2344</v>
      </c>
      <c r="E138" s="17"/>
      <c r="F138" s="99" t="s">
        <v>2345</v>
      </c>
      <c r="G138" s="17"/>
      <c r="H138" s="17"/>
      <c r="I138" s="17"/>
      <c r="J138" s="17"/>
      <c r="K138" s="17"/>
      <c r="L138" s="25" t="s">
        <v>2648</v>
      </c>
      <c r="M138" s="25"/>
      <c r="N138" s="6" t="s">
        <v>705</v>
      </c>
      <c r="O138" s="6" t="s">
        <v>708</v>
      </c>
      <c r="P138" s="17"/>
      <c r="Q138" s="108">
        <v>44026</v>
      </c>
    </row>
    <row r="139" spans="1:17" ht="15.6" x14ac:dyDescent="0.3">
      <c r="A139" s="6">
        <v>138</v>
      </c>
      <c r="B139" s="56">
        <v>20412</v>
      </c>
      <c r="C139" s="11">
        <v>22</v>
      </c>
      <c r="D139" s="17" t="s">
        <v>2344</v>
      </c>
      <c r="E139" s="17"/>
      <c r="F139" s="99" t="s">
        <v>2345</v>
      </c>
      <c r="G139" s="17"/>
      <c r="H139" s="17"/>
      <c r="I139" s="17"/>
      <c r="J139" s="17"/>
      <c r="K139" s="17"/>
      <c r="L139" s="25" t="s">
        <v>2649</v>
      </c>
      <c r="M139" s="25"/>
      <c r="N139" s="6" t="s">
        <v>705</v>
      </c>
      <c r="O139" s="6" t="s">
        <v>708</v>
      </c>
      <c r="P139" s="17"/>
      <c r="Q139" s="108">
        <v>44026</v>
      </c>
    </row>
    <row r="140" spans="1:17" ht="14.4" x14ac:dyDescent="0.3">
      <c r="A140" s="6">
        <v>139</v>
      </c>
      <c r="B140" s="56">
        <v>20412</v>
      </c>
      <c r="C140" s="6">
        <v>25</v>
      </c>
      <c r="D140" s="17" t="s">
        <v>2344</v>
      </c>
      <c r="E140" s="17"/>
      <c r="F140" s="99" t="s">
        <v>2345</v>
      </c>
      <c r="G140" s="17"/>
      <c r="H140" s="17"/>
      <c r="I140" s="17"/>
      <c r="J140" s="17"/>
      <c r="K140" s="17"/>
      <c r="L140" s="25" t="s">
        <v>2650</v>
      </c>
      <c r="M140" s="25"/>
      <c r="N140" s="6" t="s">
        <v>705</v>
      </c>
      <c r="O140" s="6" t="s">
        <v>708</v>
      </c>
      <c r="P140" s="17"/>
      <c r="Q140" s="108">
        <v>44026</v>
      </c>
    </row>
    <row r="141" spans="1:17" ht="14.4" x14ac:dyDescent="0.3">
      <c r="A141" s="6">
        <v>140</v>
      </c>
      <c r="B141" s="56">
        <v>20412</v>
      </c>
      <c r="C141" s="6">
        <v>28</v>
      </c>
      <c r="D141" s="17" t="s">
        <v>2344</v>
      </c>
      <c r="E141" s="17"/>
      <c r="F141" s="99" t="s">
        <v>2345</v>
      </c>
      <c r="G141" s="17"/>
      <c r="H141" s="17"/>
      <c r="I141" s="17"/>
      <c r="J141" s="17"/>
      <c r="K141" s="17"/>
      <c r="L141" s="25" t="s">
        <v>2651</v>
      </c>
      <c r="M141" s="25"/>
      <c r="N141" s="6" t="s">
        <v>705</v>
      </c>
      <c r="O141" s="6" t="s">
        <v>708</v>
      </c>
      <c r="P141" s="17"/>
      <c r="Q141" s="108">
        <v>44026</v>
      </c>
    </row>
    <row r="142" spans="1:17" ht="15.6" x14ac:dyDescent="0.3">
      <c r="A142" s="6">
        <v>141</v>
      </c>
      <c r="B142" s="56">
        <v>20412</v>
      </c>
      <c r="C142" s="11">
        <v>31</v>
      </c>
      <c r="D142" s="17" t="s">
        <v>2344</v>
      </c>
      <c r="E142" s="17"/>
      <c r="F142" s="99" t="s">
        <v>2345</v>
      </c>
      <c r="G142" s="17"/>
      <c r="H142" s="17"/>
      <c r="I142" s="17"/>
      <c r="J142" s="17"/>
      <c r="K142" s="17"/>
      <c r="L142" s="25" t="s">
        <v>2652</v>
      </c>
      <c r="M142" s="25"/>
      <c r="N142" s="6" t="s">
        <v>705</v>
      </c>
      <c r="O142" s="6" t="s">
        <v>708</v>
      </c>
      <c r="P142" s="17"/>
      <c r="Q142" s="108">
        <v>44026</v>
      </c>
    </row>
    <row r="143" spans="1:17" ht="14.4" x14ac:dyDescent="0.3">
      <c r="A143" s="6">
        <v>142</v>
      </c>
      <c r="B143" s="56">
        <v>20412</v>
      </c>
      <c r="C143" s="6">
        <v>34</v>
      </c>
      <c r="D143" s="17" t="s">
        <v>2344</v>
      </c>
      <c r="E143" s="17"/>
      <c r="F143" s="99" t="s">
        <v>2345</v>
      </c>
      <c r="G143" s="17"/>
      <c r="H143" s="17"/>
      <c r="I143" s="17"/>
      <c r="J143" s="17"/>
      <c r="K143" s="17"/>
      <c r="L143" s="25" t="s">
        <v>2653</v>
      </c>
      <c r="M143" s="25"/>
      <c r="N143" s="6" t="s">
        <v>705</v>
      </c>
      <c r="O143" s="6" t="s">
        <v>708</v>
      </c>
      <c r="P143" s="17"/>
      <c r="Q143" s="108">
        <v>44026</v>
      </c>
    </row>
    <row r="144" spans="1:17" ht="14.4" x14ac:dyDescent="0.3">
      <c r="A144" s="6">
        <v>143</v>
      </c>
      <c r="B144" s="56">
        <v>20412</v>
      </c>
      <c r="C144" s="6">
        <v>37</v>
      </c>
      <c r="D144" s="17" t="s">
        <v>2344</v>
      </c>
      <c r="E144" s="17"/>
      <c r="F144" s="99" t="s">
        <v>2345</v>
      </c>
      <c r="G144" s="17"/>
      <c r="H144" s="17"/>
      <c r="I144" s="17"/>
      <c r="J144" s="17"/>
      <c r="K144" s="17"/>
      <c r="L144" s="25" t="s">
        <v>2654</v>
      </c>
      <c r="M144" s="25"/>
      <c r="N144" s="6" t="s">
        <v>705</v>
      </c>
      <c r="O144" s="6" t="s">
        <v>708</v>
      </c>
      <c r="P144" s="17"/>
      <c r="Q144" s="108">
        <v>44026</v>
      </c>
    </row>
    <row r="145" spans="1:17" ht="14.4" x14ac:dyDescent="0.3">
      <c r="A145" s="6">
        <v>144</v>
      </c>
      <c r="B145" s="56">
        <v>20412</v>
      </c>
      <c r="C145" s="6">
        <v>40</v>
      </c>
      <c r="D145" s="17" t="s">
        <v>2344</v>
      </c>
      <c r="E145" s="17"/>
      <c r="F145" s="99" t="s">
        <v>2345</v>
      </c>
      <c r="G145" s="17"/>
      <c r="H145" s="17"/>
      <c r="I145" s="17"/>
      <c r="J145" s="17"/>
      <c r="K145" s="17"/>
      <c r="L145" s="25" t="s">
        <v>2655</v>
      </c>
      <c r="M145" s="25"/>
      <c r="N145" s="6" t="s">
        <v>705</v>
      </c>
      <c r="O145" s="6" t="s">
        <v>708</v>
      </c>
      <c r="P145" s="17"/>
      <c r="Q145" s="108">
        <v>44026</v>
      </c>
    </row>
    <row r="146" spans="1:17" ht="14.4" x14ac:dyDescent="0.3">
      <c r="A146" s="6">
        <v>145</v>
      </c>
      <c r="B146" s="56">
        <v>20413</v>
      </c>
      <c r="C146" s="6">
        <v>7</v>
      </c>
      <c r="D146" s="17" t="s">
        <v>2344</v>
      </c>
      <c r="E146" s="17"/>
      <c r="F146" s="99" t="s">
        <v>2345</v>
      </c>
      <c r="G146" s="17"/>
      <c r="H146" s="17"/>
      <c r="I146" s="17"/>
      <c r="J146" s="17"/>
      <c r="K146" s="17"/>
      <c r="L146" s="25" t="s">
        <v>2794</v>
      </c>
      <c r="M146" s="25"/>
      <c r="N146" s="6" t="s">
        <v>705</v>
      </c>
      <c r="O146" s="6" t="s">
        <v>708</v>
      </c>
      <c r="P146" s="17"/>
      <c r="Q146" s="108">
        <v>44026</v>
      </c>
    </row>
    <row r="147" spans="1:17" ht="15.6" x14ac:dyDescent="0.3">
      <c r="A147" s="6">
        <v>146</v>
      </c>
      <c r="B147" s="56">
        <v>20413</v>
      </c>
      <c r="C147" s="11">
        <v>10</v>
      </c>
      <c r="D147" s="17" t="s">
        <v>2344</v>
      </c>
      <c r="E147" s="17"/>
      <c r="F147" s="99" t="s">
        <v>2345</v>
      </c>
      <c r="G147" s="17"/>
      <c r="H147" s="17"/>
      <c r="I147" s="17"/>
      <c r="J147" s="17"/>
      <c r="K147" s="17"/>
      <c r="L147" s="25" t="s">
        <v>2442</v>
      </c>
      <c r="M147" s="25"/>
      <c r="N147" s="6" t="s">
        <v>705</v>
      </c>
      <c r="O147" s="6" t="s">
        <v>708</v>
      </c>
      <c r="P147" s="17"/>
      <c r="Q147" s="108">
        <v>44026</v>
      </c>
    </row>
    <row r="148" spans="1:17" ht="14.4" x14ac:dyDescent="0.3">
      <c r="A148" s="6">
        <v>147</v>
      </c>
      <c r="B148" s="56">
        <v>20413</v>
      </c>
      <c r="C148" s="6">
        <v>13</v>
      </c>
      <c r="D148" s="17" t="s">
        <v>2344</v>
      </c>
      <c r="E148" s="17"/>
      <c r="F148" s="99" t="s">
        <v>2345</v>
      </c>
      <c r="G148" s="17"/>
      <c r="H148" s="17"/>
      <c r="I148" s="17"/>
      <c r="J148" s="17"/>
      <c r="K148" s="17"/>
      <c r="L148" s="25" t="s">
        <v>2443</v>
      </c>
      <c r="M148" s="25"/>
      <c r="N148" s="6" t="s">
        <v>705</v>
      </c>
      <c r="O148" s="6" t="s">
        <v>708</v>
      </c>
      <c r="P148" s="17"/>
      <c r="Q148" s="108">
        <v>44026</v>
      </c>
    </row>
    <row r="149" spans="1:17" ht="14.4" x14ac:dyDescent="0.3">
      <c r="A149" s="6">
        <v>148</v>
      </c>
      <c r="B149" s="56">
        <v>20413</v>
      </c>
      <c r="C149" s="6">
        <v>16</v>
      </c>
      <c r="D149" s="17" t="s">
        <v>2344</v>
      </c>
      <c r="E149" s="17"/>
      <c r="F149" s="99" t="s">
        <v>2345</v>
      </c>
      <c r="G149" s="17"/>
      <c r="H149" s="17"/>
      <c r="I149" s="17"/>
      <c r="J149" s="17"/>
      <c r="K149" s="17"/>
      <c r="L149" s="25" t="s">
        <v>2444</v>
      </c>
      <c r="M149" s="25"/>
      <c r="N149" s="6" t="s">
        <v>705</v>
      </c>
      <c r="O149" s="6" t="s">
        <v>708</v>
      </c>
      <c r="P149" s="17"/>
      <c r="Q149" s="108">
        <v>44026</v>
      </c>
    </row>
    <row r="150" spans="1:17" ht="14.4" x14ac:dyDescent="0.3">
      <c r="A150" s="6">
        <v>149</v>
      </c>
      <c r="B150" s="56">
        <v>20413</v>
      </c>
      <c r="C150" s="6">
        <v>19</v>
      </c>
      <c r="D150" s="17" t="s">
        <v>2344</v>
      </c>
      <c r="E150" s="17"/>
      <c r="F150" s="99" t="s">
        <v>2345</v>
      </c>
      <c r="G150" s="17"/>
      <c r="H150" s="17"/>
      <c r="I150" s="17"/>
      <c r="J150" s="17"/>
      <c r="K150" s="17"/>
      <c r="L150" s="25" t="s">
        <v>2445</v>
      </c>
      <c r="M150" s="25"/>
      <c r="N150" s="6" t="s">
        <v>705</v>
      </c>
      <c r="O150" s="6" t="s">
        <v>708</v>
      </c>
      <c r="P150" s="17"/>
      <c r="Q150" s="108">
        <v>44026</v>
      </c>
    </row>
    <row r="151" spans="1:17" ht="15.6" x14ac:dyDescent="0.3">
      <c r="A151" s="6">
        <v>150</v>
      </c>
      <c r="B151" s="56">
        <v>20413</v>
      </c>
      <c r="C151" s="11">
        <v>22</v>
      </c>
      <c r="D151" s="17" t="s">
        <v>2344</v>
      </c>
      <c r="E151" s="17"/>
      <c r="F151" s="99" t="s">
        <v>2345</v>
      </c>
      <c r="G151" s="17"/>
      <c r="H151" s="17"/>
      <c r="I151" s="17"/>
      <c r="J151" s="17"/>
      <c r="K151" s="17"/>
      <c r="L151" s="25" t="s">
        <v>2446</v>
      </c>
      <c r="M151" s="25"/>
      <c r="N151" s="6" t="s">
        <v>705</v>
      </c>
      <c r="O151" s="6" t="s">
        <v>708</v>
      </c>
      <c r="P151" s="17"/>
      <c r="Q151" s="108">
        <v>44026</v>
      </c>
    </row>
    <row r="152" spans="1:17" ht="14.4" x14ac:dyDescent="0.3">
      <c r="A152" s="6">
        <v>151</v>
      </c>
      <c r="B152" s="56">
        <v>20413</v>
      </c>
      <c r="C152" s="6">
        <v>25</v>
      </c>
      <c r="D152" s="17" t="s">
        <v>2344</v>
      </c>
      <c r="E152" s="17"/>
      <c r="F152" s="99" t="s">
        <v>2345</v>
      </c>
      <c r="G152" s="17"/>
      <c r="H152" s="17"/>
      <c r="I152" s="17"/>
      <c r="J152" s="17"/>
      <c r="K152" s="17"/>
      <c r="L152" s="25" t="s">
        <v>2447</v>
      </c>
      <c r="M152" s="25"/>
      <c r="N152" s="6" t="s">
        <v>705</v>
      </c>
      <c r="O152" s="6" t="s">
        <v>708</v>
      </c>
      <c r="P152" s="17" t="s">
        <v>2821</v>
      </c>
      <c r="Q152" s="87">
        <v>44030</v>
      </c>
    </row>
    <row r="153" spans="1:17" ht="14.4" x14ac:dyDescent="0.3">
      <c r="A153" s="6">
        <v>152</v>
      </c>
      <c r="B153" s="56">
        <v>20413</v>
      </c>
      <c r="C153" s="6">
        <v>28</v>
      </c>
      <c r="D153" s="17" t="s">
        <v>2344</v>
      </c>
      <c r="E153" s="17"/>
      <c r="F153" s="99" t="s">
        <v>2345</v>
      </c>
      <c r="G153" s="17"/>
      <c r="H153" s="17"/>
      <c r="I153" s="17"/>
      <c r="J153" s="17"/>
      <c r="K153" s="17"/>
      <c r="L153" s="25" t="s">
        <v>2448</v>
      </c>
      <c r="M153" s="25"/>
      <c r="N153" s="6" t="s">
        <v>705</v>
      </c>
      <c r="O153" s="6" t="s">
        <v>708</v>
      </c>
      <c r="P153" s="17"/>
      <c r="Q153" s="108">
        <v>44026</v>
      </c>
    </row>
    <row r="154" spans="1:17" ht="15.6" x14ac:dyDescent="0.3">
      <c r="A154" s="6">
        <v>153</v>
      </c>
      <c r="B154" s="56">
        <v>20413</v>
      </c>
      <c r="C154" s="11">
        <v>31</v>
      </c>
      <c r="D154" s="17" t="s">
        <v>2344</v>
      </c>
      <c r="E154" s="17"/>
      <c r="F154" s="99" t="s">
        <v>2345</v>
      </c>
      <c r="G154" s="17"/>
      <c r="H154" s="17"/>
      <c r="I154" s="17"/>
      <c r="J154" s="17"/>
      <c r="K154" s="17"/>
      <c r="L154" s="25" t="s">
        <v>2449</v>
      </c>
      <c r="M154" s="25"/>
      <c r="N154" s="6" t="s">
        <v>705</v>
      </c>
      <c r="O154" s="6" t="s">
        <v>708</v>
      </c>
      <c r="P154" s="17"/>
      <c r="Q154" s="108">
        <v>44026</v>
      </c>
    </row>
    <row r="155" spans="1:17" ht="14.4" x14ac:dyDescent="0.3">
      <c r="A155" s="6">
        <v>154</v>
      </c>
      <c r="B155" s="56">
        <v>20413</v>
      </c>
      <c r="C155" s="6">
        <v>34</v>
      </c>
      <c r="D155" s="17" t="s">
        <v>2344</v>
      </c>
      <c r="E155" s="17"/>
      <c r="F155" s="99" t="s">
        <v>2345</v>
      </c>
      <c r="G155" s="17"/>
      <c r="H155" s="17"/>
      <c r="I155" s="17"/>
      <c r="J155" s="17"/>
      <c r="K155" s="17"/>
      <c r="L155" s="25" t="s">
        <v>2450</v>
      </c>
      <c r="M155" s="25"/>
      <c r="N155" s="6" t="s">
        <v>705</v>
      </c>
      <c r="O155" s="6" t="s">
        <v>708</v>
      </c>
      <c r="P155" s="17"/>
      <c r="Q155" s="108">
        <v>44026</v>
      </c>
    </row>
    <row r="156" spans="1:17" ht="14.4" x14ac:dyDescent="0.3">
      <c r="A156" s="6">
        <v>155</v>
      </c>
      <c r="B156" s="56">
        <v>20413</v>
      </c>
      <c r="C156" s="6">
        <v>37</v>
      </c>
      <c r="D156" s="17" t="s">
        <v>2344</v>
      </c>
      <c r="E156" s="17"/>
      <c r="F156" s="99" t="s">
        <v>2345</v>
      </c>
      <c r="G156" s="17"/>
      <c r="H156" s="17"/>
      <c r="I156" s="17"/>
      <c r="J156" s="17"/>
      <c r="K156" s="17"/>
      <c r="L156" s="25" t="s">
        <v>2451</v>
      </c>
      <c r="M156" s="25"/>
      <c r="N156" s="6" t="s">
        <v>705</v>
      </c>
      <c r="O156" s="6" t="s">
        <v>708</v>
      </c>
      <c r="P156" s="17"/>
      <c r="Q156" s="108">
        <v>44026</v>
      </c>
    </row>
    <row r="157" spans="1:17" ht="14.4" x14ac:dyDescent="0.3">
      <c r="A157" s="6">
        <v>156</v>
      </c>
      <c r="B157" s="56">
        <v>20413</v>
      </c>
      <c r="C157" s="6">
        <v>40</v>
      </c>
      <c r="D157" s="17" t="s">
        <v>2344</v>
      </c>
      <c r="E157" s="17"/>
      <c r="F157" s="99" t="s">
        <v>2345</v>
      </c>
      <c r="G157" s="17"/>
      <c r="H157" s="17"/>
      <c r="I157" s="17"/>
      <c r="J157" s="17"/>
      <c r="K157" s="17"/>
      <c r="L157" s="25" t="s">
        <v>2452</v>
      </c>
      <c r="M157" s="25"/>
      <c r="N157" s="6" t="s">
        <v>705</v>
      </c>
      <c r="O157" s="6" t="s">
        <v>708</v>
      </c>
      <c r="P157" s="17"/>
      <c r="Q157" s="108">
        <v>44026</v>
      </c>
    </row>
    <row r="158" spans="1:17" ht="14.4" x14ac:dyDescent="0.3">
      <c r="A158" s="6">
        <v>157</v>
      </c>
      <c r="B158" s="56">
        <v>20414</v>
      </c>
      <c r="C158" s="6">
        <v>7</v>
      </c>
      <c r="D158" s="17" t="s">
        <v>2344</v>
      </c>
      <c r="E158" s="17"/>
      <c r="F158" s="99" t="s">
        <v>2345</v>
      </c>
      <c r="G158" s="17"/>
      <c r="H158" s="17"/>
      <c r="I158" s="17"/>
      <c r="J158" s="17"/>
      <c r="K158" s="17"/>
      <c r="L158" s="25" t="s">
        <v>2793</v>
      </c>
      <c r="M158" s="25"/>
      <c r="N158" s="6" t="s">
        <v>705</v>
      </c>
      <c r="O158" s="6" t="s">
        <v>708</v>
      </c>
      <c r="P158" s="17"/>
      <c r="Q158" s="108">
        <v>44026</v>
      </c>
    </row>
    <row r="159" spans="1:17" ht="15.6" x14ac:dyDescent="0.3">
      <c r="A159" s="6">
        <v>158</v>
      </c>
      <c r="B159" s="56">
        <v>20414</v>
      </c>
      <c r="C159" s="11">
        <v>10</v>
      </c>
      <c r="D159" s="17" t="s">
        <v>2344</v>
      </c>
      <c r="E159" s="17"/>
      <c r="F159" s="99" t="s">
        <v>2345</v>
      </c>
      <c r="G159" s="17"/>
      <c r="H159" s="17"/>
      <c r="I159" s="17"/>
      <c r="J159" s="17"/>
      <c r="K159" s="17"/>
      <c r="L159" s="25" t="s">
        <v>2453</v>
      </c>
      <c r="M159" s="25"/>
      <c r="N159" s="6" t="s">
        <v>705</v>
      </c>
      <c r="O159" s="6" t="s">
        <v>708</v>
      </c>
      <c r="P159" s="17"/>
      <c r="Q159" s="108">
        <v>44026</v>
      </c>
    </row>
    <row r="160" spans="1:17" ht="14.4" x14ac:dyDescent="0.3">
      <c r="A160" s="6">
        <v>159</v>
      </c>
      <c r="B160" s="56">
        <v>20414</v>
      </c>
      <c r="C160" s="6">
        <v>13</v>
      </c>
      <c r="D160" s="17" t="s">
        <v>2344</v>
      </c>
      <c r="E160" s="17"/>
      <c r="F160" s="99" t="s">
        <v>2345</v>
      </c>
      <c r="G160" s="17"/>
      <c r="H160" s="17"/>
      <c r="I160" s="17"/>
      <c r="J160" s="17"/>
      <c r="K160" s="17"/>
      <c r="L160" s="25" t="s">
        <v>2454</v>
      </c>
      <c r="M160" s="25"/>
      <c r="N160" s="6" t="s">
        <v>705</v>
      </c>
      <c r="O160" s="6" t="s">
        <v>708</v>
      </c>
      <c r="P160" s="17"/>
      <c r="Q160" s="108">
        <v>44026</v>
      </c>
    </row>
    <row r="161" spans="1:17" ht="14.4" x14ac:dyDescent="0.3">
      <c r="A161" s="6">
        <v>160</v>
      </c>
      <c r="B161" s="56">
        <v>20414</v>
      </c>
      <c r="C161" s="6">
        <v>16</v>
      </c>
      <c r="D161" s="17" t="s">
        <v>2344</v>
      </c>
      <c r="E161" s="17"/>
      <c r="F161" s="99" t="s">
        <v>2345</v>
      </c>
      <c r="G161" s="17"/>
      <c r="H161" s="17"/>
      <c r="I161" s="17"/>
      <c r="J161" s="17"/>
      <c r="K161" s="17"/>
      <c r="L161" s="25" t="s">
        <v>2455</v>
      </c>
      <c r="M161" s="25"/>
      <c r="N161" s="6" t="s">
        <v>705</v>
      </c>
      <c r="O161" s="6" t="s">
        <v>708</v>
      </c>
      <c r="P161" s="17"/>
      <c r="Q161" s="108">
        <v>44026</v>
      </c>
    </row>
    <row r="162" spans="1:17" ht="14.4" x14ac:dyDescent="0.3">
      <c r="A162" s="6">
        <v>161</v>
      </c>
      <c r="B162" s="56">
        <v>20414</v>
      </c>
      <c r="C162" s="6">
        <v>19</v>
      </c>
      <c r="D162" s="17" t="s">
        <v>2344</v>
      </c>
      <c r="E162" s="17"/>
      <c r="F162" s="99" t="s">
        <v>2345</v>
      </c>
      <c r="G162" s="17"/>
      <c r="H162" s="17"/>
      <c r="I162" s="17"/>
      <c r="J162" s="17"/>
      <c r="K162" s="17"/>
      <c r="L162" s="25" t="s">
        <v>2456</v>
      </c>
      <c r="M162" s="25"/>
      <c r="N162" s="6" t="s">
        <v>705</v>
      </c>
      <c r="O162" s="6" t="s">
        <v>708</v>
      </c>
      <c r="P162" s="17"/>
      <c r="Q162" s="108">
        <v>44026</v>
      </c>
    </row>
    <row r="163" spans="1:17" ht="15.6" x14ac:dyDescent="0.3">
      <c r="A163" s="6">
        <v>162</v>
      </c>
      <c r="B163" s="56">
        <v>20414</v>
      </c>
      <c r="C163" s="11">
        <v>22</v>
      </c>
      <c r="D163" s="17" t="s">
        <v>2344</v>
      </c>
      <c r="E163" s="17"/>
      <c r="F163" s="99" t="s">
        <v>2345</v>
      </c>
      <c r="G163" s="17"/>
      <c r="H163" s="17"/>
      <c r="I163" s="17"/>
      <c r="J163" s="17"/>
      <c r="K163" s="17"/>
      <c r="L163" s="25" t="s">
        <v>2457</v>
      </c>
      <c r="M163" s="25"/>
      <c r="N163" s="6" t="s">
        <v>705</v>
      </c>
      <c r="O163" s="6" t="s">
        <v>708</v>
      </c>
      <c r="P163" s="17"/>
      <c r="Q163" s="108">
        <v>44026</v>
      </c>
    </row>
    <row r="164" spans="1:17" ht="14.4" x14ac:dyDescent="0.3">
      <c r="A164" s="6">
        <v>163</v>
      </c>
      <c r="B164" s="56">
        <v>20414</v>
      </c>
      <c r="C164" s="6">
        <v>25</v>
      </c>
      <c r="D164" s="17" t="s">
        <v>2344</v>
      </c>
      <c r="E164" s="17"/>
      <c r="F164" s="99" t="s">
        <v>2345</v>
      </c>
      <c r="G164" s="17"/>
      <c r="H164" s="17"/>
      <c r="I164" s="17"/>
      <c r="J164" s="17"/>
      <c r="K164" s="17"/>
      <c r="L164" s="25" t="s">
        <v>2458</v>
      </c>
      <c r="M164" s="25"/>
      <c r="N164" s="6" t="s">
        <v>705</v>
      </c>
      <c r="O164" s="6" t="s">
        <v>708</v>
      </c>
      <c r="P164" s="17"/>
      <c r="Q164" s="108">
        <v>44026</v>
      </c>
    </row>
    <row r="165" spans="1:17" ht="14.4" x14ac:dyDescent="0.3">
      <c r="A165" s="6">
        <v>164</v>
      </c>
      <c r="B165" s="56">
        <v>20414</v>
      </c>
      <c r="C165" s="6">
        <v>28</v>
      </c>
      <c r="D165" s="17" t="s">
        <v>2344</v>
      </c>
      <c r="E165" s="17"/>
      <c r="F165" s="99" t="s">
        <v>2345</v>
      </c>
      <c r="G165" s="17"/>
      <c r="H165" s="17"/>
      <c r="I165" s="17"/>
      <c r="J165" s="17"/>
      <c r="K165" s="17"/>
      <c r="L165" s="25" t="s">
        <v>2459</v>
      </c>
      <c r="M165" s="25"/>
      <c r="N165" s="6" t="s">
        <v>705</v>
      </c>
      <c r="O165" s="6" t="s">
        <v>708</v>
      </c>
      <c r="P165" s="17"/>
      <c r="Q165" s="108">
        <v>44026</v>
      </c>
    </row>
    <row r="166" spans="1:17" ht="15.6" x14ac:dyDescent="0.3">
      <c r="A166" s="6">
        <v>165</v>
      </c>
      <c r="B166" s="56">
        <v>20414</v>
      </c>
      <c r="C166" s="11">
        <v>31</v>
      </c>
      <c r="D166" s="17" t="s">
        <v>2344</v>
      </c>
      <c r="E166" s="17"/>
      <c r="F166" s="99" t="s">
        <v>2345</v>
      </c>
      <c r="G166" s="17"/>
      <c r="H166" s="17"/>
      <c r="I166" s="17"/>
      <c r="J166" s="17"/>
      <c r="K166" s="17"/>
      <c r="L166" s="25" t="s">
        <v>2460</v>
      </c>
      <c r="M166" s="25"/>
      <c r="N166" s="6" t="s">
        <v>705</v>
      </c>
      <c r="O166" s="6" t="s">
        <v>708</v>
      </c>
      <c r="P166" s="17"/>
      <c r="Q166" s="108">
        <v>44026</v>
      </c>
    </row>
    <row r="167" spans="1:17" ht="14.4" x14ac:dyDescent="0.3">
      <c r="A167" s="6">
        <v>166</v>
      </c>
      <c r="B167" s="56">
        <v>20414</v>
      </c>
      <c r="C167" s="6">
        <v>34</v>
      </c>
      <c r="D167" s="17" t="s">
        <v>2344</v>
      </c>
      <c r="E167" s="17"/>
      <c r="F167" s="99" t="s">
        <v>2345</v>
      </c>
      <c r="G167" s="17"/>
      <c r="H167" s="17"/>
      <c r="I167" s="17"/>
      <c r="J167" s="17"/>
      <c r="K167" s="17"/>
      <c r="L167" s="25" t="s">
        <v>2461</v>
      </c>
      <c r="M167" s="25"/>
      <c r="N167" s="6" t="s">
        <v>705</v>
      </c>
      <c r="O167" s="6" t="s">
        <v>708</v>
      </c>
      <c r="P167" s="17"/>
      <c r="Q167" s="108">
        <v>44026</v>
      </c>
    </row>
    <row r="168" spans="1:17" ht="14.4" x14ac:dyDescent="0.3">
      <c r="A168" s="6">
        <v>167</v>
      </c>
      <c r="B168" s="56">
        <v>20414</v>
      </c>
      <c r="C168" s="6">
        <v>37</v>
      </c>
      <c r="D168" s="17" t="s">
        <v>2344</v>
      </c>
      <c r="E168" s="17"/>
      <c r="F168" s="99" t="s">
        <v>2345</v>
      </c>
      <c r="G168" s="17"/>
      <c r="H168" s="17"/>
      <c r="I168" s="17"/>
      <c r="J168" s="17"/>
      <c r="K168" s="17"/>
      <c r="L168" s="25" t="s">
        <v>2462</v>
      </c>
      <c r="M168" s="25"/>
      <c r="N168" s="6" t="s">
        <v>705</v>
      </c>
      <c r="O168" s="6" t="s">
        <v>708</v>
      </c>
      <c r="P168" s="17"/>
      <c r="Q168" s="108">
        <v>44026</v>
      </c>
    </row>
    <row r="169" spans="1:17" ht="14.4" x14ac:dyDescent="0.3">
      <c r="A169" s="6">
        <v>168</v>
      </c>
      <c r="B169" s="56">
        <v>20414</v>
      </c>
      <c r="C169" s="6">
        <v>40</v>
      </c>
      <c r="D169" s="17" t="s">
        <v>2344</v>
      </c>
      <c r="E169" s="17"/>
      <c r="F169" s="99" t="s">
        <v>2345</v>
      </c>
      <c r="G169" s="17"/>
      <c r="H169" s="17"/>
      <c r="I169" s="17"/>
      <c r="J169" s="17"/>
      <c r="K169" s="17"/>
      <c r="L169" s="25" t="s">
        <v>2463</v>
      </c>
      <c r="M169" s="25"/>
      <c r="N169" s="6" t="s">
        <v>705</v>
      </c>
      <c r="O169" s="6" t="s">
        <v>708</v>
      </c>
      <c r="P169" s="17"/>
      <c r="Q169" s="108">
        <v>44026</v>
      </c>
    </row>
    <row r="171" spans="1:17" x14ac:dyDescent="0.15">
      <c r="D171" s="17" t="s">
        <v>3324</v>
      </c>
      <c r="E171" s="17" t="s">
        <v>3326</v>
      </c>
      <c r="F171" s="17" t="s">
        <v>3327</v>
      </c>
      <c r="G171" s="17" t="s">
        <v>3325</v>
      </c>
      <c r="H171" s="17" t="s">
        <v>3328</v>
      </c>
      <c r="I171" s="17" t="s">
        <v>3329</v>
      </c>
      <c r="J171" s="17" t="s">
        <v>3299</v>
      </c>
      <c r="K171" s="17" t="s">
        <v>3330</v>
      </c>
      <c r="L171" s="25" t="s">
        <v>3341</v>
      </c>
    </row>
    <row r="172" spans="1:17" x14ac:dyDescent="0.15">
      <c r="D172" s="17" t="s">
        <v>3337</v>
      </c>
      <c r="E172" s="17">
        <f>COUNTIFS(D2:D169,"AMD-Snark")</f>
        <v>168</v>
      </c>
      <c r="F172" s="17">
        <f>E172-G172</f>
        <v>168</v>
      </c>
      <c r="G172" s="17">
        <f>SUMPRODUCT((D2:D169="AMD-Snark")*(N2:N169="未上架"))</f>
        <v>0</v>
      </c>
      <c r="H172" s="17">
        <f>SUMPRODUCT((D2:D169="AMD-Snark")*(N2:N169="正常"))</f>
        <v>168</v>
      </c>
      <c r="I172" s="17">
        <f>SUMPRODUCT((D2:D169="AMD-Snark")*(N2:N169="故障"))</f>
        <v>0</v>
      </c>
      <c r="J172" s="17">
        <f>SUMPRODUCT((D2:D169="AMD-Snark")*(O2:O169="已交付"))</f>
        <v>168</v>
      </c>
      <c r="K172" s="17">
        <f>SUMPRODUCT((G2:G169="AMD-Snark")*(O2:OR169="待交付"))</f>
        <v>0</v>
      </c>
      <c r="L172" s="17">
        <f>H172-J172</f>
        <v>0</v>
      </c>
    </row>
  </sheetData>
  <autoFilter ref="A1:P169">
    <filterColumn colId="12" showButton="0"/>
  </autoFilter>
  <phoneticPr fontId="2" type="noConversion"/>
  <dataValidations count="2">
    <dataValidation type="list" allowBlank="1" showInputMessage="1" showErrorMessage="1" sqref="N2:N169">
      <formula1>"正常,告警,故障"</formula1>
    </dataValidation>
    <dataValidation type="list" allowBlank="1" showInputMessage="1" showErrorMessage="1" sqref="O2:O169">
      <formula1>"已交付,待交付,退回"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74"/>
  <sheetViews>
    <sheetView zoomScale="85" zoomScaleNormal="85" workbookViewId="0">
      <pane ySplit="1" topLeftCell="A149" activePane="bottomLeft" state="frozen"/>
      <selection pane="bottomLeft" activeCell="P114" sqref="P114"/>
    </sheetView>
  </sheetViews>
  <sheetFormatPr defaultColWidth="10" defaultRowHeight="12" x14ac:dyDescent="0.15"/>
  <cols>
    <col min="1" max="1" width="6.5546875" style="5" customWidth="1"/>
    <col min="2" max="3" width="10" style="5"/>
    <col min="4" max="4" width="11.21875" style="5" customWidth="1"/>
    <col min="5" max="5" width="8.6640625" style="5" customWidth="1"/>
    <col min="6" max="6" width="11.109375" style="5" customWidth="1"/>
    <col min="7" max="7" width="6" style="5" customWidth="1"/>
    <col min="8" max="8" width="6.33203125" style="5" customWidth="1"/>
    <col min="9" max="9" width="6.109375" style="5" customWidth="1"/>
    <col min="10" max="10" width="7" style="5" customWidth="1"/>
    <col min="11" max="11" width="13.77734375" style="5" customWidth="1"/>
    <col min="12" max="12" width="13.6640625" style="40" customWidth="1"/>
    <col min="13" max="13" width="8.21875" style="40" customWidth="1"/>
    <col min="14" max="14" width="13.21875" style="5" customWidth="1"/>
    <col min="15" max="15" width="9.5546875" style="5" customWidth="1"/>
    <col min="16" max="16" width="21.44140625" style="5" customWidth="1"/>
    <col min="17" max="16384" width="10" style="5"/>
  </cols>
  <sheetData>
    <row r="1" spans="1:22" ht="14.4" customHeight="1" x14ac:dyDescent="0.3">
      <c r="A1" s="1" t="s">
        <v>0</v>
      </c>
      <c r="B1" s="1" t="s">
        <v>1</v>
      </c>
      <c r="C1" s="1" t="s">
        <v>2</v>
      </c>
      <c r="D1" s="88" t="s">
        <v>3</v>
      </c>
      <c r="E1" s="88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3" t="s">
        <v>11</v>
      </c>
      <c r="M1" s="82" t="s">
        <v>12</v>
      </c>
      <c r="N1" s="88" t="s">
        <v>703</v>
      </c>
      <c r="O1" s="88" t="s">
        <v>722</v>
      </c>
      <c r="P1" s="88" t="s">
        <v>711</v>
      </c>
      <c r="Q1" s="61" t="s">
        <v>748</v>
      </c>
      <c r="R1" s="4"/>
      <c r="S1" s="4"/>
      <c r="T1" s="4"/>
      <c r="U1" s="4"/>
      <c r="V1" s="4"/>
    </row>
    <row r="2" spans="1:22" ht="14.4" customHeight="1" x14ac:dyDescent="0.3">
      <c r="A2" s="6">
        <v>1</v>
      </c>
      <c r="B2" s="56">
        <v>20501</v>
      </c>
      <c r="C2" s="6">
        <v>7</v>
      </c>
      <c r="D2" s="17" t="s">
        <v>2620</v>
      </c>
      <c r="E2" s="17"/>
      <c r="F2" s="99" t="s">
        <v>2345</v>
      </c>
      <c r="G2" s="17"/>
      <c r="H2" s="17"/>
      <c r="I2" s="17"/>
      <c r="J2" s="17"/>
      <c r="K2" s="17"/>
      <c r="L2" s="25" t="s">
        <v>2795</v>
      </c>
      <c r="M2" s="25"/>
      <c r="N2" s="6" t="s">
        <v>705</v>
      </c>
      <c r="O2" s="6" t="s">
        <v>708</v>
      </c>
      <c r="P2" s="17"/>
      <c r="Q2" s="110">
        <v>44027</v>
      </c>
      <c r="R2" s="4"/>
      <c r="S2" s="4"/>
      <c r="T2" s="4"/>
      <c r="U2" s="4"/>
    </row>
    <row r="3" spans="1:22" ht="15.6" customHeight="1" x14ac:dyDescent="0.3">
      <c r="A3" s="6">
        <v>2</v>
      </c>
      <c r="B3" s="56">
        <v>20501</v>
      </c>
      <c r="C3" s="11">
        <v>10</v>
      </c>
      <c r="D3" s="17" t="s">
        <v>2620</v>
      </c>
      <c r="E3" s="17"/>
      <c r="F3" s="99" t="s">
        <v>2345</v>
      </c>
      <c r="G3" s="17"/>
      <c r="H3" s="17"/>
      <c r="I3" s="17"/>
      <c r="J3" s="17"/>
      <c r="K3" s="17"/>
      <c r="L3" s="25" t="s">
        <v>2464</v>
      </c>
      <c r="M3" s="25"/>
      <c r="N3" s="6" t="s">
        <v>705</v>
      </c>
      <c r="O3" s="6" t="s">
        <v>708</v>
      </c>
      <c r="P3" s="17"/>
      <c r="Q3" s="110">
        <v>44027</v>
      </c>
      <c r="R3" s="4"/>
      <c r="S3" s="4"/>
      <c r="T3" s="4"/>
      <c r="U3" s="4"/>
    </row>
    <row r="4" spans="1:22" ht="15.6" customHeight="1" x14ac:dyDescent="0.3">
      <c r="A4" s="6">
        <v>3</v>
      </c>
      <c r="B4" s="56">
        <v>20501</v>
      </c>
      <c r="C4" s="6">
        <v>13</v>
      </c>
      <c r="D4" s="17" t="s">
        <v>2620</v>
      </c>
      <c r="E4" s="17"/>
      <c r="F4" s="99" t="s">
        <v>2345</v>
      </c>
      <c r="G4" s="17"/>
      <c r="H4" s="17"/>
      <c r="I4" s="17"/>
      <c r="J4" s="17"/>
      <c r="K4" s="17"/>
      <c r="L4" s="25" t="s">
        <v>2465</v>
      </c>
      <c r="M4" s="25"/>
      <c r="N4" s="6" t="s">
        <v>705</v>
      </c>
      <c r="O4" s="6" t="s">
        <v>708</v>
      </c>
      <c r="P4" s="17"/>
      <c r="Q4" s="110">
        <v>44027</v>
      </c>
      <c r="R4" s="13"/>
      <c r="S4" s="13"/>
      <c r="T4" s="13"/>
      <c r="U4" s="13"/>
    </row>
    <row r="5" spans="1:22" ht="15.6" customHeight="1" x14ac:dyDescent="0.3">
      <c r="A5" s="6">
        <v>4</v>
      </c>
      <c r="B5" s="56">
        <v>20501</v>
      </c>
      <c r="C5" s="6">
        <v>16</v>
      </c>
      <c r="D5" s="17" t="s">
        <v>2620</v>
      </c>
      <c r="E5" s="17"/>
      <c r="F5" s="99" t="s">
        <v>2345</v>
      </c>
      <c r="G5" s="17"/>
      <c r="H5" s="17"/>
      <c r="I5" s="17"/>
      <c r="J5" s="17"/>
      <c r="K5" s="17"/>
      <c r="L5" s="25" t="s">
        <v>2466</v>
      </c>
      <c r="M5" s="25"/>
      <c r="N5" s="6" t="s">
        <v>705</v>
      </c>
      <c r="O5" s="6" t="s">
        <v>708</v>
      </c>
      <c r="P5" s="17"/>
      <c r="Q5" s="110">
        <v>44027</v>
      </c>
      <c r="R5" s="15"/>
      <c r="S5" s="15"/>
      <c r="T5" s="16"/>
      <c r="U5" s="4"/>
    </row>
    <row r="6" spans="1:22" ht="15.6" customHeight="1" x14ac:dyDescent="0.3">
      <c r="A6" s="6">
        <v>5</v>
      </c>
      <c r="B6" s="56">
        <v>20501</v>
      </c>
      <c r="C6" s="6">
        <v>19</v>
      </c>
      <c r="D6" s="17" t="s">
        <v>2620</v>
      </c>
      <c r="E6" s="17"/>
      <c r="F6" s="99" t="s">
        <v>2345</v>
      </c>
      <c r="G6" s="17"/>
      <c r="H6" s="17"/>
      <c r="I6" s="17"/>
      <c r="J6" s="17"/>
      <c r="K6" s="17"/>
      <c r="L6" s="25" t="s">
        <v>2467</v>
      </c>
      <c r="M6" s="25"/>
      <c r="N6" s="6" t="s">
        <v>705</v>
      </c>
      <c r="O6" s="6" t="s">
        <v>708</v>
      </c>
      <c r="P6" s="17"/>
      <c r="Q6" s="110">
        <v>44027</v>
      </c>
      <c r="R6" s="15"/>
      <c r="S6" s="15"/>
      <c r="T6" s="16"/>
      <c r="U6" s="4"/>
    </row>
    <row r="7" spans="1:22" ht="15.6" customHeight="1" x14ac:dyDescent="0.3">
      <c r="A7" s="6">
        <v>6</v>
      </c>
      <c r="B7" s="56">
        <v>20501</v>
      </c>
      <c r="C7" s="11">
        <v>22</v>
      </c>
      <c r="D7" s="17" t="s">
        <v>2620</v>
      </c>
      <c r="E7" s="17"/>
      <c r="F7" s="99" t="s">
        <v>2345</v>
      </c>
      <c r="G7" s="17"/>
      <c r="H7" s="17"/>
      <c r="I7" s="17"/>
      <c r="J7" s="17"/>
      <c r="K7" s="17"/>
      <c r="L7" s="25" t="s">
        <v>2468</v>
      </c>
      <c r="M7" s="25"/>
      <c r="N7" s="6" t="s">
        <v>705</v>
      </c>
      <c r="O7" s="6" t="s">
        <v>708</v>
      </c>
      <c r="P7" s="17"/>
      <c r="Q7" s="110">
        <v>44027</v>
      </c>
      <c r="R7" s="15"/>
      <c r="S7" s="15"/>
      <c r="T7" s="16"/>
      <c r="U7" s="4"/>
    </row>
    <row r="8" spans="1:22" ht="15.6" customHeight="1" x14ac:dyDescent="0.3">
      <c r="A8" s="6">
        <v>7</v>
      </c>
      <c r="B8" s="56">
        <v>20501</v>
      </c>
      <c r="C8" s="6">
        <v>25</v>
      </c>
      <c r="D8" s="17" t="s">
        <v>2620</v>
      </c>
      <c r="E8" s="17"/>
      <c r="F8" s="99" t="s">
        <v>2345</v>
      </c>
      <c r="G8" s="17"/>
      <c r="H8" s="17"/>
      <c r="I8" s="17"/>
      <c r="J8" s="17"/>
      <c r="K8" s="17"/>
      <c r="L8" s="25" t="s">
        <v>2469</v>
      </c>
      <c r="M8" s="25"/>
      <c r="N8" s="6" t="s">
        <v>705</v>
      </c>
      <c r="O8" s="6" t="s">
        <v>708</v>
      </c>
      <c r="P8" s="17"/>
      <c r="Q8" s="110">
        <v>44027</v>
      </c>
      <c r="R8" s="15"/>
      <c r="S8" s="15"/>
      <c r="T8" s="16"/>
      <c r="U8" s="4"/>
    </row>
    <row r="9" spans="1:22" ht="15.6" customHeight="1" x14ac:dyDescent="0.3">
      <c r="A9" s="6">
        <v>8</v>
      </c>
      <c r="B9" s="56">
        <v>20501</v>
      </c>
      <c r="C9" s="6">
        <v>28</v>
      </c>
      <c r="D9" s="17" t="s">
        <v>2620</v>
      </c>
      <c r="E9" s="17"/>
      <c r="F9" s="99" t="s">
        <v>2345</v>
      </c>
      <c r="G9" s="17"/>
      <c r="H9" s="17"/>
      <c r="I9" s="17"/>
      <c r="J9" s="17"/>
      <c r="K9" s="17"/>
      <c r="L9" s="25" t="s">
        <v>2470</v>
      </c>
      <c r="M9" s="25"/>
      <c r="N9" s="6" t="s">
        <v>705</v>
      </c>
      <c r="O9" s="6" t="s">
        <v>708</v>
      </c>
      <c r="P9" s="17"/>
      <c r="Q9" s="110">
        <v>44027</v>
      </c>
      <c r="R9" s="15"/>
      <c r="S9" s="15"/>
      <c r="T9" s="16"/>
      <c r="U9" s="4"/>
    </row>
    <row r="10" spans="1:22" ht="15.6" customHeight="1" x14ac:dyDescent="0.3">
      <c r="A10" s="6">
        <v>9</v>
      </c>
      <c r="B10" s="56">
        <v>20501</v>
      </c>
      <c r="C10" s="11">
        <v>31</v>
      </c>
      <c r="D10" s="17" t="s">
        <v>2620</v>
      </c>
      <c r="E10" s="17"/>
      <c r="F10" s="99" t="s">
        <v>2345</v>
      </c>
      <c r="G10" s="17"/>
      <c r="H10" s="17"/>
      <c r="I10" s="17"/>
      <c r="J10" s="17"/>
      <c r="K10" s="17"/>
      <c r="L10" s="25" t="s">
        <v>2486</v>
      </c>
      <c r="M10" s="25"/>
      <c r="N10" s="6" t="s">
        <v>705</v>
      </c>
      <c r="O10" s="6" t="s">
        <v>708</v>
      </c>
      <c r="P10" s="17"/>
      <c r="Q10" s="110">
        <v>44027</v>
      </c>
      <c r="R10" s="15"/>
      <c r="S10" s="15"/>
      <c r="T10" s="16"/>
      <c r="U10" s="4"/>
    </row>
    <row r="11" spans="1:22" ht="15.6" customHeight="1" x14ac:dyDescent="0.3">
      <c r="A11" s="6">
        <v>10</v>
      </c>
      <c r="B11" s="56">
        <v>20501</v>
      </c>
      <c r="C11" s="6">
        <v>34</v>
      </c>
      <c r="D11" s="17" t="s">
        <v>2620</v>
      </c>
      <c r="E11" s="17"/>
      <c r="F11" s="99" t="s">
        <v>2345</v>
      </c>
      <c r="G11" s="17"/>
      <c r="H11" s="17"/>
      <c r="I11" s="17"/>
      <c r="J11" s="17"/>
      <c r="K11" s="17"/>
      <c r="L11" s="25" t="s">
        <v>2487</v>
      </c>
      <c r="M11" s="25"/>
      <c r="N11" s="6" t="s">
        <v>705</v>
      </c>
      <c r="O11" s="6" t="s">
        <v>708</v>
      </c>
      <c r="P11" s="17"/>
      <c r="Q11" s="110">
        <v>44027</v>
      </c>
      <c r="R11" s="15"/>
      <c r="S11" s="15"/>
      <c r="T11" s="16"/>
      <c r="U11" s="4"/>
    </row>
    <row r="12" spans="1:22" ht="15.6" customHeight="1" x14ac:dyDescent="0.3">
      <c r="A12" s="6">
        <v>11</v>
      </c>
      <c r="B12" s="56">
        <v>20501</v>
      </c>
      <c r="C12" s="6">
        <v>37</v>
      </c>
      <c r="D12" s="17" t="s">
        <v>2620</v>
      </c>
      <c r="E12" s="17"/>
      <c r="F12" s="99" t="s">
        <v>2345</v>
      </c>
      <c r="G12" s="17"/>
      <c r="H12" s="17"/>
      <c r="I12" s="17"/>
      <c r="J12" s="17"/>
      <c r="K12" s="17"/>
      <c r="L12" s="25" t="s">
        <v>2804</v>
      </c>
      <c r="M12" s="25"/>
      <c r="N12" s="6" t="s">
        <v>705</v>
      </c>
      <c r="O12" s="6" t="s">
        <v>708</v>
      </c>
      <c r="P12" s="17"/>
      <c r="Q12" s="110">
        <v>44027</v>
      </c>
      <c r="R12" s="15"/>
      <c r="S12" s="15"/>
      <c r="T12" s="16"/>
      <c r="U12" s="4"/>
    </row>
    <row r="13" spans="1:22" ht="15.6" customHeight="1" x14ac:dyDescent="0.3">
      <c r="A13" s="6">
        <v>12</v>
      </c>
      <c r="B13" s="56">
        <v>20501</v>
      </c>
      <c r="C13" s="6">
        <v>40</v>
      </c>
      <c r="D13" s="17" t="s">
        <v>2620</v>
      </c>
      <c r="E13" s="17"/>
      <c r="F13" s="99" t="s">
        <v>2345</v>
      </c>
      <c r="G13" s="17"/>
      <c r="H13" s="17"/>
      <c r="I13" s="17"/>
      <c r="J13" s="17"/>
      <c r="K13" s="17"/>
      <c r="L13" s="25" t="s">
        <v>2805</v>
      </c>
      <c r="M13" s="25"/>
      <c r="N13" s="6" t="s">
        <v>705</v>
      </c>
      <c r="O13" s="6" t="s">
        <v>708</v>
      </c>
      <c r="P13" s="17"/>
      <c r="Q13" s="110">
        <v>44027</v>
      </c>
      <c r="R13" s="14"/>
      <c r="S13" s="15"/>
      <c r="T13" s="15"/>
      <c r="U13" s="16"/>
      <c r="V13" s="4"/>
    </row>
    <row r="14" spans="1:22" ht="15.6" customHeight="1" x14ac:dyDescent="0.3">
      <c r="A14" s="6">
        <v>13</v>
      </c>
      <c r="B14" s="56">
        <v>20502</v>
      </c>
      <c r="C14" s="6">
        <v>7</v>
      </c>
      <c r="D14" s="17" t="s">
        <v>2620</v>
      </c>
      <c r="E14" s="17"/>
      <c r="F14" s="99" t="s">
        <v>2345</v>
      </c>
      <c r="G14" s="17"/>
      <c r="H14" s="17"/>
      <c r="I14" s="17"/>
      <c r="J14" s="17"/>
      <c r="K14" s="17"/>
      <c r="L14" s="25" t="s">
        <v>2471</v>
      </c>
      <c r="M14" s="25"/>
      <c r="N14" s="6" t="s">
        <v>705</v>
      </c>
      <c r="O14" s="6" t="s">
        <v>708</v>
      </c>
      <c r="P14" s="17"/>
      <c r="Q14" s="110">
        <v>44027</v>
      </c>
      <c r="R14" s="14"/>
      <c r="S14" s="15"/>
      <c r="T14" s="15"/>
      <c r="U14" s="16"/>
      <c r="V14" s="4"/>
    </row>
    <row r="15" spans="1:22" ht="15.6" customHeight="1" x14ac:dyDescent="0.3">
      <c r="A15" s="6">
        <v>14</v>
      </c>
      <c r="B15" s="56">
        <v>20502</v>
      </c>
      <c r="C15" s="11">
        <v>10</v>
      </c>
      <c r="D15" s="17" t="s">
        <v>2620</v>
      </c>
      <c r="E15" s="17"/>
      <c r="F15" s="99" t="s">
        <v>2345</v>
      </c>
      <c r="G15" s="17"/>
      <c r="H15" s="17"/>
      <c r="I15" s="17"/>
      <c r="J15" s="17"/>
      <c r="K15" s="17"/>
      <c r="L15" s="25" t="s">
        <v>2472</v>
      </c>
      <c r="M15" s="25"/>
      <c r="N15" s="6" t="s">
        <v>705</v>
      </c>
      <c r="O15" s="6" t="s">
        <v>708</v>
      </c>
      <c r="P15" s="17"/>
      <c r="Q15" s="110">
        <v>44027</v>
      </c>
      <c r="R15" s="14"/>
      <c r="S15" s="15"/>
      <c r="T15" s="15"/>
      <c r="U15" s="16"/>
      <c r="V15" s="4"/>
    </row>
    <row r="16" spans="1:22" ht="15.6" customHeight="1" x14ac:dyDescent="0.3">
      <c r="A16" s="6">
        <v>15</v>
      </c>
      <c r="B16" s="56">
        <v>20502</v>
      </c>
      <c r="C16" s="6">
        <v>13</v>
      </c>
      <c r="D16" s="17" t="s">
        <v>2620</v>
      </c>
      <c r="E16" s="17"/>
      <c r="F16" s="99" t="s">
        <v>2345</v>
      </c>
      <c r="G16" s="17"/>
      <c r="H16" s="17"/>
      <c r="I16" s="17"/>
      <c r="J16" s="17"/>
      <c r="K16" s="17"/>
      <c r="L16" s="25" t="s">
        <v>2473</v>
      </c>
      <c r="M16" s="25"/>
      <c r="N16" s="6" t="s">
        <v>705</v>
      </c>
      <c r="O16" s="6" t="s">
        <v>708</v>
      </c>
      <c r="P16" s="17"/>
      <c r="Q16" s="110">
        <v>44027</v>
      </c>
      <c r="R16" s="14"/>
      <c r="S16" s="15"/>
      <c r="T16" s="15"/>
      <c r="U16" s="16"/>
      <c r="V16" s="4"/>
    </row>
    <row r="17" spans="1:22" ht="15.6" customHeight="1" x14ac:dyDescent="0.3">
      <c r="A17" s="6">
        <v>16</v>
      </c>
      <c r="B17" s="56">
        <v>20502</v>
      </c>
      <c r="C17" s="6">
        <v>16</v>
      </c>
      <c r="D17" s="17" t="s">
        <v>2620</v>
      </c>
      <c r="E17" s="17"/>
      <c r="F17" s="99" t="s">
        <v>2345</v>
      </c>
      <c r="G17" s="17"/>
      <c r="H17" s="17"/>
      <c r="I17" s="17"/>
      <c r="J17" s="17"/>
      <c r="K17" s="17"/>
      <c r="L17" s="25" t="s">
        <v>2474</v>
      </c>
      <c r="M17" s="25"/>
      <c r="N17" s="6" t="s">
        <v>705</v>
      </c>
      <c r="O17" s="6" t="s">
        <v>708</v>
      </c>
      <c r="P17" s="17"/>
      <c r="Q17" s="110">
        <v>44027</v>
      </c>
      <c r="R17" s="18"/>
      <c r="S17" s="15"/>
      <c r="T17" s="15"/>
      <c r="U17" s="16"/>
      <c r="V17" s="4"/>
    </row>
    <row r="18" spans="1:22" ht="15" customHeight="1" x14ac:dyDescent="0.3">
      <c r="A18" s="6">
        <v>17</v>
      </c>
      <c r="B18" s="56">
        <v>20502</v>
      </c>
      <c r="C18" s="6">
        <v>19</v>
      </c>
      <c r="D18" s="17" t="s">
        <v>2620</v>
      </c>
      <c r="E18" s="17"/>
      <c r="F18" s="99" t="s">
        <v>2345</v>
      </c>
      <c r="G18" s="17"/>
      <c r="H18" s="17"/>
      <c r="I18" s="17"/>
      <c r="J18" s="17"/>
      <c r="K18" s="17"/>
      <c r="L18" s="25" t="s">
        <v>2475</v>
      </c>
      <c r="M18" s="25"/>
      <c r="N18" s="6" t="s">
        <v>705</v>
      </c>
      <c r="O18" s="6" t="s">
        <v>708</v>
      </c>
      <c r="P18" s="17"/>
      <c r="Q18" s="110">
        <v>44027</v>
      </c>
      <c r="R18" s="83"/>
      <c r="S18" s="83"/>
      <c r="T18" s="83"/>
      <c r="U18" s="83"/>
      <c r="V18" s="83"/>
    </row>
    <row r="19" spans="1:22" ht="14.4" customHeight="1" x14ac:dyDescent="0.3">
      <c r="A19" s="6">
        <v>18</v>
      </c>
      <c r="B19" s="56">
        <v>20502</v>
      </c>
      <c r="C19" s="11">
        <v>22</v>
      </c>
      <c r="D19" s="17" t="s">
        <v>2620</v>
      </c>
      <c r="E19" s="17"/>
      <c r="F19" s="99" t="s">
        <v>2345</v>
      </c>
      <c r="G19" s="17"/>
      <c r="H19" s="17"/>
      <c r="I19" s="17"/>
      <c r="J19" s="17"/>
      <c r="K19" s="17"/>
      <c r="L19" s="25" t="s">
        <v>2476</v>
      </c>
      <c r="M19" s="25"/>
      <c r="N19" s="6" t="s">
        <v>705</v>
      </c>
      <c r="O19" s="6" t="s">
        <v>708</v>
      </c>
      <c r="P19" s="17"/>
      <c r="Q19" s="110">
        <v>44027</v>
      </c>
      <c r="R19" s="4"/>
      <c r="S19" s="4"/>
      <c r="T19" s="4"/>
      <c r="U19" s="4"/>
      <c r="V19" s="4"/>
    </row>
    <row r="20" spans="1:22" ht="14.4" customHeight="1" x14ac:dyDescent="0.3">
      <c r="A20" s="6">
        <v>19</v>
      </c>
      <c r="B20" s="56">
        <v>20502</v>
      </c>
      <c r="C20" s="6">
        <v>25</v>
      </c>
      <c r="D20" s="17" t="s">
        <v>2620</v>
      </c>
      <c r="E20" s="17"/>
      <c r="F20" s="99" t="s">
        <v>2345</v>
      </c>
      <c r="G20" s="17"/>
      <c r="H20" s="17"/>
      <c r="I20" s="17"/>
      <c r="J20" s="17"/>
      <c r="K20" s="17"/>
      <c r="L20" s="25" t="s">
        <v>2477</v>
      </c>
      <c r="M20" s="25"/>
      <c r="N20" s="6" t="s">
        <v>705</v>
      </c>
      <c r="O20" s="6" t="s">
        <v>708</v>
      </c>
      <c r="P20" s="17"/>
      <c r="Q20" s="110">
        <v>44027</v>
      </c>
      <c r="R20" s="4"/>
      <c r="S20" s="4"/>
      <c r="T20" s="4"/>
      <c r="U20" s="4"/>
      <c r="V20" s="4"/>
    </row>
    <row r="21" spans="1:22" ht="14.4" customHeight="1" x14ac:dyDescent="0.3">
      <c r="A21" s="6">
        <v>20</v>
      </c>
      <c r="B21" s="56">
        <v>20502</v>
      </c>
      <c r="C21" s="6">
        <v>28</v>
      </c>
      <c r="D21" s="17" t="s">
        <v>2620</v>
      </c>
      <c r="E21" s="17"/>
      <c r="F21" s="99" t="s">
        <v>2345</v>
      </c>
      <c r="G21" s="17"/>
      <c r="H21" s="17"/>
      <c r="I21" s="17"/>
      <c r="J21" s="17"/>
      <c r="K21" s="17"/>
      <c r="L21" s="25" t="s">
        <v>2478</v>
      </c>
      <c r="M21" s="25"/>
      <c r="N21" s="6" t="s">
        <v>705</v>
      </c>
      <c r="O21" s="6" t="s">
        <v>708</v>
      </c>
      <c r="P21" s="17"/>
      <c r="Q21" s="110">
        <v>44027</v>
      </c>
      <c r="R21" s="4"/>
      <c r="S21" s="4"/>
      <c r="T21" s="4"/>
      <c r="U21" s="4"/>
      <c r="V21" s="4"/>
    </row>
    <row r="22" spans="1:22" ht="15.6" x14ac:dyDescent="0.3">
      <c r="A22" s="6">
        <v>21</v>
      </c>
      <c r="B22" s="56">
        <v>20502</v>
      </c>
      <c r="C22" s="11">
        <v>31</v>
      </c>
      <c r="D22" s="17" t="s">
        <v>2620</v>
      </c>
      <c r="E22" s="17"/>
      <c r="F22" s="99" t="s">
        <v>2345</v>
      </c>
      <c r="G22" s="17"/>
      <c r="H22" s="17"/>
      <c r="I22" s="17"/>
      <c r="J22" s="17"/>
      <c r="K22" s="17"/>
      <c r="L22" s="25" t="s">
        <v>2488</v>
      </c>
      <c r="M22" s="25"/>
      <c r="N22" s="6" t="s">
        <v>705</v>
      </c>
      <c r="O22" s="6" t="s">
        <v>708</v>
      </c>
      <c r="P22" s="17"/>
      <c r="Q22" s="110">
        <v>44027</v>
      </c>
    </row>
    <row r="23" spans="1:22" s="23" customFormat="1" ht="14.4" x14ac:dyDescent="0.3">
      <c r="A23" s="6">
        <v>22</v>
      </c>
      <c r="B23" s="56">
        <v>20502</v>
      </c>
      <c r="C23" s="6">
        <v>34</v>
      </c>
      <c r="D23" s="17" t="s">
        <v>2620</v>
      </c>
      <c r="E23" s="17"/>
      <c r="F23" s="99" t="s">
        <v>2345</v>
      </c>
      <c r="G23" s="17"/>
      <c r="H23" s="17"/>
      <c r="I23" s="17"/>
      <c r="J23" s="17"/>
      <c r="K23" s="17"/>
      <c r="L23" s="25" t="s">
        <v>2489</v>
      </c>
      <c r="M23" s="25"/>
      <c r="N23" s="6" t="s">
        <v>705</v>
      </c>
      <c r="O23" s="6" t="s">
        <v>708</v>
      </c>
      <c r="P23" s="17"/>
      <c r="Q23" s="110">
        <v>44027</v>
      </c>
    </row>
    <row r="24" spans="1:22" ht="14.4" x14ac:dyDescent="0.3">
      <c r="A24" s="6">
        <v>23</v>
      </c>
      <c r="B24" s="56">
        <v>20502</v>
      </c>
      <c r="C24" s="6">
        <v>37</v>
      </c>
      <c r="D24" s="17" t="s">
        <v>2620</v>
      </c>
      <c r="E24" s="17"/>
      <c r="F24" s="99" t="s">
        <v>2345</v>
      </c>
      <c r="G24" s="17"/>
      <c r="H24" s="17"/>
      <c r="I24" s="17"/>
      <c r="J24" s="17"/>
      <c r="K24" s="17"/>
      <c r="L24" s="25" t="s">
        <v>2490</v>
      </c>
      <c r="M24" s="25"/>
      <c r="N24" s="6" t="s">
        <v>705</v>
      </c>
      <c r="O24" s="6" t="s">
        <v>708</v>
      </c>
      <c r="P24" s="17"/>
      <c r="Q24" s="110">
        <v>44027</v>
      </c>
    </row>
    <row r="25" spans="1:22" ht="14.4" x14ac:dyDescent="0.3">
      <c r="A25" s="6">
        <v>24</v>
      </c>
      <c r="B25" s="56">
        <v>20502</v>
      </c>
      <c r="C25" s="6">
        <v>40</v>
      </c>
      <c r="D25" s="17" t="s">
        <v>2620</v>
      </c>
      <c r="E25" s="17"/>
      <c r="F25" s="99" t="s">
        <v>2345</v>
      </c>
      <c r="G25" s="17"/>
      <c r="H25" s="17"/>
      <c r="I25" s="17"/>
      <c r="J25" s="17"/>
      <c r="K25" s="17"/>
      <c r="L25" s="25" t="s">
        <v>2491</v>
      </c>
      <c r="M25" s="25"/>
      <c r="N25" s="6" t="s">
        <v>705</v>
      </c>
      <c r="O25" s="6" t="s">
        <v>708</v>
      </c>
      <c r="P25" s="17"/>
      <c r="Q25" s="110">
        <v>44027</v>
      </c>
    </row>
    <row r="26" spans="1:22" s="23" customFormat="1" ht="14.4" x14ac:dyDescent="0.3">
      <c r="A26" s="6">
        <v>25</v>
      </c>
      <c r="B26" s="56">
        <v>20503</v>
      </c>
      <c r="C26" s="6">
        <v>7</v>
      </c>
      <c r="D26" s="17" t="s">
        <v>2620</v>
      </c>
      <c r="E26" s="17"/>
      <c r="F26" s="99" t="s">
        <v>2345</v>
      </c>
      <c r="G26" s="17"/>
      <c r="H26" s="17"/>
      <c r="I26" s="17"/>
      <c r="J26" s="17"/>
      <c r="K26" s="17"/>
      <c r="L26" s="25" t="s">
        <v>2479</v>
      </c>
      <c r="M26" s="25"/>
      <c r="N26" s="6" t="s">
        <v>705</v>
      </c>
      <c r="O26" s="6" t="s">
        <v>708</v>
      </c>
      <c r="P26" s="17"/>
      <c r="Q26" s="110">
        <v>44027</v>
      </c>
    </row>
    <row r="27" spans="1:22" ht="15.6" x14ac:dyDescent="0.3">
      <c r="A27" s="6">
        <v>26</v>
      </c>
      <c r="B27" s="56">
        <v>20503</v>
      </c>
      <c r="C27" s="11">
        <v>10</v>
      </c>
      <c r="D27" s="17" t="s">
        <v>2620</v>
      </c>
      <c r="E27" s="17"/>
      <c r="F27" s="99" t="s">
        <v>2345</v>
      </c>
      <c r="G27" s="17"/>
      <c r="H27" s="17"/>
      <c r="I27" s="17"/>
      <c r="J27" s="17"/>
      <c r="K27" s="17"/>
      <c r="L27" s="25" t="s">
        <v>2480</v>
      </c>
      <c r="M27" s="25"/>
      <c r="N27" s="6" t="s">
        <v>705</v>
      </c>
      <c r="O27" s="6" t="s">
        <v>708</v>
      </c>
      <c r="P27" s="17"/>
      <c r="Q27" s="110">
        <v>44027</v>
      </c>
    </row>
    <row r="28" spans="1:22" s="23" customFormat="1" ht="14.4" x14ac:dyDescent="0.3">
      <c r="A28" s="6">
        <v>27</v>
      </c>
      <c r="B28" s="56">
        <v>20503</v>
      </c>
      <c r="C28" s="6">
        <v>13</v>
      </c>
      <c r="D28" s="17" t="s">
        <v>2620</v>
      </c>
      <c r="E28" s="17"/>
      <c r="F28" s="99" t="s">
        <v>2345</v>
      </c>
      <c r="G28" s="17"/>
      <c r="H28" s="17"/>
      <c r="I28" s="17"/>
      <c r="J28" s="17"/>
      <c r="K28" s="17"/>
      <c r="L28" s="25" t="s">
        <v>2806</v>
      </c>
      <c r="M28" s="25"/>
      <c r="N28" s="6" t="s">
        <v>705</v>
      </c>
      <c r="O28" s="6" t="s">
        <v>708</v>
      </c>
      <c r="P28" s="17"/>
      <c r="Q28" s="110">
        <v>44027</v>
      </c>
    </row>
    <row r="29" spans="1:22" s="23" customFormat="1" ht="14.4" x14ac:dyDescent="0.3">
      <c r="A29" s="6">
        <v>28</v>
      </c>
      <c r="B29" s="56">
        <v>20503</v>
      </c>
      <c r="C29" s="6">
        <v>16</v>
      </c>
      <c r="D29" s="17" t="s">
        <v>2620</v>
      </c>
      <c r="E29" s="17"/>
      <c r="F29" s="99" t="s">
        <v>2345</v>
      </c>
      <c r="G29" s="17"/>
      <c r="H29" s="17"/>
      <c r="I29" s="17"/>
      <c r="J29" s="17"/>
      <c r="K29" s="17"/>
      <c r="L29" s="25" t="s">
        <v>2481</v>
      </c>
      <c r="M29" s="25"/>
      <c r="N29" s="6" t="s">
        <v>705</v>
      </c>
      <c r="O29" s="6" t="s">
        <v>708</v>
      </c>
      <c r="P29" s="17"/>
      <c r="Q29" s="110">
        <v>44027</v>
      </c>
    </row>
    <row r="30" spans="1:22" s="23" customFormat="1" ht="14.4" x14ac:dyDescent="0.3">
      <c r="A30" s="6">
        <v>29</v>
      </c>
      <c r="B30" s="56">
        <v>20503</v>
      </c>
      <c r="C30" s="6">
        <v>19</v>
      </c>
      <c r="D30" s="17" t="s">
        <v>2620</v>
      </c>
      <c r="E30" s="17"/>
      <c r="F30" s="99" t="s">
        <v>2345</v>
      </c>
      <c r="G30" s="17"/>
      <c r="H30" s="17"/>
      <c r="I30" s="17"/>
      <c r="J30" s="17"/>
      <c r="K30" s="17"/>
      <c r="L30" s="25" t="s">
        <v>2482</v>
      </c>
      <c r="M30" s="25"/>
      <c r="N30" s="6" t="s">
        <v>705</v>
      </c>
      <c r="O30" s="6" t="s">
        <v>708</v>
      </c>
      <c r="P30" s="17"/>
      <c r="Q30" s="110">
        <v>44027</v>
      </c>
    </row>
    <row r="31" spans="1:22" ht="15.6" x14ac:dyDescent="0.3">
      <c r="A31" s="6">
        <v>30</v>
      </c>
      <c r="B31" s="56">
        <v>20503</v>
      </c>
      <c r="C31" s="11">
        <v>22</v>
      </c>
      <c r="D31" s="17" t="s">
        <v>2620</v>
      </c>
      <c r="E31" s="17"/>
      <c r="F31" s="99" t="s">
        <v>2345</v>
      </c>
      <c r="G31" s="17"/>
      <c r="H31" s="17"/>
      <c r="I31" s="17"/>
      <c r="J31" s="17"/>
      <c r="K31" s="17"/>
      <c r="L31" s="25" t="s">
        <v>2483</v>
      </c>
      <c r="M31" s="25"/>
      <c r="N31" s="6" t="s">
        <v>705</v>
      </c>
      <c r="O31" s="6" t="s">
        <v>708</v>
      </c>
      <c r="P31" s="17"/>
      <c r="Q31" s="110">
        <v>44027</v>
      </c>
    </row>
    <row r="32" spans="1:22" ht="14.4" x14ac:dyDescent="0.3">
      <c r="A32" s="6">
        <v>31</v>
      </c>
      <c r="B32" s="56">
        <v>20503</v>
      </c>
      <c r="C32" s="6">
        <v>25</v>
      </c>
      <c r="D32" s="17" t="s">
        <v>2620</v>
      </c>
      <c r="E32" s="17"/>
      <c r="F32" s="99" t="s">
        <v>2345</v>
      </c>
      <c r="G32" s="17"/>
      <c r="H32" s="17"/>
      <c r="I32" s="17"/>
      <c r="J32" s="17"/>
      <c r="K32" s="17"/>
      <c r="L32" s="25" t="s">
        <v>2484</v>
      </c>
      <c r="M32" s="25"/>
      <c r="N32" s="6" t="s">
        <v>705</v>
      </c>
      <c r="O32" s="6" t="s">
        <v>708</v>
      </c>
      <c r="P32" s="17"/>
      <c r="Q32" s="110">
        <v>44027</v>
      </c>
    </row>
    <row r="33" spans="1:17" ht="14.4" x14ac:dyDescent="0.3">
      <c r="A33" s="6">
        <v>32</v>
      </c>
      <c r="B33" s="56">
        <v>20503</v>
      </c>
      <c r="C33" s="6">
        <v>28</v>
      </c>
      <c r="D33" s="17" t="s">
        <v>2620</v>
      </c>
      <c r="E33" s="17"/>
      <c r="F33" s="99" t="s">
        <v>2345</v>
      </c>
      <c r="G33" s="17"/>
      <c r="H33" s="17"/>
      <c r="I33" s="17"/>
      <c r="J33" s="17"/>
      <c r="K33" s="17"/>
      <c r="L33" s="25" t="s">
        <v>2485</v>
      </c>
      <c r="M33" s="25"/>
      <c r="N33" s="6" t="s">
        <v>705</v>
      </c>
      <c r="O33" s="6" t="s">
        <v>708</v>
      </c>
      <c r="P33" s="17"/>
      <c r="Q33" s="110">
        <v>44027</v>
      </c>
    </row>
    <row r="34" spans="1:17" ht="15.6" x14ac:dyDescent="0.3">
      <c r="A34" s="6">
        <v>33</v>
      </c>
      <c r="B34" s="56">
        <v>20503</v>
      </c>
      <c r="C34" s="11">
        <v>31</v>
      </c>
      <c r="D34" s="17" t="s">
        <v>2620</v>
      </c>
      <c r="E34" s="17"/>
      <c r="F34" s="99" t="s">
        <v>2345</v>
      </c>
      <c r="G34" s="17"/>
      <c r="H34" s="17"/>
      <c r="I34" s="17"/>
      <c r="J34" s="17"/>
      <c r="K34" s="17"/>
      <c r="L34" s="25" t="s">
        <v>2796</v>
      </c>
      <c r="M34" s="25"/>
      <c r="N34" s="6" t="s">
        <v>705</v>
      </c>
      <c r="O34" s="6" t="s">
        <v>708</v>
      </c>
      <c r="P34" s="17"/>
      <c r="Q34" s="110">
        <v>44027</v>
      </c>
    </row>
    <row r="35" spans="1:17" ht="14.4" x14ac:dyDescent="0.3">
      <c r="A35" s="6">
        <v>34</v>
      </c>
      <c r="B35" s="56">
        <v>20503</v>
      </c>
      <c r="C35" s="6">
        <v>34</v>
      </c>
      <c r="D35" s="17" t="s">
        <v>2620</v>
      </c>
      <c r="E35" s="17"/>
      <c r="F35" s="99" t="s">
        <v>2345</v>
      </c>
      <c r="G35" s="17"/>
      <c r="H35" s="17"/>
      <c r="I35" s="17"/>
      <c r="J35" s="17"/>
      <c r="K35" s="17"/>
      <c r="L35" s="25" t="s">
        <v>2797</v>
      </c>
      <c r="M35" s="25"/>
      <c r="N35" s="6" t="s">
        <v>705</v>
      </c>
      <c r="O35" s="6" t="s">
        <v>708</v>
      </c>
      <c r="P35" s="17"/>
      <c r="Q35" s="110">
        <v>44027</v>
      </c>
    </row>
    <row r="36" spans="1:17" ht="14.4" x14ac:dyDescent="0.3">
      <c r="A36" s="6">
        <v>35</v>
      </c>
      <c r="B36" s="56">
        <v>20503</v>
      </c>
      <c r="C36" s="6">
        <v>37</v>
      </c>
      <c r="D36" s="17" t="s">
        <v>2620</v>
      </c>
      <c r="E36" s="17"/>
      <c r="F36" s="99" t="s">
        <v>2345</v>
      </c>
      <c r="G36" s="17"/>
      <c r="H36" s="17"/>
      <c r="I36" s="17"/>
      <c r="J36" s="17"/>
      <c r="K36" s="17"/>
      <c r="L36" s="25" t="s">
        <v>2798</v>
      </c>
      <c r="M36" s="25"/>
      <c r="N36" s="6" t="s">
        <v>705</v>
      </c>
      <c r="O36" s="6" t="s">
        <v>708</v>
      </c>
      <c r="P36" s="17"/>
      <c r="Q36" s="110">
        <v>44027</v>
      </c>
    </row>
    <row r="37" spans="1:17" ht="14.4" x14ac:dyDescent="0.3">
      <c r="A37" s="6">
        <v>36</v>
      </c>
      <c r="B37" s="56">
        <v>20503</v>
      </c>
      <c r="C37" s="6">
        <v>40</v>
      </c>
      <c r="D37" s="17" t="s">
        <v>2620</v>
      </c>
      <c r="E37" s="17"/>
      <c r="F37" s="99" t="s">
        <v>2345</v>
      </c>
      <c r="G37" s="17"/>
      <c r="H37" s="17"/>
      <c r="I37" s="17"/>
      <c r="J37" s="17"/>
      <c r="K37" s="17"/>
      <c r="L37" s="25" t="s">
        <v>2799</v>
      </c>
      <c r="M37" s="25"/>
      <c r="N37" s="6" t="s">
        <v>705</v>
      </c>
      <c r="O37" s="6" t="s">
        <v>708</v>
      </c>
      <c r="P37" s="17"/>
      <c r="Q37" s="110">
        <v>44027</v>
      </c>
    </row>
    <row r="38" spans="1:17" ht="14.4" x14ac:dyDescent="0.3">
      <c r="A38" s="6">
        <v>37</v>
      </c>
      <c r="B38" s="56">
        <v>20504</v>
      </c>
      <c r="C38" s="6">
        <v>7</v>
      </c>
      <c r="D38" s="17" t="s">
        <v>2620</v>
      </c>
      <c r="E38" s="17"/>
      <c r="F38" s="99" t="s">
        <v>2345</v>
      </c>
      <c r="G38" s="17"/>
      <c r="H38" s="17"/>
      <c r="I38" s="17"/>
      <c r="J38" s="17"/>
      <c r="K38" s="17"/>
      <c r="L38" s="25" t="s">
        <v>2800</v>
      </c>
      <c r="M38" s="25"/>
      <c r="N38" s="6" t="s">
        <v>705</v>
      </c>
      <c r="O38" s="6" t="s">
        <v>708</v>
      </c>
      <c r="P38" s="17"/>
      <c r="Q38" s="110">
        <v>44027</v>
      </c>
    </row>
    <row r="39" spans="1:17" ht="15.6" x14ac:dyDescent="0.3">
      <c r="A39" s="6">
        <v>38</v>
      </c>
      <c r="B39" s="56">
        <v>20504</v>
      </c>
      <c r="C39" s="11">
        <v>10</v>
      </c>
      <c r="D39" s="17" t="s">
        <v>2620</v>
      </c>
      <c r="E39" s="17"/>
      <c r="F39" s="99" t="s">
        <v>2345</v>
      </c>
      <c r="G39" s="17"/>
      <c r="H39" s="17"/>
      <c r="I39" s="17"/>
      <c r="J39" s="17"/>
      <c r="K39" s="17"/>
      <c r="L39" s="25" t="s">
        <v>2492</v>
      </c>
      <c r="M39" s="25"/>
      <c r="N39" s="6" t="s">
        <v>705</v>
      </c>
      <c r="O39" s="6" t="s">
        <v>708</v>
      </c>
      <c r="P39" s="17"/>
      <c r="Q39" s="110">
        <v>44027</v>
      </c>
    </row>
    <row r="40" spans="1:17" ht="14.4" x14ac:dyDescent="0.3">
      <c r="A40" s="6">
        <v>39</v>
      </c>
      <c r="B40" s="56">
        <v>20504</v>
      </c>
      <c r="C40" s="6">
        <v>13</v>
      </c>
      <c r="D40" s="17" t="s">
        <v>2620</v>
      </c>
      <c r="E40" s="17"/>
      <c r="F40" s="99" t="s">
        <v>2345</v>
      </c>
      <c r="G40" s="17"/>
      <c r="H40" s="17"/>
      <c r="I40" s="17"/>
      <c r="J40" s="17"/>
      <c r="K40" s="17"/>
      <c r="L40" s="25" t="s">
        <v>2493</v>
      </c>
      <c r="M40" s="25"/>
      <c r="N40" s="6" t="s">
        <v>705</v>
      </c>
      <c r="O40" s="6" t="s">
        <v>708</v>
      </c>
      <c r="P40" s="17"/>
      <c r="Q40" s="110">
        <v>44027</v>
      </c>
    </row>
    <row r="41" spans="1:17" ht="14.4" x14ac:dyDescent="0.3">
      <c r="A41" s="6">
        <v>40</v>
      </c>
      <c r="B41" s="56">
        <v>20504</v>
      </c>
      <c r="C41" s="6">
        <v>16</v>
      </c>
      <c r="D41" s="17" t="s">
        <v>2620</v>
      </c>
      <c r="E41" s="17"/>
      <c r="F41" s="99" t="s">
        <v>2345</v>
      </c>
      <c r="G41" s="17"/>
      <c r="H41" s="17"/>
      <c r="I41" s="17"/>
      <c r="J41" s="17"/>
      <c r="K41" s="17"/>
      <c r="L41" s="25" t="s">
        <v>2494</v>
      </c>
      <c r="M41" s="25"/>
      <c r="N41" s="6" t="s">
        <v>705</v>
      </c>
      <c r="O41" s="6" t="s">
        <v>708</v>
      </c>
      <c r="P41" s="17"/>
      <c r="Q41" s="110">
        <v>44027</v>
      </c>
    </row>
    <row r="42" spans="1:17" ht="14.4" x14ac:dyDescent="0.3">
      <c r="A42" s="6">
        <v>41</v>
      </c>
      <c r="B42" s="56">
        <v>20504</v>
      </c>
      <c r="C42" s="6">
        <v>19</v>
      </c>
      <c r="D42" s="17" t="s">
        <v>2620</v>
      </c>
      <c r="E42" s="17"/>
      <c r="F42" s="99" t="s">
        <v>2345</v>
      </c>
      <c r="G42" s="17"/>
      <c r="H42" s="17"/>
      <c r="I42" s="17"/>
      <c r="J42" s="17"/>
      <c r="K42" s="17"/>
      <c r="L42" s="25" t="s">
        <v>2495</v>
      </c>
      <c r="M42" s="25"/>
      <c r="N42" s="6" t="s">
        <v>705</v>
      </c>
      <c r="O42" s="6" t="s">
        <v>708</v>
      </c>
      <c r="P42" s="17"/>
      <c r="Q42" s="110">
        <v>44027</v>
      </c>
    </row>
    <row r="43" spans="1:17" ht="15.6" x14ac:dyDescent="0.3">
      <c r="A43" s="6">
        <v>42</v>
      </c>
      <c r="B43" s="56">
        <v>20504</v>
      </c>
      <c r="C43" s="11">
        <v>22</v>
      </c>
      <c r="D43" s="17" t="s">
        <v>2620</v>
      </c>
      <c r="E43" s="17"/>
      <c r="F43" s="99" t="s">
        <v>2345</v>
      </c>
      <c r="G43" s="17"/>
      <c r="H43" s="17"/>
      <c r="I43" s="17"/>
      <c r="J43" s="17"/>
      <c r="K43" s="17"/>
      <c r="L43" s="25" t="s">
        <v>2496</v>
      </c>
      <c r="M43" s="25"/>
      <c r="N43" s="6" t="s">
        <v>705</v>
      </c>
      <c r="O43" s="6" t="s">
        <v>708</v>
      </c>
      <c r="P43" s="17"/>
      <c r="Q43" s="110">
        <v>44027</v>
      </c>
    </row>
    <row r="44" spans="1:17" s="23" customFormat="1" ht="14.4" x14ac:dyDescent="0.3">
      <c r="A44" s="6">
        <v>43</v>
      </c>
      <c r="B44" s="56">
        <v>20504</v>
      </c>
      <c r="C44" s="6">
        <v>25</v>
      </c>
      <c r="D44" s="17" t="s">
        <v>2620</v>
      </c>
      <c r="E44" s="17"/>
      <c r="F44" s="99" t="s">
        <v>2345</v>
      </c>
      <c r="G44" s="17"/>
      <c r="H44" s="17"/>
      <c r="I44" s="17"/>
      <c r="J44" s="17"/>
      <c r="K44" s="17"/>
      <c r="L44" s="25" t="s">
        <v>2497</v>
      </c>
      <c r="M44" s="25"/>
      <c r="N44" s="6" t="s">
        <v>705</v>
      </c>
      <c r="O44" s="6" t="s">
        <v>708</v>
      </c>
      <c r="P44" s="17"/>
      <c r="Q44" s="110">
        <v>44027</v>
      </c>
    </row>
    <row r="45" spans="1:17" ht="14.4" x14ac:dyDescent="0.3">
      <c r="A45" s="6">
        <v>44</v>
      </c>
      <c r="B45" s="56">
        <v>20504</v>
      </c>
      <c r="C45" s="6">
        <v>28</v>
      </c>
      <c r="D45" s="17" t="s">
        <v>2620</v>
      </c>
      <c r="E45" s="17"/>
      <c r="F45" s="99" t="s">
        <v>2345</v>
      </c>
      <c r="G45" s="17"/>
      <c r="H45" s="17"/>
      <c r="I45" s="17"/>
      <c r="J45" s="17"/>
      <c r="K45" s="17"/>
      <c r="L45" s="25" t="s">
        <v>2498</v>
      </c>
      <c r="M45" s="25"/>
      <c r="N45" s="6" t="s">
        <v>705</v>
      </c>
      <c r="O45" s="6" t="s">
        <v>708</v>
      </c>
      <c r="P45" s="17"/>
      <c r="Q45" s="110">
        <v>44027</v>
      </c>
    </row>
    <row r="46" spans="1:17" ht="15.6" x14ac:dyDescent="0.3">
      <c r="A46" s="6">
        <v>45</v>
      </c>
      <c r="B46" s="56">
        <v>20504</v>
      </c>
      <c r="C46" s="11">
        <v>31</v>
      </c>
      <c r="D46" s="17" t="s">
        <v>2620</v>
      </c>
      <c r="E46" s="17"/>
      <c r="F46" s="99" t="s">
        <v>2345</v>
      </c>
      <c r="G46" s="17"/>
      <c r="H46" s="17"/>
      <c r="I46" s="17"/>
      <c r="J46" s="17"/>
      <c r="K46" s="17"/>
      <c r="L46" s="25" t="s">
        <v>2515</v>
      </c>
      <c r="M46" s="25"/>
      <c r="N46" s="6" t="s">
        <v>705</v>
      </c>
      <c r="O46" s="6" t="s">
        <v>708</v>
      </c>
      <c r="P46" s="17"/>
      <c r="Q46" s="110">
        <v>44027</v>
      </c>
    </row>
    <row r="47" spans="1:17" ht="14.4" x14ac:dyDescent="0.3">
      <c r="A47" s="6">
        <v>46</v>
      </c>
      <c r="B47" s="56">
        <v>20504</v>
      </c>
      <c r="C47" s="6">
        <v>34</v>
      </c>
      <c r="D47" s="17" t="s">
        <v>2620</v>
      </c>
      <c r="E47" s="17"/>
      <c r="F47" s="99" t="s">
        <v>2345</v>
      </c>
      <c r="G47" s="17"/>
      <c r="H47" s="17"/>
      <c r="I47" s="17"/>
      <c r="J47" s="17"/>
      <c r="K47" s="17"/>
      <c r="L47" s="25" t="s">
        <v>2516</v>
      </c>
      <c r="M47" s="25"/>
      <c r="N47" s="6" t="s">
        <v>705</v>
      </c>
      <c r="O47" s="6" t="s">
        <v>708</v>
      </c>
      <c r="P47" s="17"/>
      <c r="Q47" s="110">
        <v>44027</v>
      </c>
    </row>
    <row r="48" spans="1:17" ht="14.4" x14ac:dyDescent="0.3">
      <c r="A48" s="6">
        <v>47</v>
      </c>
      <c r="B48" s="56">
        <v>20504</v>
      </c>
      <c r="C48" s="6">
        <v>37</v>
      </c>
      <c r="D48" s="17" t="s">
        <v>2620</v>
      </c>
      <c r="E48" s="17"/>
      <c r="F48" s="99" t="s">
        <v>2345</v>
      </c>
      <c r="G48" s="17"/>
      <c r="H48" s="17"/>
      <c r="I48" s="17"/>
      <c r="J48" s="17"/>
      <c r="K48" s="17"/>
      <c r="L48" s="25" t="s">
        <v>2517</v>
      </c>
      <c r="M48" s="25"/>
      <c r="N48" s="6" t="s">
        <v>705</v>
      </c>
      <c r="O48" s="6" t="s">
        <v>708</v>
      </c>
      <c r="P48" s="17" t="s">
        <v>2822</v>
      </c>
      <c r="Q48" s="87">
        <v>44030</v>
      </c>
    </row>
    <row r="49" spans="1:17" ht="14.4" x14ac:dyDescent="0.3">
      <c r="A49" s="6">
        <v>48</v>
      </c>
      <c r="B49" s="56">
        <v>20504</v>
      </c>
      <c r="C49" s="6">
        <v>40</v>
      </c>
      <c r="D49" s="17" t="s">
        <v>2620</v>
      </c>
      <c r="E49" s="17"/>
      <c r="F49" s="99" t="s">
        <v>2345</v>
      </c>
      <c r="G49" s="17"/>
      <c r="H49" s="17"/>
      <c r="I49" s="17"/>
      <c r="J49" s="17"/>
      <c r="K49" s="17"/>
      <c r="L49" s="25" t="s">
        <v>2518</v>
      </c>
      <c r="M49" s="25"/>
      <c r="N49" s="6" t="s">
        <v>705</v>
      </c>
      <c r="O49" s="6" t="s">
        <v>708</v>
      </c>
      <c r="P49" s="17"/>
      <c r="Q49" s="110">
        <v>44027</v>
      </c>
    </row>
    <row r="50" spans="1:17" ht="15" x14ac:dyDescent="0.3">
      <c r="A50" s="6">
        <v>49</v>
      </c>
      <c r="B50" s="6">
        <v>20505</v>
      </c>
      <c r="C50" s="6">
        <v>7</v>
      </c>
      <c r="D50" s="17" t="s">
        <v>2620</v>
      </c>
      <c r="E50" s="7"/>
      <c r="F50" s="99" t="s">
        <v>2345</v>
      </c>
      <c r="G50" s="8"/>
      <c r="H50" s="7"/>
      <c r="I50" s="9"/>
      <c r="J50" s="7"/>
      <c r="K50" s="9"/>
      <c r="L50" s="25" t="s">
        <v>2499</v>
      </c>
      <c r="M50" s="10"/>
      <c r="N50" s="6" t="s">
        <v>705</v>
      </c>
      <c r="O50" s="6" t="s">
        <v>708</v>
      </c>
      <c r="P50" s="61"/>
      <c r="Q50" s="110">
        <v>44027</v>
      </c>
    </row>
    <row r="51" spans="1:17" ht="15.6" x14ac:dyDescent="0.3">
      <c r="A51" s="6">
        <v>50</v>
      </c>
      <c r="B51" s="6">
        <v>20505</v>
      </c>
      <c r="C51" s="11">
        <v>10</v>
      </c>
      <c r="D51" s="17" t="s">
        <v>2620</v>
      </c>
      <c r="E51" s="7"/>
      <c r="F51" s="99" t="s">
        <v>2345</v>
      </c>
      <c r="G51" s="12"/>
      <c r="H51" s="7"/>
      <c r="I51" s="9"/>
      <c r="J51" s="11"/>
      <c r="K51" s="9"/>
      <c r="L51" s="25" t="s">
        <v>2500</v>
      </c>
      <c r="M51" s="10"/>
      <c r="N51" s="6" t="s">
        <v>705</v>
      </c>
      <c r="O51" s="6" t="s">
        <v>708</v>
      </c>
      <c r="P51" s="7"/>
      <c r="Q51" s="110">
        <v>44027</v>
      </c>
    </row>
    <row r="52" spans="1:17" ht="15.6" x14ac:dyDescent="0.3">
      <c r="A52" s="6">
        <v>51</v>
      </c>
      <c r="B52" s="6">
        <v>20505</v>
      </c>
      <c r="C52" s="6">
        <v>13</v>
      </c>
      <c r="D52" s="17" t="s">
        <v>2620</v>
      </c>
      <c r="E52" s="7"/>
      <c r="F52" s="99" t="s">
        <v>2345</v>
      </c>
      <c r="G52" s="6"/>
      <c r="H52" s="7"/>
      <c r="I52" s="9"/>
      <c r="J52" s="7"/>
      <c r="K52" s="9"/>
      <c r="L52" s="25" t="s">
        <v>2501</v>
      </c>
      <c r="M52" s="10"/>
      <c r="N52" s="6" t="s">
        <v>705</v>
      </c>
      <c r="O52" s="6" t="s">
        <v>708</v>
      </c>
      <c r="P52" s="62"/>
      <c r="Q52" s="110">
        <v>44027</v>
      </c>
    </row>
    <row r="53" spans="1:17" ht="15.6" x14ac:dyDescent="0.3">
      <c r="A53" s="6">
        <v>52</v>
      </c>
      <c r="B53" s="6">
        <v>20505</v>
      </c>
      <c r="C53" s="6">
        <v>16</v>
      </c>
      <c r="D53" s="17" t="s">
        <v>2620</v>
      </c>
      <c r="E53" s="7"/>
      <c r="F53" s="99" t="s">
        <v>2345</v>
      </c>
      <c r="G53" s="6"/>
      <c r="H53" s="7"/>
      <c r="I53" s="9"/>
      <c r="J53" s="7"/>
      <c r="K53" s="9"/>
      <c r="L53" s="25" t="s">
        <v>2502</v>
      </c>
      <c r="M53" s="10"/>
      <c r="N53" s="6" t="s">
        <v>705</v>
      </c>
      <c r="O53" s="6" t="s">
        <v>708</v>
      </c>
      <c r="P53" s="63"/>
      <c r="Q53" s="110">
        <v>44027</v>
      </c>
    </row>
    <row r="54" spans="1:17" ht="15.6" x14ac:dyDescent="0.3">
      <c r="A54" s="6">
        <v>53</v>
      </c>
      <c r="B54" s="6">
        <v>20505</v>
      </c>
      <c r="C54" s="6">
        <v>19</v>
      </c>
      <c r="D54" s="17" t="s">
        <v>2620</v>
      </c>
      <c r="E54" s="7"/>
      <c r="F54" s="99" t="s">
        <v>2345</v>
      </c>
      <c r="G54" s="17"/>
      <c r="H54" s="7"/>
      <c r="I54" s="9"/>
      <c r="J54" s="7"/>
      <c r="K54" s="9"/>
      <c r="L54" s="25" t="s">
        <v>2503</v>
      </c>
      <c r="M54" s="10"/>
      <c r="N54" s="6" t="s">
        <v>705</v>
      </c>
      <c r="O54" s="6" t="s">
        <v>708</v>
      </c>
      <c r="P54" s="63"/>
      <c r="Q54" s="110">
        <v>44027</v>
      </c>
    </row>
    <row r="55" spans="1:17" ht="15.6" x14ac:dyDescent="0.3">
      <c r="A55" s="6">
        <v>54</v>
      </c>
      <c r="B55" s="6">
        <v>20505</v>
      </c>
      <c r="C55" s="11">
        <v>22</v>
      </c>
      <c r="D55" s="17" t="s">
        <v>2620</v>
      </c>
      <c r="E55" s="7"/>
      <c r="F55" s="99" t="s">
        <v>2345</v>
      </c>
      <c r="G55" s="17"/>
      <c r="H55" s="7"/>
      <c r="I55" s="9"/>
      <c r="J55" s="7"/>
      <c r="K55" s="9"/>
      <c r="L55" s="25" t="s">
        <v>2504</v>
      </c>
      <c r="M55" s="10"/>
      <c r="N55" s="6" t="s">
        <v>705</v>
      </c>
      <c r="O55" s="6" t="s">
        <v>708</v>
      </c>
      <c r="P55" s="63"/>
      <c r="Q55" s="110">
        <v>44027</v>
      </c>
    </row>
    <row r="56" spans="1:17" ht="15.6" x14ac:dyDescent="0.3">
      <c r="A56" s="6">
        <v>55</v>
      </c>
      <c r="B56" s="6">
        <v>20505</v>
      </c>
      <c r="C56" s="6">
        <v>25</v>
      </c>
      <c r="D56" s="17" t="s">
        <v>2620</v>
      </c>
      <c r="E56" s="7"/>
      <c r="F56" s="99" t="s">
        <v>2345</v>
      </c>
      <c r="G56" s="17"/>
      <c r="H56" s="17"/>
      <c r="I56" s="9"/>
      <c r="J56" s="17"/>
      <c r="K56" s="9"/>
      <c r="L56" s="25" t="s">
        <v>2505</v>
      </c>
      <c r="M56" s="10"/>
      <c r="N56" s="6" t="s">
        <v>705</v>
      </c>
      <c r="O56" s="6" t="s">
        <v>708</v>
      </c>
      <c r="P56" s="63"/>
      <c r="Q56" s="110">
        <v>44027</v>
      </c>
    </row>
    <row r="57" spans="1:17" s="60" customFormat="1" ht="15.6" x14ac:dyDescent="0.3">
      <c r="A57" s="6">
        <v>56</v>
      </c>
      <c r="B57" s="6">
        <v>20505</v>
      </c>
      <c r="C57" s="6">
        <v>28</v>
      </c>
      <c r="D57" s="17" t="s">
        <v>2620</v>
      </c>
      <c r="E57" s="7"/>
      <c r="F57" s="99" t="s">
        <v>2345</v>
      </c>
      <c r="G57" s="17"/>
      <c r="H57" s="17"/>
      <c r="I57" s="9"/>
      <c r="J57" s="17"/>
      <c r="K57" s="9"/>
      <c r="L57" s="25" t="s">
        <v>2506</v>
      </c>
      <c r="M57" s="10"/>
      <c r="N57" s="6" t="s">
        <v>705</v>
      </c>
      <c r="O57" s="6" t="s">
        <v>708</v>
      </c>
      <c r="P57" s="63"/>
      <c r="Q57" s="110">
        <v>44027</v>
      </c>
    </row>
    <row r="58" spans="1:17" s="23" customFormat="1" ht="15.6" x14ac:dyDescent="0.3">
      <c r="A58" s="6">
        <v>57</v>
      </c>
      <c r="B58" s="6">
        <v>20505</v>
      </c>
      <c r="C58" s="11">
        <v>31</v>
      </c>
      <c r="D58" s="17" t="s">
        <v>2620</v>
      </c>
      <c r="E58" s="17"/>
      <c r="F58" s="99" t="s">
        <v>2345</v>
      </c>
      <c r="G58" s="17"/>
      <c r="H58" s="17"/>
      <c r="I58" s="9"/>
      <c r="J58" s="17"/>
      <c r="K58" s="9"/>
      <c r="L58" s="25" t="s">
        <v>2519</v>
      </c>
      <c r="M58" s="10"/>
      <c r="N58" s="6" t="s">
        <v>705</v>
      </c>
      <c r="O58" s="6" t="s">
        <v>708</v>
      </c>
      <c r="P58" s="63"/>
      <c r="Q58" s="110">
        <v>44027</v>
      </c>
    </row>
    <row r="59" spans="1:17" ht="15.6" x14ac:dyDescent="0.3">
      <c r="A59" s="6">
        <v>58</v>
      </c>
      <c r="B59" s="6">
        <v>20505</v>
      </c>
      <c r="C59" s="6">
        <v>34</v>
      </c>
      <c r="D59" s="17" t="s">
        <v>2620</v>
      </c>
      <c r="E59" s="17"/>
      <c r="F59" s="99" t="s">
        <v>2345</v>
      </c>
      <c r="G59" s="17"/>
      <c r="H59" s="17"/>
      <c r="I59" s="9"/>
      <c r="J59" s="17"/>
      <c r="K59" s="9"/>
      <c r="L59" s="25" t="s">
        <v>2520</v>
      </c>
      <c r="M59" s="10"/>
      <c r="N59" s="6" t="s">
        <v>705</v>
      </c>
      <c r="O59" s="6" t="s">
        <v>708</v>
      </c>
      <c r="P59" s="63"/>
      <c r="Q59" s="110">
        <v>44027</v>
      </c>
    </row>
    <row r="60" spans="1:17" s="23" customFormat="1" ht="15.6" x14ac:dyDescent="0.3">
      <c r="A60" s="6">
        <v>59</v>
      </c>
      <c r="B60" s="6">
        <v>20505</v>
      </c>
      <c r="C60" s="6">
        <v>37</v>
      </c>
      <c r="D60" s="17" t="s">
        <v>2620</v>
      </c>
      <c r="E60" s="17"/>
      <c r="F60" s="99" t="s">
        <v>2345</v>
      </c>
      <c r="G60" s="17"/>
      <c r="H60" s="17"/>
      <c r="I60" s="9"/>
      <c r="J60" s="17"/>
      <c r="K60" s="9"/>
      <c r="L60" s="25" t="s">
        <v>2521</v>
      </c>
      <c r="M60" s="10"/>
      <c r="N60" s="6" t="s">
        <v>705</v>
      </c>
      <c r="O60" s="6" t="s">
        <v>708</v>
      </c>
      <c r="P60" s="63"/>
      <c r="Q60" s="110">
        <v>44027</v>
      </c>
    </row>
    <row r="61" spans="1:17" ht="15.6" x14ac:dyDescent="0.3">
      <c r="A61" s="6">
        <v>60</v>
      </c>
      <c r="B61" s="6">
        <v>20505</v>
      </c>
      <c r="C61" s="6">
        <v>40</v>
      </c>
      <c r="D61" s="17" t="s">
        <v>2620</v>
      </c>
      <c r="E61" s="17"/>
      <c r="F61" s="99" t="s">
        <v>2345</v>
      </c>
      <c r="G61" s="17"/>
      <c r="H61" s="17"/>
      <c r="I61" s="9"/>
      <c r="J61" s="17"/>
      <c r="K61" s="9"/>
      <c r="L61" s="25" t="s">
        <v>2522</v>
      </c>
      <c r="M61" s="10"/>
      <c r="N61" s="6" t="s">
        <v>705</v>
      </c>
      <c r="O61" s="6" t="s">
        <v>708</v>
      </c>
      <c r="P61" s="63"/>
      <c r="Q61" s="110">
        <v>44027</v>
      </c>
    </row>
    <row r="62" spans="1:17" ht="15.6" x14ac:dyDescent="0.3">
      <c r="A62" s="6">
        <v>61</v>
      </c>
      <c r="B62" s="6">
        <v>20506</v>
      </c>
      <c r="C62" s="6">
        <v>7</v>
      </c>
      <c r="D62" s="17" t="s">
        <v>2620</v>
      </c>
      <c r="E62" s="17"/>
      <c r="F62" s="99" t="s">
        <v>2345</v>
      </c>
      <c r="G62" s="17"/>
      <c r="H62" s="17"/>
      <c r="I62" s="9"/>
      <c r="J62" s="17"/>
      <c r="K62" s="9"/>
      <c r="L62" s="25" t="s">
        <v>2507</v>
      </c>
      <c r="M62" s="10"/>
      <c r="N62" s="6" t="s">
        <v>705</v>
      </c>
      <c r="O62" s="6" t="s">
        <v>708</v>
      </c>
      <c r="P62" s="63"/>
      <c r="Q62" s="110">
        <v>44027</v>
      </c>
    </row>
    <row r="63" spans="1:17" ht="15.6" x14ac:dyDescent="0.3">
      <c r="A63" s="6">
        <v>62</v>
      </c>
      <c r="B63" s="6">
        <v>20506</v>
      </c>
      <c r="C63" s="11">
        <v>10</v>
      </c>
      <c r="D63" s="17" t="s">
        <v>2620</v>
      </c>
      <c r="E63" s="17"/>
      <c r="F63" s="99" t="s">
        <v>2345</v>
      </c>
      <c r="G63" s="17"/>
      <c r="H63" s="17"/>
      <c r="I63" s="9"/>
      <c r="J63" s="17"/>
      <c r="K63" s="9"/>
      <c r="L63" s="25" t="s">
        <v>2508</v>
      </c>
      <c r="M63" s="10"/>
      <c r="N63" s="6" t="s">
        <v>705</v>
      </c>
      <c r="O63" s="6" t="s">
        <v>708</v>
      </c>
      <c r="P63" s="63"/>
      <c r="Q63" s="110">
        <v>44027</v>
      </c>
    </row>
    <row r="64" spans="1:17" s="23" customFormat="1" ht="14.4" x14ac:dyDescent="0.3">
      <c r="A64" s="6">
        <v>63</v>
      </c>
      <c r="B64" s="6">
        <v>20506</v>
      </c>
      <c r="C64" s="6">
        <v>13</v>
      </c>
      <c r="D64" s="17" t="s">
        <v>2620</v>
      </c>
      <c r="E64" s="17"/>
      <c r="F64" s="99" t="s">
        <v>2345</v>
      </c>
      <c r="G64" s="17"/>
      <c r="H64" s="17"/>
      <c r="I64" s="9"/>
      <c r="J64" s="17"/>
      <c r="K64" s="9"/>
      <c r="L64" s="25" t="s">
        <v>2509</v>
      </c>
      <c r="M64" s="10"/>
      <c r="N64" s="6" t="s">
        <v>705</v>
      </c>
      <c r="O64" s="6" t="s">
        <v>708</v>
      </c>
      <c r="P64" s="17" t="s">
        <v>2823</v>
      </c>
      <c r="Q64" s="87">
        <v>44030</v>
      </c>
    </row>
    <row r="65" spans="1:17" ht="15.6" x14ac:dyDescent="0.3">
      <c r="A65" s="6">
        <v>64</v>
      </c>
      <c r="B65" s="6">
        <v>20506</v>
      </c>
      <c r="C65" s="6">
        <v>16</v>
      </c>
      <c r="D65" s="17" t="s">
        <v>2620</v>
      </c>
      <c r="E65" s="17"/>
      <c r="F65" s="99" t="s">
        <v>2345</v>
      </c>
      <c r="G65" s="17"/>
      <c r="H65" s="17"/>
      <c r="I65" s="9"/>
      <c r="J65" s="17"/>
      <c r="K65" s="9"/>
      <c r="L65" s="25" t="s">
        <v>2510</v>
      </c>
      <c r="M65" s="10"/>
      <c r="N65" s="6" t="s">
        <v>705</v>
      </c>
      <c r="O65" s="6" t="s">
        <v>708</v>
      </c>
      <c r="P65" s="63"/>
      <c r="Q65" s="110">
        <v>44027</v>
      </c>
    </row>
    <row r="66" spans="1:17" ht="14.4" x14ac:dyDescent="0.3">
      <c r="A66" s="6">
        <v>65</v>
      </c>
      <c r="B66" s="6">
        <v>20506</v>
      </c>
      <c r="C66" s="6">
        <v>19</v>
      </c>
      <c r="D66" s="17" t="s">
        <v>2620</v>
      </c>
      <c r="E66" s="17"/>
      <c r="F66" s="99" t="s">
        <v>2345</v>
      </c>
      <c r="G66" s="17"/>
      <c r="H66" s="17"/>
      <c r="I66" s="9"/>
      <c r="J66" s="17"/>
      <c r="K66" s="9"/>
      <c r="L66" s="25" t="s">
        <v>2511</v>
      </c>
      <c r="M66" s="10"/>
      <c r="N66" s="6" t="s">
        <v>705</v>
      </c>
      <c r="O66" s="6" t="s">
        <v>708</v>
      </c>
      <c r="P66" s="7"/>
      <c r="Q66" s="110">
        <v>44027</v>
      </c>
    </row>
    <row r="67" spans="1:17" ht="15.6" x14ac:dyDescent="0.3">
      <c r="A67" s="6">
        <v>66</v>
      </c>
      <c r="B67" s="6">
        <v>20506</v>
      </c>
      <c r="C67" s="11">
        <v>22</v>
      </c>
      <c r="D67" s="17" t="s">
        <v>2620</v>
      </c>
      <c r="E67" s="17"/>
      <c r="F67" s="99" t="s">
        <v>2345</v>
      </c>
      <c r="G67" s="17"/>
      <c r="H67" s="17"/>
      <c r="I67" s="9"/>
      <c r="J67" s="17"/>
      <c r="K67" s="9"/>
      <c r="L67" s="25" t="s">
        <v>2512</v>
      </c>
      <c r="M67" s="10"/>
      <c r="N67" s="6" t="s">
        <v>705</v>
      </c>
      <c r="O67" s="6" t="s">
        <v>708</v>
      </c>
      <c r="P67" s="7"/>
      <c r="Q67" s="110">
        <v>44027</v>
      </c>
    </row>
    <row r="68" spans="1:17" ht="14.4" x14ac:dyDescent="0.3">
      <c r="A68" s="6">
        <v>67</v>
      </c>
      <c r="B68" s="6">
        <v>20506</v>
      </c>
      <c r="C68" s="6">
        <v>25</v>
      </c>
      <c r="D68" s="17" t="s">
        <v>2620</v>
      </c>
      <c r="E68" s="17"/>
      <c r="F68" s="99" t="s">
        <v>2345</v>
      </c>
      <c r="G68" s="17"/>
      <c r="H68" s="17"/>
      <c r="I68" s="9"/>
      <c r="J68" s="17"/>
      <c r="K68" s="9"/>
      <c r="L68" s="25" t="s">
        <v>2513</v>
      </c>
      <c r="M68" s="10"/>
      <c r="N68" s="6" t="s">
        <v>705</v>
      </c>
      <c r="O68" s="6" t="s">
        <v>708</v>
      </c>
      <c r="P68" s="7"/>
      <c r="Q68" s="110">
        <v>44027</v>
      </c>
    </row>
    <row r="69" spans="1:17" ht="14.4" x14ac:dyDescent="0.3">
      <c r="A69" s="6">
        <v>68</v>
      </c>
      <c r="B69" s="6">
        <v>20506</v>
      </c>
      <c r="C69" s="6">
        <v>28</v>
      </c>
      <c r="D69" s="17" t="s">
        <v>2620</v>
      </c>
      <c r="E69" s="17"/>
      <c r="F69" s="99" t="s">
        <v>2345</v>
      </c>
      <c r="G69" s="17"/>
      <c r="H69" s="17"/>
      <c r="I69" s="9"/>
      <c r="J69" s="17"/>
      <c r="K69" s="9"/>
      <c r="L69" s="25" t="s">
        <v>2514</v>
      </c>
      <c r="M69" s="10"/>
      <c r="N69" s="6" t="s">
        <v>705</v>
      </c>
      <c r="O69" s="6" t="s">
        <v>708</v>
      </c>
      <c r="P69" s="7"/>
      <c r="Q69" s="110">
        <v>44027</v>
      </c>
    </row>
    <row r="70" spans="1:17" ht="15.6" x14ac:dyDescent="0.3">
      <c r="A70" s="6">
        <v>69</v>
      </c>
      <c r="B70" s="6">
        <v>20506</v>
      </c>
      <c r="C70" s="11">
        <v>31</v>
      </c>
      <c r="D70" s="17" t="s">
        <v>2620</v>
      </c>
      <c r="E70" s="17"/>
      <c r="F70" s="99" t="s">
        <v>2345</v>
      </c>
      <c r="G70" s="17"/>
      <c r="H70" s="17"/>
      <c r="I70" s="9"/>
      <c r="J70" s="17"/>
      <c r="K70" s="9"/>
      <c r="L70" s="25" t="s">
        <v>2523</v>
      </c>
      <c r="M70" s="10"/>
      <c r="N70" s="6" t="s">
        <v>705</v>
      </c>
      <c r="O70" s="6" t="s">
        <v>708</v>
      </c>
      <c r="P70" s="17"/>
      <c r="Q70" s="110">
        <v>44027</v>
      </c>
    </row>
    <row r="71" spans="1:17" ht="14.4" x14ac:dyDescent="0.3">
      <c r="A71" s="6">
        <v>70</v>
      </c>
      <c r="B71" s="6">
        <v>20506</v>
      </c>
      <c r="C71" s="6">
        <v>34</v>
      </c>
      <c r="D71" s="17" t="s">
        <v>2620</v>
      </c>
      <c r="E71" s="21"/>
      <c r="F71" s="99" t="s">
        <v>2345</v>
      </c>
      <c r="G71" s="21"/>
      <c r="H71" s="21"/>
      <c r="I71" s="53"/>
      <c r="J71" s="21"/>
      <c r="K71" s="54"/>
      <c r="L71" s="25" t="s">
        <v>2524</v>
      </c>
      <c r="M71" s="55"/>
      <c r="N71" s="6" t="s">
        <v>705</v>
      </c>
      <c r="O71" s="6" t="s">
        <v>708</v>
      </c>
      <c r="P71" s="21"/>
      <c r="Q71" s="110">
        <v>44027</v>
      </c>
    </row>
    <row r="72" spans="1:17" ht="14.4" x14ac:dyDescent="0.3">
      <c r="A72" s="6">
        <v>71</v>
      </c>
      <c r="B72" s="6">
        <v>20506</v>
      </c>
      <c r="C72" s="6">
        <v>37</v>
      </c>
      <c r="D72" s="17" t="s">
        <v>2620</v>
      </c>
      <c r="E72" s="72"/>
      <c r="F72" s="99" t="s">
        <v>2345</v>
      </c>
      <c r="G72" s="72"/>
      <c r="H72" s="72"/>
      <c r="I72" s="73"/>
      <c r="J72" s="72"/>
      <c r="K72" s="73"/>
      <c r="L72" s="25" t="s">
        <v>2525</v>
      </c>
      <c r="M72" s="74"/>
      <c r="N72" s="6" t="s">
        <v>705</v>
      </c>
      <c r="O72" s="6" t="s">
        <v>708</v>
      </c>
      <c r="P72" s="17"/>
      <c r="Q72" s="110">
        <v>44027</v>
      </c>
    </row>
    <row r="73" spans="1:17" ht="14.4" x14ac:dyDescent="0.3">
      <c r="A73" s="6">
        <v>72</v>
      </c>
      <c r="B73" s="6">
        <v>20506</v>
      </c>
      <c r="C73" s="6">
        <v>40</v>
      </c>
      <c r="D73" s="17" t="s">
        <v>2620</v>
      </c>
      <c r="E73" s="72"/>
      <c r="F73" s="99" t="s">
        <v>2345</v>
      </c>
      <c r="G73" s="72"/>
      <c r="H73" s="72"/>
      <c r="I73" s="73"/>
      <c r="J73" s="72"/>
      <c r="K73" s="73"/>
      <c r="L73" s="25" t="s">
        <v>2526</v>
      </c>
      <c r="M73" s="74"/>
      <c r="N73" s="6" t="s">
        <v>705</v>
      </c>
      <c r="O73" s="6" t="s">
        <v>708</v>
      </c>
      <c r="P73" s="17"/>
      <c r="Q73" s="110">
        <v>44027</v>
      </c>
    </row>
    <row r="74" spans="1:17" ht="14.4" x14ac:dyDescent="0.3">
      <c r="A74" s="6">
        <v>73</v>
      </c>
      <c r="B74" s="66">
        <v>20507</v>
      </c>
      <c r="C74" s="6">
        <v>7</v>
      </c>
      <c r="D74" s="17" t="s">
        <v>2620</v>
      </c>
      <c r="E74" s="72"/>
      <c r="F74" s="99" t="s">
        <v>2345</v>
      </c>
      <c r="G74" s="72"/>
      <c r="H74" s="72"/>
      <c r="I74" s="73"/>
      <c r="J74" s="72"/>
      <c r="K74" s="73"/>
      <c r="L74" s="25" t="s">
        <v>2801</v>
      </c>
      <c r="M74" s="74"/>
      <c r="N74" s="6" t="s">
        <v>705</v>
      </c>
      <c r="O74" s="6" t="s">
        <v>708</v>
      </c>
      <c r="P74" s="21"/>
      <c r="Q74" s="110">
        <v>44027</v>
      </c>
    </row>
    <row r="75" spans="1:17" ht="15.6" x14ac:dyDescent="0.3">
      <c r="A75" s="6">
        <v>74</v>
      </c>
      <c r="B75" s="66">
        <v>20507</v>
      </c>
      <c r="C75" s="11">
        <v>10</v>
      </c>
      <c r="D75" s="17" t="s">
        <v>2620</v>
      </c>
      <c r="E75" s="72"/>
      <c r="F75" s="99" t="s">
        <v>2345</v>
      </c>
      <c r="G75" s="72"/>
      <c r="H75" s="72"/>
      <c r="I75" s="73"/>
      <c r="J75" s="72"/>
      <c r="K75" s="73"/>
      <c r="L75" s="25" t="s">
        <v>2527</v>
      </c>
      <c r="M75" s="74"/>
      <c r="N75" s="6" t="s">
        <v>705</v>
      </c>
      <c r="O75" s="6" t="s">
        <v>708</v>
      </c>
      <c r="P75" s="17"/>
      <c r="Q75" s="110">
        <v>44027</v>
      </c>
    </row>
    <row r="76" spans="1:17" ht="14.4" x14ac:dyDescent="0.3">
      <c r="A76" s="6">
        <v>75</v>
      </c>
      <c r="B76" s="66">
        <v>20507</v>
      </c>
      <c r="C76" s="6">
        <v>13</v>
      </c>
      <c r="D76" s="17" t="s">
        <v>2620</v>
      </c>
      <c r="E76" s="72"/>
      <c r="F76" s="99" t="s">
        <v>2345</v>
      </c>
      <c r="G76" s="72"/>
      <c r="H76" s="72"/>
      <c r="I76" s="73"/>
      <c r="J76" s="72"/>
      <c r="K76" s="73"/>
      <c r="L76" s="25" t="s">
        <v>2528</v>
      </c>
      <c r="M76" s="74"/>
      <c r="N76" s="6" t="s">
        <v>705</v>
      </c>
      <c r="O76" s="6" t="s">
        <v>708</v>
      </c>
      <c r="P76" s="21"/>
      <c r="Q76" s="110">
        <v>44027</v>
      </c>
    </row>
    <row r="77" spans="1:17" ht="14.4" x14ac:dyDescent="0.3">
      <c r="A77" s="6">
        <v>76</v>
      </c>
      <c r="B77" s="66">
        <v>20507</v>
      </c>
      <c r="C77" s="6">
        <v>16</v>
      </c>
      <c r="D77" s="17" t="s">
        <v>2620</v>
      </c>
      <c r="E77" s="72"/>
      <c r="F77" s="99" t="s">
        <v>2345</v>
      </c>
      <c r="G77" s="72"/>
      <c r="H77" s="72"/>
      <c r="I77" s="73"/>
      <c r="J77" s="72"/>
      <c r="K77" s="73"/>
      <c r="L77" s="25" t="s">
        <v>2529</v>
      </c>
      <c r="M77" s="74"/>
      <c r="N77" s="6" t="s">
        <v>705</v>
      </c>
      <c r="O77" s="6" t="s">
        <v>708</v>
      </c>
      <c r="P77" s="21"/>
      <c r="Q77" s="110">
        <v>44027</v>
      </c>
    </row>
    <row r="78" spans="1:17" ht="14.4" x14ac:dyDescent="0.3">
      <c r="A78" s="6">
        <v>77</v>
      </c>
      <c r="B78" s="66">
        <v>20507</v>
      </c>
      <c r="C78" s="6">
        <v>19</v>
      </c>
      <c r="D78" s="17" t="s">
        <v>2620</v>
      </c>
      <c r="E78" s="72"/>
      <c r="F78" s="99" t="s">
        <v>2345</v>
      </c>
      <c r="G78" s="72"/>
      <c r="H78" s="72"/>
      <c r="I78" s="73"/>
      <c r="J78" s="72"/>
      <c r="K78" s="73"/>
      <c r="L78" s="25" t="s">
        <v>2530</v>
      </c>
      <c r="M78" s="74"/>
      <c r="N78" s="6" t="s">
        <v>705</v>
      </c>
      <c r="O78" s="6" t="s">
        <v>708</v>
      </c>
      <c r="P78" s="21"/>
      <c r="Q78" s="110">
        <v>44027</v>
      </c>
    </row>
    <row r="79" spans="1:17" ht="15.6" x14ac:dyDescent="0.3">
      <c r="A79" s="6">
        <v>78</v>
      </c>
      <c r="B79" s="66">
        <v>20507</v>
      </c>
      <c r="C79" s="11">
        <v>22</v>
      </c>
      <c r="D79" s="17" t="s">
        <v>2620</v>
      </c>
      <c r="E79" s="72"/>
      <c r="F79" s="99" t="s">
        <v>2345</v>
      </c>
      <c r="G79" s="72"/>
      <c r="H79" s="72"/>
      <c r="I79" s="73"/>
      <c r="J79" s="72"/>
      <c r="K79" s="73"/>
      <c r="L79" s="25" t="s">
        <v>2531</v>
      </c>
      <c r="M79" s="74"/>
      <c r="N79" s="6" t="s">
        <v>705</v>
      </c>
      <c r="O79" s="6" t="s">
        <v>708</v>
      </c>
      <c r="P79" s="17"/>
      <c r="Q79" s="110">
        <v>44027</v>
      </c>
    </row>
    <row r="80" spans="1:17" ht="14.4" x14ac:dyDescent="0.3">
      <c r="A80" s="6">
        <v>79</v>
      </c>
      <c r="B80" s="66">
        <v>20507</v>
      </c>
      <c r="C80" s="6">
        <v>25</v>
      </c>
      <c r="D80" s="17" t="s">
        <v>2620</v>
      </c>
      <c r="E80" s="72"/>
      <c r="F80" s="99" t="s">
        <v>2345</v>
      </c>
      <c r="G80" s="72"/>
      <c r="H80" s="72"/>
      <c r="I80" s="73"/>
      <c r="J80" s="72"/>
      <c r="K80" s="73"/>
      <c r="L80" s="25" t="s">
        <v>2532</v>
      </c>
      <c r="M80" s="74"/>
      <c r="N80" s="6" t="s">
        <v>705</v>
      </c>
      <c r="O80" s="6" t="s">
        <v>708</v>
      </c>
      <c r="P80" s="17"/>
      <c r="Q80" s="110">
        <v>44027</v>
      </c>
    </row>
    <row r="81" spans="1:17" ht="14.4" x14ac:dyDescent="0.3">
      <c r="A81" s="6">
        <v>80</v>
      </c>
      <c r="B81" s="66">
        <v>20507</v>
      </c>
      <c r="C81" s="6">
        <v>28</v>
      </c>
      <c r="D81" s="17" t="s">
        <v>2620</v>
      </c>
      <c r="E81" s="17"/>
      <c r="F81" s="99" t="s">
        <v>2345</v>
      </c>
      <c r="G81" s="17"/>
      <c r="H81" s="17"/>
      <c r="I81" s="9"/>
      <c r="J81" s="17"/>
      <c r="K81" s="9"/>
      <c r="L81" s="25" t="s">
        <v>2533</v>
      </c>
      <c r="M81" s="10"/>
      <c r="N81" s="6" t="s">
        <v>705</v>
      </c>
      <c r="O81" s="6" t="s">
        <v>708</v>
      </c>
      <c r="P81" s="17"/>
      <c r="Q81" s="110">
        <v>44027</v>
      </c>
    </row>
    <row r="82" spans="1:17" ht="15.6" x14ac:dyDescent="0.3">
      <c r="A82" s="6">
        <v>81</v>
      </c>
      <c r="B82" s="66">
        <v>20507</v>
      </c>
      <c r="C82" s="11">
        <v>31</v>
      </c>
      <c r="D82" s="17" t="s">
        <v>2620</v>
      </c>
      <c r="E82" s="17"/>
      <c r="F82" s="99" t="s">
        <v>2345</v>
      </c>
      <c r="G82" s="17"/>
      <c r="H82" s="17"/>
      <c r="I82" s="9"/>
      <c r="J82" s="17"/>
      <c r="K82" s="9"/>
      <c r="L82" s="25" t="s">
        <v>2550</v>
      </c>
      <c r="M82" s="10"/>
      <c r="N82" s="6" t="s">
        <v>705</v>
      </c>
      <c r="O82" s="6" t="s">
        <v>708</v>
      </c>
      <c r="P82" s="17"/>
      <c r="Q82" s="110">
        <v>44027</v>
      </c>
    </row>
    <row r="83" spans="1:17" ht="14.4" x14ac:dyDescent="0.3">
      <c r="A83" s="6">
        <v>82</v>
      </c>
      <c r="B83" s="66">
        <v>20507</v>
      </c>
      <c r="C83" s="6">
        <v>34</v>
      </c>
      <c r="D83" s="17" t="s">
        <v>2620</v>
      </c>
      <c r="E83" s="17"/>
      <c r="F83" s="99" t="s">
        <v>2345</v>
      </c>
      <c r="G83" s="17"/>
      <c r="H83" s="17"/>
      <c r="I83" s="9"/>
      <c r="J83" s="17"/>
      <c r="K83" s="9"/>
      <c r="L83" s="25" t="s">
        <v>2551</v>
      </c>
      <c r="M83" s="10"/>
      <c r="N83" s="6" t="s">
        <v>705</v>
      </c>
      <c r="O83" s="6" t="s">
        <v>708</v>
      </c>
      <c r="P83" s="17"/>
      <c r="Q83" s="110">
        <v>44027</v>
      </c>
    </row>
    <row r="84" spans="1:17" ht="14.4" x14ac:dyDescent="0.3">
      <c r="A84" s="6">
        <v>83</v>
      </c>
      <c r="B84" s="66">
        <v>20507</v>
      </c>
      <c r="C84" s="6">
        <v>37</v>
      </c>
      <c r="D84" s="17" t="s">
        <v>2620</v>
      </c>
      <c r="E84" s="17"/>
      <c r="F84" s="99" t="s">
        <v>2345</v>
      </c>
      <c r="G84" s="17"/>
      <c r="H84" s="17"/>
      <c r="I84" s="9"/>
      <c r="J84" s="17"/>
      <c r="K84" s="9"/>
      <c r="L84" s="25" t="s">
        <v>2552</v>
      </c>
      <c r="M84" s="10"/>
      <c r="N84" s="6" t="s">
        <v>705</v>
      </c>
      <c r="O84" s="6" t="s">
        <v>708</v>
      </c>
      <c r="P84" s="17"/>
      <c r="Q84" s="110">
        <v>44027</v>
      </c>
    </row>
    <row r="85" spans="1:17" ht="14.4" x14ac:dyDescent="0.3">
      <c r="A85" s="6">
        <v>84</v>
      </c>
      <c r="B85" s="66">
        <v>20507</v>
      </c>
      <c r="C85" s="6">
        <v>40</v>
      </c>
      <c r="D85" s="17" t="s">
        <v>2620</v>
      </c>
      <c r="E85" s="17"/>
      <c r="F85" s="99" t="s">
        <v>2345</v>
      </c>
      <c r="G85" s="17"/>
      <c r="H85" s="17"/>
      <c r="I85" s="9"/>
      <c r="J85" s="17"/>
      <c r="K85" s="9"/>
      <c r="L85" s="25" t="s">
        <v>2553</v>
      </c>
      <c r="M85" s="10"/>
      <c r="N85" s="6" t="s">
        <v>705</v>
      </c>
      <c r="O85" s="6" t="s">
        <v>708</v>
      </c>
      <c r="P85" s="17"/>
      <c r="Q85" s="110">
        <v>44027</v>
      </c>
    </row>
    <row r="86" spans="1:17" ht="14.4" x14ac:dyDescent="0.3">
      <c r="A86" s="6">
        <v>85</v>
      </c>
      <c r="B86" s="6">
        <v>20508</v>
      </c>
      <c r="C86" s="6">
        <v>7</v>
      </c>
      <c r="D86" s="17" t="s">
        <v>2620</v>
      </c>
      <c r="E86" s="17"/>
      <c r="F86" s="99" t="s">
        <v>2345</v>
      </c>
      <c r="G86" s="17"/>
      <c r="H86" s="17"/>
      <c r="I86" s="9"/>
      <c r="J86" s="17"/>
      <c r="K86" s="9"/>
      <c r="L86" s="25" t="s">
        <v>2534</v>
      </c>
      <c r="M86" s="10"/>
      <c r="N86" s="6" t="s">
        <v>705</v>
      </c>
      <c r="O86" s="6" t="s">
        <v>708</v>
      </c>
      <c r="P86" s="17"/>
      <c r="Q86" s="110">
        <v>44027</v>
      </c>
    </row>
    <row r="87" spans="1:17" ht="15.6" x14ac:dyDescent="0.3">
      <c r="A87" s="6">
        <v>86</v>
      </c>
      <c r="B87" s="6">
        <v>20508</v>
      </c>
      <c r="C87" s="11">
        <v>10</v>
      </c>
      <c r="D87" s="17" t="s">
        <v>2620</v>
      </c>
      <c r="E87" s="17"/>
      <c r="F87" s="99" t="s">
        <v>2345</v>
      </c>
      <c r="G87" s="17"/>
      <c r="H87" s="17"/>
      <c r="I87" s="9"/>
      <c r="J87" s="17"/>
      <c r="K87" s="9"/>
      <c r="L87" s="25" t="s">
        <v>2535</v>
      </c>
      <c r="M87" s="10"/>
      <c r="N87" s="6" t="s">
        <v>705</v>
      </c>
      <c r="O87" s="6" t="s">
        <v>708</v>
      </c>
      <c r="P87" s="17"/>
      <c r="Q87" s="110">
        <v>44027</v>
      </c>
    </row>
    <row r="88" spans="1:17" ht="14.4" x14ac:dyDescent="0.3">
      <c r="A88" s="6">
        <v>87</v>
      </c>
      <c r="B88" s="6">
        <v>20508</v>
      </c>
      <c r="C88" s="6">
        <v>13</v>
      </c>
      <c r="D88" s="17" t="s">
        <v>2620</v>
      </c>
      <c r="E88" s="17"/>
      <c r="F88" s="99" t="s">
        <v>2345</v>
      </c>
      <c r="G88" s="17"/>
      <c r="H88" s="17"/>
      <c r="I88" s="9"/>
      <c r="J88" s="17"/>
      <c r="K88" s="9"/>
      <c r="L88" s="25" t="s">
        <v>2536</v>
      </c>
      <c r="M88" s="10"/>
      <c r="N88" s="6" t="s">
        <v>705</v>
      </c>
      <c r="O88" s="6" t="s">
        <v>708</v>
      </c>
      <c r="P88" s="17"/>
      <c r="Q88" s="110">
        <v>44027</v>
      </c>
    </row>
    <row r="89" spans="1:17" ht="14.4" x14ac:dyDescent="0.3">
      <c r="A89" s="6">
        <v>88</v>
      </c>
      <c r="B89" s="6">
        <v>20508</v>
      </c>
      <c r="C89" s="6">
        <v>16</v>
      </c>
      <c r="D89" s="17" t="s">
        <v>2620</v>
      </c>
      <c r="E89" s="17"/>
      <c r="F89" s="99" t="s">
        <v>2345</v>
      </c>
      <c r="G89" s="17"/>
      <c r="H89" s="17"/>
      <c r="I89" s="9"/>
      <c r="J89" s="17"/>
      <c r="K89" s="9"/>
      <c r="L89" s="25" t="s">
        <v>2537</v>
      </c>
      <c r="M89" s="10"/>
      <c r="N89" s="6" t="s">
        <v>705</v>
      </c>
      <c r="O89" s="6" t="s">
        <v>708</v>
      </c>
      <c r="P89" s="17"/>
      <c r="Q89" s="110">
        <v>44027</v>
      </c>
    </row>
    <row r="90" spans="1:17" ht="14.4" x14ac:dyDescent="0.3">
      <c r="A90" s="6">
        <v>89</v>
      </c>
      <c r="B90" s="6">
        <v>20508</v>
      </c>
      <c r="C90" s="6">
        <v>19</v>
      </c>
      <c r="D90" s="17" t="s">
        <v>2620</v>
      </c>
      <c r="E90" s="17"/>
      <c r="F90" s="99" t="s">
        <v>2345</v>
      </c>
      <c r="G90" s="17"/>
      <c r="H90" s="17"/>
      <c r="I90" s="9"/>
      <c r="J90" s="17"/>
      <c r="K90" s="9"/>
      <c r="L90" s="25" t="s">
        <v>2538</v>
      </c>
      <c r="M90" s="10"/>
      <c r="N90" s="6" t="s">
        <v>705</v>
      </c>
      <c r="O90" s="6" t="s">
        <v>708</v>
      </c>
      <c r="P90" s="17"/>
      <c r="Q90" s="110">
        <v>44027</v>
      </c>
    </row>
    <row r="91" spans="1:17" ht="15.6" x14ac:dyDescent="0.3">
      <c r="A91" s="6">
        <v>90</v>
      </c>
      <c r="B91" s="6">
        <v>20508</v>
      </c>
      <c r="C91" s="11">
        <v>22</v>
      </c>
      <c r="D91" s="17" t="s">
        <v>2620</v>
      </c>
      <c r="E91" s="17"/>
      <c r="F91" s="99" t="s">
        <v>2345</v>
      </c>
      <c r="G91" s="17"/>
      <c r="H91" s="17"/>
      <c r="I91" s="9"/>
      <c r="J91" s="17"/>
      <c r="K91" s="9"/>
      <c r="L91" s="25" t="s">
        <v>2539</v>
      </c>
      <c r="M91" s="10"/>
      <c r="N91" s="6" t="s">
        <v>705</v>
      </c>
      <c r="O91" s="6" t="s">
        <v>708</v>
      </c>
      <c r="P91" s="17"/>
      <c r="Q91" s="110">
        <v>44027</v>
      </c>
    </row>
    <row r="92" spans="1:17" ht="14.4" x14ac:dyDescent="0.3">
      <c r="A92" s="6">
        <v>91</v>
      </c>
      <c r="B92" s="6">
        <v>20508</v>
      </c>
      <c r="C92" s="6">
        <v>25</v>
      </c>
      <c r="D92" s="17" t="s">
        <v>2620</v>
      </c>
      <c r="E92" s="21"/>
      <c r="F92" s="99" t="s">
        <v>2345</v>
      </c>
      <c r="G92" s="21"/>
      <c r="H92" s="21"/>
      <c r="I92" s="53"/>
      <c r="J92" s="21"/>
      <c r="K92" s="54"/>
      <c r="L92" s="25" t="s">
        <v>2540</v>
      </c>
      <c r="M92" s="55"/>
      <c r="N92" s="6" t="s">
        <v>705</v>
      </c>
      <c r="O92" s="6" t="s">
        <v>708</v>
      </c>
      <c r="P92" s="21"/>
      <c r="Q92" s="110">
        <v>44027</v>
      </c>
    </row>
    <row r="93" spans="1:17" ht="14.4" x14ac:dyDescent="0.3">
      <c r="A93" s="6">
        <v>92</v>
      </c>
      <c r="B93" s="6">
        <v>20508</v>
      </c>
      <c r="C93" s="6">
        <v>28</v>
      </c>
      <c r="D93" s="17" t="s">
        <v>2620</v>
      </c>
      <c r="E93" s="17"/>
      <c r="F93" s="99" t="s">
        <v>2345</v>
      </c>
      <c r="G93" s="17"/>
      <c r="H93" s="17"/>
      <c r="I93" s="9"/>
      <c r="J93" s="17"/>
      <c r="K93" s="9"/>
      <c r="L93" s="25" t="s">
        <v>2541</v>
      </c>
      <c r="M93" s="10"/>
      <c r="N93" s="6" t="s">
        <v>705</v>
      </c>
      <c r="O93" s="6" t="s">
        <v>708</v>
      </c>
      <c r="P93" s="17"/>
      <c r="Q93" s="110">
        <v>44027</v>
      </c>
    </row>
    <row r="94" spans="1:17" ht="15.6" x14ac:dyDescent="0.3">
      <c r="A94" s="6">
        <v>93</v>
      </c>
      <c r="B94" s="6">
        <v>20508</v>
      </c>
      <c r="C94" s="11">
        <v>31</v>
      </c>
      <c r="D94" s="17" t="s">
        <v>2620</v>
      </c>
      <c r="E94" s="17"/>
      <c r="F94" s="99" t="s">
        <v>2345</v>
      </c>
      <c r="G94" s="17"/>
      <c r="H94" s="17"/>
      <c r="I94" s="9"/>
      <c r="J94" s="17"/>
      <c r="K94" s="9"/>
      <c r="L94" s="25" t="s">
        <v>2554</v>
      </c>
      <c r="M94" s="10"/>
      <c r="N94" s="6" t="s">
        <v>705</v>
      </c>
      <c r="O94" s="6" t="s">
        <v>708</v>
      </c>
      <c r="P94" s="17"/>
      <c r="Q94" s="110">
        <v>44027</v>
      </c>
    </row>
    <row r="95" spans="1:17" ht="14.4" x14ac:dyDescent="0.3">
      <c r="A95" s="6">
        <v>94</v>
      </c>
      <c r="B95" s="6">
        <v>20508</v>
      </c>
      <c r="C95" s="6">
        <v>34</v>
      </c>
      <c r="D95" s="17" t="s">
        <v>2620</v>
      </c>
      <c r="E95" s="17"/>
      <c r="F95" s="99" t="s">
        <v>2345</v>
      </c>
      <c r="G95" s="17"/>
      <c r="H95" s="17"/>
      <c r="I95" s="9"/>
      <c r="J95" s="17"/>
      <c r="K95" s="9"/>
      <c r="L95" s="25" t="s">
        <v>2555</v>
      </c>
      <c r="M95" s="10"/>
      <c r="N95" s="6" t="s">
        <v>705</v>
      </c>
      <c r="O95" s="6" t="s">
        <v>708</v>
      </c>
      <c r="P95" s="17"/>
      <c r="Q95" s="110">
        <v>44027</v>
      </c>
    </row>
    <row r="96" spans="1:17" ht="14.4" x14ac:dyDescent="0.3">
      <c r="A96" s="6">
        <v>95</v>
      </c>
      <c r="B96" s="6">
        <v>20508</v>
      </c>
      <c r="C96" s="6">
        <v>37</v>
      </c>
      <c r="D96" s="17" t="s">
        <v>2620</v>
      </c>
      <c r="E96" s="17"/>
      <c r="F96" s="99" t="s">
        <v>2345</v>
      </c>
      <c r="G96" s="17"/>
      <c r="H96" s="17"/>
      <c r="I96" s="9"/>
      <c r="J96" s="17"/>
      <c r="K96" s="9"/>
      <c r="L96" s="25" t="s">
        <v>2556</v>
      </c>
      <c r="M96" s="10"/>
      <c r="N96" s="6" t="s">
        <v>705</v>
      </c>
      <c r="O96" s="6" t="s">
        <v>708</v>
      </c>
      <c r="P96" s="17"/>
      <c r="Q96" s="110">
        <v>44027</v>
      </c>
    </row>
    <row r="97" spans="1:17" ht="14.4" x14ac:dyDescent="0.3">
      <c r="A97" s="6">
        <v>96</v>
      </c>
      <c r="B97" s="6">
        <v>20508</v>
      </c>
      <c r="C97" s="6">
        <v>40</v>
      </c>
      <c r="D97" s="17" t="s">
        <v>2620</v>
      </c>
      <c r="E97" s="17"/>
      <c r="F97" s="99" t="s">
        <v>2345</v>
      </c>
      <c r="G97" s="17"/>
      <c r="H97" s="17"/>
      <c r="I97" s="9"/>
      <c r="J97" s="17"/>
      <c r="K97" s="9"/>
      <c r="L97" s="25" t="s">
        <v>2557</v>
      </c>
      <c r="M97" s="10"/>
      <c r="N97" s="6" t="s">
        <v>705</v>
      </c>
      <c r="O97" s="6" t="s">
        <v>708</v>
      </c>
      <c r="P97" s="17"/>
      <c r="Q97" s="110">
        <v>44027</v>
      </c>
    </row>
    <row r="98" spans="1:17" ht="14.4" x14ac:dyDescent="0.3">
      <c r="A98" s="6">
        <v>97</v>
      </c>
      <c r="B98" s="6">
        <v>20509</v>
      </c>
      <c r="C98" s="6">
        <v>7</v>
      </c>
      <c r="D98" s="17" t="s">
        <v>2620</v>
      </c>
      <c r="E98" s="17"/>
      <c r="F98" s="99" t="s">
        <v>2345</v>
      </c>
      <c r="G98" s="17"/>
      <c r="H98" s="17"/>
      <c r="I98" s="9"/>
      <c r="J98" s="17"/>
      <c r="K98" s="9"/>
      <c r="L98" s="25" t="s">
        <v>2542</v>
      </c>
      <c r="M98" s="10"/>
      <c r="N98" s="6" t="s">
        <v>705</v>
      </c>
      <c r="O98" s="6" t="s">
        <v>708</v>
      </c>
      <c r="P98" s="17"/>
      <c r="Q98" s="110">
        <v>44027</v>
      </c>
    </row>
    <row r="99" spans="1:17" ht="15.6" x14ac:dyDescent="0.3">
      <c r="A99" s="6">
        <v>98</v>
      </c>
      <c r="B99" s="6">
        <v>20509</v>
      </c>
      <c r="C99" s="11">
        <v>10</v>
      </c>
      <c r="D99" s="17" t="s">
        <v>2620</v>
      </c>
      <c r="E99" s="17"/>
      <c r="F99" s="99" t="s">
        <v>2345</v>
      </c>
      <c r="G99" s="17"/>
      <c r="H99" s="17"/>
      <c r="I99" s="9"/>
      <c r="J99" s="17"/>
      <c r="K99" s="9"/>
      <c r="L99" s="25" t="s">
        <v>2543</v>
      </c>
      <c r="M99" s="10"/>
      <c r="N99" s="6" t="s">
        <v>705</v>
      </c>
      <c r="O99" s="6" t="s">
        <v>708</v>
      </c>
      <c r="P99" s="17"/>
      <c r="Q99" s="110">
        <v>44027</v>
      </c>
    </row>
    <row r="100" spans="1:17" ht="14.4" x14ac:dyDescent="0.3">
      <c r="A100" s="6">
        <v>99</v>
      </c>
      <c r="B100" s="6">
        <v>20509</v>
      </c>
      <c r="C100" s="6">
        <v>13</v>
      </c>
      <c r="D100" s="17" t="s">
        <v>2620</v>
      </c>
      <c r="E100" s="17"/>
      <c r="F100" s="99" t="s">
        <v>2345</v>
      </c>
      <c r="G100" s="17"/>
      <c r="H100" s="17"/>
      <c r="I100" s="9"/>
      <c r="J100" s="17"/>
      <c r="K100" s="9"/>
      <c r="L100" s="25" t="s">
        <v>2544</v>
      </c>
      <c r="M100" s="10"/>
      <c r="N100" s="6" t="s">
        <v>705</v>
      </c>
      <c r="O100" s="6" t="s">
        <v>708</v>
      </c>
      <c r="P100" s="17"/>
      <c r="Q100" s="110">
        <v>44027</v>
      </c>
    </row>
    <row r="101" spans="1:17" ht="14.4" x14ac:dyDescent="0.3">
      <c r="A101" s="6">
        <v>100</v>
      </c>
      <c r="B101" s="6">
        <v>20509</v>
      </c>
      <c r="C101" s="6">
        <v>16</v>
      </c>
      <c r="D101" s="17" t="s">
        <v>2620</v>
      </c>
      <c r="E101" s="17"/>
      <c r="F101" s="99" t="s">
        <v>2345</v>
      </c>
      <c r="G101" s="17"/>
      <c r="H101" s="17"/>
      <c r="I101" s="9"/>
      <c r="J101" s="17"/>
      <c r="K101" s="9"/>
      <c r="L101" s="25" t="s">
        <v>2545</v>
      </c>
      <c r="M101" s="10"/>
      <c r="N101" s="6" t="s">
        <v>705</v>
      </c>
      <c r="O101" s="6" t="s">
        <v>708</v>
      </c>
      <c r="P101" s="17"/>
      <c r="Q101" s="110">
        <v>44027</v>
      </c>
    </row>
    <row r="102" spans="1:17" ht="14.4" x14ac:dyDescent="0.3">
      <c r="A102" s="6">
        <v>101</v>
      </c>
      <c r="B102" s="6">
        <v>20509</v>
      </c>
      <c r="C102" s="6">
        <v>19</v>
      </c>
      <c r="D102" s="17" t="s">
        <v>2620</v>
      </c>
      <c r="E102" s="17"/>
      <c r="F102" s="99" t="s">
        <v>2345</v>
      </c>
      <c r="G102" s="17"/>
      <c r="H102" s="17"/>
      <c r="I102" s="9"/>
      <c r="J102" s="17"/>
      <c r="K102" s="9"/>
      <c r="L102" s="25" t="s">
        <v>2546</v>
      </c>
      <c r="M102" s="10"/>
      <c r="N102" s="6" t="s">
        <v>705</v>
      </c>
      <c r="O102" s="6" t="s">
        <v>708</v>
      </c>
      <c r="P102" s="17"/>
      <c r="Q102" s="110">
        <v>44027</v>
      </c>
    </row>
    <row r="103" spans="1:17" ht="15.6" x14ac:dyDescent="0.3">
      <c r="A103" s="6">
        <v>102</v>
      </c>
      <c r="B103" s="6">
        <v>20509</v>
      </c>
      <c r="C103" s="11">
        <v>22</v>
      </c>
      <c r="D103" s="17" t="s">
        <v>2620</v>
      </c>
      <c r="E103" s="17"/>
      <c r="F103" s="99" t="s">
        <v>2345</v>
      </c>
      <c r="G103" s="17"/>
      <c r="H103" s="17"/>
      <c r="I103" s="9"/>
      <c r="J103" s="17"/>
      <c r="K103" s="9"/>
      <c r="L103" s="25" t="s">
        <v>2547</v>
      </c>
      <c r="M103" s="10"/>
      <c r="N103" s="6" t="s">
        <v>705</v>
      </c>
      <c r="O103" s="6" t="s">
        <v>708</v>
      </c>
      <c r="P103" s="17"/>
      <c r="Q103" s="110">
        <v>44027</v>
      </c>
    </row>
    <row r="104" spans="1:17" ht="14.4" x14ac:dyDescent="0.3">
      <c r="A104" s="6">
        <v>103</v>
      </c>
      <c r="B104" s="6">
        <v>20509</v>
      </c>
      <c r="C104" s="6">
        <v>25</v>
      </c>
      <c r="D104" s="17" t="s">
        <v>2620</v>
      </c>
      <c r="E104" s="17"/>
      <c r="F104" s="99" t="s">
        <v>2345</v>
      </c>
      <c r="G104" s="17"/>
      <c r="H104" s="17"/>
      <c r="I104" s="9"/>
      <c r="J104" s="17"/>
      <c r="K104" s="9"/>
      <c r="L104" s="25" t="s">
        <v>2548</v>
      </c>
      <c r="M104" s="10"/>
      <c r="N104" s="6" t="s">
        <v>705</v>
      </c>
      <c r="O104" s="6" t="s">
        <v>708</v>
      </c>
      <c r="P104" s="17"/>
      <c r="Q104" s="110">
        <v>44027</v>
      </c>
    </row>
    <row r="105" spans="1:17" ht="14.4" x14ac:dyDescent="0.3">
      <c r="A105" s="6">
        <v>104</v>
      </c>
      <c r="B105" s="6">
        <v>20509</v>
      </c>
      <c r="C105" s="6">
        <v>28</v>
      </c>
      <c r="D105" s="17" t="s">
        <v>2620</v>
      </c>
      <c r="E105" s="57"/>
      <c r="F105" s="99" t="s">
        <v>2345</v>
      </c>
      <c r="G105" s="57"/>
      <c r="H105" s="57"/>
      <c r="I105" s="58"/>
      <c r="J105" s="57"/>
      <c r="K105" s="59"/>
      <c r="L105" s="25" t="s">
        <v>2549</v>
      </c>
      <c r="M105" s="48"/>
      <c r="N105" s="6" t="s">
        <v>705</v>
      </c>
      <c r="O105" s="6" t="s">
        <v>708</v>
      </c>
      <c r="P105" s="57"/>
      <c r="Q105" s="110">
        <v>44027</v>
      </c>
    </row>
    <row r="106" spans="1:17" ht="15.6" x14ac:dyDescent="0.3">
      <c r="A106" s="6">
        <v>105</v>
      </c>
      <c r="B106" s="6">
        <v>20509</v>
      </c>
      <c r="C106" s="11">
        <v>31</v>
      </c>
      <c r="D106" s="17" t="s">
        <v>2620</v>
      </c>
      <c r="E106" s="21"/>
      <c r="F106" s="99" t="s">
        <v>2345</v>
      </c>
      <c r="G106" s="21"/>
      <c r="H106" s="21"/>
      <c r="I106" s="21"/>
      <c r="J106" s="21"/>
      <c r="K106" s="21"/>
      <c r="L106" s="25" t="s">
        <v>2558</v>
      </c>
      <c r="M106" s="109"/>
      <c r="N106" s="6" t="s">
        <v>705</v>
      </c>
      <c r="O106" s="6" t="s">
        <v>708</v>
      </c>
      <c r="P106" s="21"/>
      <c r="Q106" s="110">
        <v>44027</v>
      </c>
    </row>
    <row r="107" spans="1:17" ht="14.4" x14ac:dyDescent="0.3">
      <c r="A107" s="6">
        <v>106</v>
      </c>
      <c r="B107" s="6">
        <v>20509</v>
      </c>
      <c r="C107" s="6">
        <v>34</v>
      </c>
      <c r="D107" s="17" t="s">
        <v>2620</v>
      </c>
      <c r="E107" s="17"/>
      <c r="F107" s="99" t="s">
        <v>2345</v>
      </c>
      <c r="G107" s="17"/>
      <c r="H107" s="17"/>
      <c r="I107" s="17"/>
      <c r="J107" s="17"/>
      <c r="K107" s="17"/>
      <c r="L107" s="25" t="s">
        <v>2559</v>
      </c>
      <c r="M107" s="25"/>
      <c r="N107" s="6" t="s">
        <v>705</v>
      </c>
      <c r="O107" s="6" t="s">
        <v>708</v>
      </c>
      <c r="P107" s="17"/>
      <c r="Q107" s="110">
        <v>44027</v>
      </c>
    </row>
    <row r="108" spans="1:17" ht="14.4" x14ac:dyDescent="0.3">
      <c r="A108" s="6">
        <v>107</v>
      </c>
      <c r="B108" s="6">
        <v>20509</v>
      </c>
      <c r="C108" s="6">
        <v>37</v>
      </c>
      <c r="D108" s="17" t="s">
        <v>2620</v>
      </c>
      <c r="E108" s="21"/>
      <c r="F108" s="99" t="s">
        <v>2345</v>
      </c>
      <c r="G108" s="21"/>
      <c r="H108" s="21"/>
      <c r="I108" s="21"/>
      <c r="J108" s="21"/>
      <c r="K108" s="21"/>
      <c r="L108" s="25" t="s">
        <v>2560</v>
      </c>
      <c r="M108" s="109"/>
      <c r="N108" s="6" t="s">
        <v>705</v>
      </c>
      <c r="O108" s="6" t="s">
        <v>708</v>
      </c>
      <c r="P108" s="21"/>
      <c r="Q108" s="110">
        <v>44027</v>
      </c>
    </row>
    <row r="109" spans="1:17" ht="14.4" x14ac:dyDescent="0.3">
      <c r="A109" s="6">
        <v>108</v>
      </c>
      <c r="B109" s="6">
        <v>20509</v>
      </c>
      <c r="C109" s="6">
        <v>40</v>
      </c>
      <c r="D109" s="17" t="s">
        <v>2620</v>
      </c>
      <c r="E109" s="17"/>
      <c r="F109" s="99" t="s">
        <v>2345</v>
      </c>
      <c r="G109" s="17"/>
      <c r="H109" s="17"/>
      <c r="I109" s="17"/>
      <c r="J109" s="17"/>
      <c r="K109" s="17"/>
      <c r="L109" s="25" t="s">
        <v>2561</v>
      </c>
      <c r="M109" s="25"/>
      <c r="N109" s="6" t="s">
        <v>705</v>
      </c>
      <c r="O109" s="6" t="s">
        <v>708</v>
      </c>
      <c r="P109" s="17"/>
      <c r="Q109" s="110">
        <v>44027</v>
      </c>
    </row>
    <row r="110" spans="1:17" ht="14.4" x14ac:dyDescent="0.3">
      <c r="A110" s="6">
        <v>109</v>
      </c>
      <c r="B110" s="56">
        <v>20510</v>
      </c>
      <c r="C110" s="6">
        <v>7</v>
      </c>
      <c r="D110" s="17" t="s">
        <v>2620</v>
      </c>
      <c r="E110" s="17"/>
      <c r="F110" s="99" t="s">
        <v>2345</v>
      </c>
      <c r="G110" s="17"/>
      <c r="H110" s="17"/>
      <c r="I110" s="17"/>
      <c r="J110" s="17"/>
      <c r="K110" s="17"/>
      <c r="L110" s="25" t="s">
        <v>2802</v>
      </c>
      <c r="M110" s="25"/>
      <c r="N110" s="6" t="s">
        <v>705</v>
      </c>
      <c r="O110" s="6" t="s">
        <v>708</v>
      </c>
      <c r="P110" s="17"/>
      <c r="Q110" s="110">
        <v>44027</v>
      </c>
    </row>
    <row r="111" spans="1:17" ht="15.6" x14ac:dyDescent="0.3">
      <c r="A111" s="6">
        <v>110</v>
      </c>
      <c r="B111" s="56">
        <v>20510</v>
      </c>
      <c r="C111" s="11">
        <v>10</v>
      </c>
      <c r="D111" s="17" t="s">
        <v>2620</v>
      </c>
      <c r="E111" s="17"/>
      <c r="F111" s="99" t="s">
        <v>2345</v>
      </c>
      <c r="G111" s="17"/>
      <c r="H111" s="17"/>
      <c r="I111" s="17"/>
      <c r="J111" s="17"/>
      <c r="K111" s="17"/>
      <c r="L111" s="25" t="s">
        <v>2562</v>
      </c>
      <c r="M111" s="25"/>
      <c r="N111" s="6" t="s">
        <v>705</v>
      </c>
      <c r="O111" s="6" t="s">
        <v>708</v>
      </c>
      <c r="P111" s="17"/>
      <c r="Q111" s="110">
        <v>44027</v>
      </c>
    </row>
    <row r="112" spans="1:17" ht="14.4" x14ac:dyDescent="0.3">
      <c r="A112" s="6">
        <v>111</v>
      </c>
      <c r="B112" s="56">
        <v>20510</v>
      </c>
      <c r="C112" s="6">
        <v>13</v>
      </c>
      <c r="D112" s="17" t="s">
        <v>2620</v>
      </c>
      <c r="E112" s="21"/>
      <c r="F112" s="99" t="s">
        <v>2345</v>
      </c>
      <c r="G112" s="21"/>
      <c r="H112" s="21"/>
      <c r="I112" s="21"/>
      <c r="J112" s="21"/>
      <c r="K112" s="21"/>
      <c r="L112" s="25" t="s">
        <v>2563</v>
      </c>
      <c r="M112" s="109"/>
      <c r="N112" s="6" t="s">
        <v>705</v>
      </c>
      <c r="O112" s="6" t="s">
        <v>708</v>
      </c>
      <c r="P112" s="21"/>
      <c r="Q112" s="110">
        <v>44027</v>
      </c>
    </row>
    <row r="113" spans="1:17" ht="14.4" x14ac:dyDescent="0.3">
      <c r="A113" s="6">
        <v>112</v>
      </c>
      <c r="B113" s="56">
        <v>20510</v>
      </c>
      <c r="C113" s="6">
        <v>16</v>
      </c>
      <c r="D113" s="17" t="s">
        <v>2620</v>
      </c>
      <c r="E113" s="17"/>
      <c r="F113" s="99" t="s">
        <v>2345</v>
      </c>
      <c r="G113" s="17"/>
      <c r="H113" s="17"/>
      <c r="I113" s="17"/>
      <c r="J113" s="17"/>
      <c r="K113" s="17"/>
      <c r="L113" s="25" t="s">
        <v>2564</v>
      </c>
      <c r="M113" s="25"/>
      <c r="N113" s="6" t="s">
        <v>705</v>
      </c>
      <c r="O113" s="6" t="s">
        <v>708</v>
      </c>
      <c r="P113" s="17"/>
      <c r="Q113" s="110">
        <v>44027</v>
      </c>
    </row>
    <row r="114" spans="1:17" ht="14.4" x14ac:dyDescent="0.3">
      <c r="A114" s="6">
        <v>113</v>
      </c>
      <c r="B114" s="56">
        <v>20510</v>
      </c>
      <c r="C114" s="6">
        <v>19</v>
      </c>
      <c r="D114" s="17" t="s">
        <v>2620</v>
      </c>
      <c r="E114" s="17"/>
      <c r="F114" s="99" t="s">
        <v>2345</v>
      </c>
      <c r="G114" s="17"/>
      <c r="H114" s="17"/>
      <c r="I114" s="17"/>
      <c r="J114" s="17"/>
      <c r="K114" s="17"/>
      <c r="L114" s="25" t="s">
        <v>2565</v>
      </c>
      <c r="M114" s="25"/>
      <c r="N114" s="6" t="s">
        <v>705</v>
      </c>
      <c r="O114" s="6" t="s">
        <v>708</v>
      </c>
      <c r="P114" s="17"/>
      <c r="Q114" s="110">
        <v>44027</v>
      </c>
    </row>
    <row r="115" spans="1:17" ht="15.6" x14ac:dyDescent="0.3">
      <c r="A115" s="6">
        <v>114</v>
      </c>
      <c r="B115" s="56">
        <v>20510</v>
      </c>
      <c r="C115" s="11">
        <v>22</v>
      </c>
      <c r="D115" s="17" t="s">
        <v>2620</v>
      </c>
      <c r="E115" s="17"/>
      <c r="F115" s="99" t="s">
        <v>2345</v>
      </c>
      <c r="G115" s="17"/>
      <c r="H115" s="17"/>
      <c r="I115" s="17"/>
      <c r="J115" s="17"/>
      <c r="K115" s="17"/>
      <c r="L115" s="25" t="s">
        <v>2566</v>
      </c>
      <c r="M115" s="25"/>
      <c r="N115" s="6" t="s">
        <v>705</v>
      </c>
      <c r="O115" s="6" t="s">
        <v>708</v>
      </c>
      <c r="P115" s="17"/>
      <c r="Q115" s="110">
        <v>44027</v>
      </c>
    </row>
    <row r="116" spans="1:17" ht="14.4" x14ac:dyDescent="0.3">
      <c r="A116" s="6">
        <v>115</v>
      </c>
      <c r="B116" s="56">
        <v>20510</v>
      </c>
      <c r="C116" s="6">
        <v>25</v>
      </c>
      <c r="D116" s="17" t="s">
        <v>2620</v>
      </c>
      <c r="E116" s="17"/>
      <c r="F116" s="99" t="s">
        <v>2345</v>
      </c>
      <c r="G116" s="17"/>
      <c r="H116" s="17"/>
      <c r="I116" s="17"/>
      <c r="J116" s="17"/>
      <c r="K116" s="17"/>
      <c r="L116" s="25" t="s">
        <v>2567</v>
      </c>
      <c r="M116" s="25"/>
      <c r="N116" s="6" t="s">
        <v>705</v>
      </c>
      <c r="O116" s="6" t="s">
        <v>708</v>
      </c>
      <c r="P116" s="17"/>
      <c r="Q116" s="110">
        <v>44027</v>
      </c>
    </row>
    <row r="117" spans="1:17" ht="14.4" x14ac:dyDescent="0.3">
      <c r="A117" s="6">
        <v>116</v>
      </c>
      <c r="B117" s="56">
        <v>20510</v>
      </c>
      <c r="C117" s="6">
        <v>28</v>
      </c>
      <c r="D117" s="17" t="s">
        <v>2620</v>
      </c>
      <c r="E117" s="17"/>
      <c r="F117" s="99" t="s">
        <v>2345</v>
      </c>
      <c r="G117" s="17"/>
      <c r="H117" s="17"/>
      <c r="I117" s="17"/>
      <c r="J117" s="17"/>
      <c r="K117" s="17"/>
      <c r="L117" s="25" t="s">
        <v>2568</v>
      </c>
      <c r="M117" s="25"/>
      <c r="N117" s="6" t="s">
        <v>705</v>
      </c>
      <c r="O117" s="6" t="s">
        <v>708</v>
      </c>
      <c r="P117" s="17"/>
      <c r="Q117" s="110">
        <v>44027</v>
      </c>
    </row>
    <row r="118" spans="1:17" ht="15.6" x14ac:dyDescent="0.3">
      <c r="A118" s="6">
        <v>117</v>
      </c>
      <c r="B118" s="56">
        <v>20510</v>
      </c>
      <c r="C118" s="11">
        <v>31</v>
      </c>
      <c r="D118" s="17" t="s">
        <v>2620</v>
      </c>
      <c r="E118" s="17"/>
      <c r="F118" s="99" t="s">
        <v>2345</v>
      </c>
      <c r="G118" s="17"/>
      <c r="H118" s="17"/>
      <c r="I118" s="17"/>
      <c r="J118" s="17"/>
      <c r="K118" s="17"/>
      <c r="L118" s="25" t="s">
        <v>2585</v>
      </c>
      <c r="M118" s="25"/>
      <c r="N118" s="6" t="s">
        <v>705</v>
      </c>
      <c r="O118" s="6" t="s">
        <v>708</v>
      </c>
      <c r="P118" s="17"/>
      <c r="Q118" s="110">
        <v>44027</v>
      </c>
    </row>
    <row r="119" spans="1:17" ht="14.4" x14ac:dyDescent="0.3">
      <c r="A119" s="6">
        <v>118</v>
      </c>
      <c r="B119" s="56">
        <v>20510</v>
      </c>
      <c r="C119" s="6">
        <v>34</v>
      </c>
      <c r="D119" s="17" t="s">
        <v>2620</v>
      </c>
      <c r="E119" s="17"/>
      <c r="F119" s="99" t="s">
        <v>2345</v>
      </c>
      <c r="G119" s="17"/>
      <c r="H119" s="17"/>
      <c r="I119" s="17"/>
      <c r="J119" s="17"/>
      <c r="K119" s="17"/>
      <c r="L119" s="25" t="s">
        <v>2586</v>
      </c>
      <c r="M119" s="25"/>
      <c r="N119" s="6" t="s">
        <v>705</v>
      </c>
      <c r="O119" s="6" t="s">
        <v>708</v>
      </c>
      <c r="P119" s="17"/>
      <c r="Q119" s="110">
        <v>44027</v>
      </c>
    </row>
    <row r="120" spans="1:17" ht="14.4" x14ac:dyDescent="0.3">
      <c r="A120" s="6">
        <v>119</v>
      </c>
      <c r="B120" s="56">
        <v>20510</v>
      </c>
      <c r="C120" s="6">
        <v>37</v>
      </c>
      <c r="D120" s="17" t="s">
        <v>2620</v>
      </c>
      <c r="E120" s="17"/>
      <c r="F120" s="99" t="s">
        <v>2345</v>
      </c>
      <c r="G120" s="17"/>
      <c r="H120" s="17"/>
      <c r="I120" s="17"/>
      <c r="J120" s="17"/>
      <c r="K120" s="17"/>
      <c r="L120" s="25" t="s">
        <v>2587</v>
      </c>
      <c r="M120" s="25"/>
      <c r="N120" s="6" t="s">
        <v>705</v>
      </c>
      <c r="O120" s="6" t="s">
        <v>708</v>
      </c>
      <c r="P120" s="17"/>
      <c r="Q120" s="110">
        <v>44027</v>
      </c>
    </row>
    <row r="121" spans="1:17" ht="14.4" x14ac:dyDescent="0.3">
      <c r="A121" s="6">
        <v>120</v>
      </c>
      <c r="B121" s="56">
        <v>20510</v>
      </c>
      <c r="C121" s="6">
        <v>40</v>
      </c>
      <c r="D121" s="17" t="s">
        <v>2620</v>
      </c>
      <c r="E121" s="17"/>
      <c r="F121" s="99" t="s">
        <v>2345</v>
      </c>
      <c r="G121" s="17"/>
      <c r="H121" s="17"/>
      <c r="I121" s="17"/>
      <c r="J121" s="17"/>
      <c r="K121" s="17"/>
      <c r="L121" s="25" t="s">
        <v>2588</v>
      </c>
      <c r="M121" s="25"/>
      <c r="N121" s="6" t="s">
        <v>705</v>
      </c>
      <c r="O121" s="6" t="s">
        <v>708</v>
      </c>
      <c r="P121" s="17"/>
      <c r="Q121" s="110">
        <v>44027</v>
      </c>
    </row>
    <row r="122" spans="1:17" ht="14.4" x14ac:dyDescent="0.3">
      <c r="A122" s="6">
        <v>121</v>
      </c>
      <c r="B122" s="56">
        <v>20511</v>
      </c>
      <c r="C122" s="6">
        <v>7</v>
      </c>
      <c r="D122" s="17" t="s">
        <v>2620</v>
      </c>
      <c r="E122" s="17"/>
      <c r="F122" s="99" t="s">
        <v>2345</v>
      </c>
      <c r="G122" s="17"/>
      <c r="H122" s="17"/>
      <c r="I122" s="17"/>
      <c r="J122" s="17"/>
      <c r="K122" s="17"/>
      <c r="L122" s="25" t="s">
        <v>2569</v>
      </c>
      <c r="M122" s="25"/>
      <c r="N122" s="6" t="s">
        <v>705</v>
      </c>
      <c r="O122" s="6" t="s">
        <v>708</v>
      </c>
      <c r="P122" s="17"/>
      <c r="Q122" s="110">
        <v>44027</v>
      </c>
    </row>
    <row r="123" spans="1:17" ht="15.6" x14ac:dyDescent="0.3">
      <c r="A123" s="6">
        <v>122</v>
      </c>
      <c r="B123" s="56">
        <v>20511</v>
      </c>
      <c r="C123" s="11">
        <v>10</v>
      </c>
      <c r="D123" s="17" t="s">
        <v>2620</v>
      </c>
      <c r="E123" s="17"/>
      <c r="F123" s="99" t="s">
        <v>2345</v>
      </c>
      <c r="G123" s="17"/>
      <c r="H123" s="17"/>
      <c r="I123" s="17"/>
      <c r="J123" s="17"/>
      <c r="K123" s="17"/>
      <c r="L123" s="25" t="s">
        <v>2570</v>
      </c>
      <c r="M123" s="25"/>
      <c r="N123" s="6" t="s">
        <v>705</v>
      </c>
      <c r="O123" s="6" t="s">
        <v>708</v>
      </c>
      <c r="P123" s="17"/>
      <c r="Q123" s="110">
        <v>44027</v>
      </c>
    </row>
    <row r="124" spans="1:17" ht="14.4" x14ac:dyDescent="0.3">
      <c r="A124" s="6">
        <v>123</v>
      </c>
      <c r="B124" s="56">
        <v>20511</v>
      </c>
      <c r="C124" s="6">
        <v>13</v>
      </c>
      <c r="D124" s="17" t="s">
        <v>2620</v>
      </c>
      <c r="E124" s="17"/>
      <c r="F124" s="99" t="s">
        <v>2345</v>
      </c>
      <c r="G124" s="17"/>
      <c r="H124" s="17"/>
      <c r="I124" s="17"/>
      <c r="J124" s="17"/>
      <c r="K124" s="17"/>
      <c r="L124" s="25" t="s">
        <v>2571</v>
      </c>
      <c r="M124" s="25"/>
      <c r="N124" s="6" t="s">
        <v>705</v>
      </c>
      <c r="O124" s="6" t="s">
        <v>708</v>
      </c>
      <c r="P124" s="17"/>
      <c r="Q124" s="110">
        <v>44027</v>
      </c>
    </row>
    <row r="125" spans="1:17" ht="14.4" x14ac:dyDescent="0.3">
      <c r="A125" s="6">
        <v>124</v>
      </c>
      <c r="B125" s="56">
        <v>20511</v>
      </c>
      <c r="C125" s="6">
        <v>16</v>
      </c>
      <c r="D125" s="17" t="s">
        <v>2620</v>
      </c>
      <c r="E125" s="17"/>
      <c r="F125" s="99" t="s">
        <v>2345</v>
      </c>
      <c r="G125" s="17"/>
      <c r="H125" s="17"/>
      <c r="I125" s="17"/>
      <c r="J125" s="17"/>
      <c r="K125" s="17"/>
      <c r="L125" s="25" t="s">
        <v>2572</v>
      </c>
      <c r="M125" s="25"/>
      <c r="N125" s="6" t="s">
        <v>705</v>
      </c>
      <c r="O125" s="6" t="s">
        <v>708</v>
      </c>
      <c r="P125" s="17"/>
      <c r="Q125" s="110">
        <v>44027</v>
      </c>
    </row>
    <row r="126" spans="1:17" ht="14.4" x14ac:dyDescent="0.3">
      <c r="A126" s="6">
        <v>125</v>
      </c>
      <c r="B126" s="56">
        <v>20511</v>
      </c>
      <c r="C126" s="6">
        <v>19</v>
      </c>
      <c r="D126" s="17" t="s">
        <v>2620</v>
      </c>
      <c r="E126" s="17"/>
      <c r="F126" s="99" t="s">
        <v>2345</v>
      </c>
      <c r="G126" s="17"/>
      <c r="H126" s="17"/>
      <c r="I126" s="17"/>
      <c r="J126" s="17"/>
      <c r="K126" s="17"/>
      <c r="L126" s="25" t="s">
        <v>2573</v>
      </c>
      <c r="M126" s="25"/>
      <c r="N126" s="6" t="s">
        <v>705</v>
      </c>
      <c r="O126" s="6" t="s">
        <v>708</v>
      </c>
      <c r="P126" s="17"/>
      <c r="Q126" s="110">
        <v>44027</v>
      </c>
    </row>
    <row r="127" spans="1:17" ht="15.6" x14ac:dyDescent="0.3">
      <c r="A127" s="6">
        <v>126</v>
      </c>
      <c r="B127" s="56">
        <v>20511</v>
      </c>
      <c r="C127" s="11">
        <v>22</v>
      </c>
      <c r="D127" s="17" t="s">
        <v>2620</v>
      </c>
      <c r="E127" s="17"/>
      <c r="F127" s="99" t="s">
        <v>2345</v>
      </c>
      <c r="G127" s="17"/>
      <c r="H127" s="17"/>
      <c r="I127" s="17"/>
      <c r="J127" s="17"/>
      <c r="K127" s="17"/>
      <c r="L127" s="25" t="s">
        <v>2574</v>
      </c>
      <c r="M127" s="25"/>
      <c r="N127" s="6" t="s">
        <v>705</v>
      </c>
      <c r="O127" s="6" t="s">
        <v>708</v>
      </c>
      <c r="P127" s="17"/>
      <c r="Q127" s="110">
        <v>44027</v>
      </c>
    </row>
    <row r="128" spans="1:17" ht="14.4" x14ac:dyDescent="0.3">
      <c r="A128" s="6">
        <v>127</v>
      </c>
      <c r="B128" s="56">
        <v>20511</v>
      </c>
      <c r="C128" s="6">
        <v>25</v>
      </c>
      <c r="D128" s="17" t="s">
        <v>2620</v>
      </c>
      <c r="E128" s="17"/>
      <c r="F128" s="99" t="s">
        <v>2345</v>
      </c>
      <c r="G128" s="17"/>
      <c r="H128" s="17"/>
      <c r="I128" s="17"/>
      <c r="J128" s="17"/>
      <c r="K128" s="17"/>
      <c r="L128" s="25" t="s">
        <v>2575</v>
      </c>
      <c r="M128" s="25"/>
      <c r="N128" s="6" t="s">
        <v>705</v>
      </c>
      <c r="O128" s="6" t="s">
        <v>708</v>
      </c>
      <c r="P128" s="17"/>
      <c r="Q128" s="110">
        <v>44027</v>
      </c>
    </row>
    <row r="129" spans="1:17" ht="14.4" x14ac:dyDescent="0.3">
      <c r="A129" s="6">
        <v>128</v>
      </c>
      <c r="B129" s="56">
        <v>20511</v>
      </c>
      <c r="C129" s="6">
        <v>28</v>
      </c>
      <c r="D129" s="17" t="s">
        <v>2620</v>
      </c>
      <c r="E129" s="17"/>
      <c r="F129" s="99" t="s">
        <v>2345</v>
      </c>
      <c r="G129" s="17"/>
      <c r="H129" s="17"/>
      <c r="I129" s="17"/>
      <c r="J129" s="17"/>
      <c r="K129" s="17"/>
      <c r="L129" s="25" t="s">
        <v>2576</v>
      </c>
      <c r="M129" s="25"/>
      <c r="N129" s="6" t="s">
        <v>705</v>
      </c>
      <c r="O129" s="6" t="s">
        <v>708</v>
      </c>
      <c r="P129" s="17"/>
      <c r="Q129" s="110">
        <v>44027</v>
      </c>
    </row>
    <row r="130" spans="1:17" ht="15.6" x14ac:dyDescent="0.3">
      <c r="A130" s="6">
        <v>129</v>
      </c>
      <c r="B130" s="56">
        <v>20511</v>
      </c>
      <c r="C130" s="11">
        <v>31</v>
      </c>
      <c r="D130" s="17" t="s">
        <v>2620</v>
      </c>
      <c r="E130" s="17"/>
      <c r="F130" s="99" t="s">
        <v>2345</v>
      </c>
      <c r="G130" s="17"/>
      <c r="H130" s="17"/>
      <c r="I130" s="17"/>
      <c r="J130" s="17"/>
      <c r="K130" s="17"/>
      <c r="L130" s="25" t="s">
        <v>2589</v>
      </c>
      <c r="M130" s="25"/>
      <c r="N130" s="6" t="s">
        <v>705</v>
      </c>
      <c r="O130" s="6" t="s">
        <v>708</v>
      </c>
      <c r="P130" s="17"/>
      <c r="Q130" s="110">
        <v>44027</v>
      </c>
    </row>
    <row r="131" spans="1:17" ht="14.4" x14ac:dyDescent="0.3">
      <c r="A131" s="6">
        <v>130</v>
      </c>
      <c r="B131" s="56">
        <v>20511</v>
      </c>
      <c r="C131" s="6">
        <v>34</v>
      </c>
      <c r="D131" s="17" t="s">
        <v>2620</v>
      </c>
      <c r="E131" s="17"/>
      <c r="F131" s="99" t="s">
        <v>2345</v>
      </c>
      <c r="G131" s="17"/>
      <c r="H131" s="17"/>
      <c r="I131" s="17"/>
      <c r="J131" s="17"/>
      <c r="K131" s="17"/>
      <c r="L131" s="25" t="s">
        <v>2590</v>
      </c>
      <c r="M131" s="25"/>
      <c r="N131" s="6" t="s">
        <v>705</v>
      </c>
      <c r="O131" s="6" t="s">
        <v>708</v>
      </c>
      <c r="P131" s="17"/>
      <c r="Q131" s="110">
        <v>44027</v>
      </c>
    </row>
    <row r="132" spans="1:17" ht="14.4" x14ac:dyDescent="0.3">
      <c r="A132" s="6">
        <v>131</v>
      </c>
      <c r="B132" s="56">
        <v>20511</v>
      </c>
      <c r="C132" s="6">
        <v>37</v>
      </c>
      <c r="D132" s="17" t="s">
        <v>2620</v>
      </c>
      <c r="E132" s="17"/>
      <c r="F132" s="99" t="s">
        <v>2345</v>
      </c>
      <c r="G132" s="17"/>
      <c r="H132" s="17"/>
      <c r="I132" s="17"/>
      <c r="J132" s="17"/>
      <c r="K132" s="17"/>
      <c r="L132" s="25" t="s">
        <v>2591</v>
      </c>
      <c r="M132" s="25"/>
      <c r="N132" s="6" t="s">
        <v>705</v>
      </c>
      <c r="O132" s="6" t="s">
        <v>708</v>
      </c>
      <c r="P132" s="17"/>
      <c r="Q132" s="110">
        <v>44027</v>
      </c>
    </row>
    <row r="133" spans="1:17" ht="14.4" x14ac:dyDescent="0.3">
      <c r="A133" s="6">
        <v>132</v>
      </c>
      <c r="B133" s="56">
        <v>20511</v>
      </c>
      <c r="C133" s="6">
        <v>40</v>
      </c>
      <c r="D133" s="17" t="s">
        <v>2620</v>
      </c>
      <c r="E133" s="17"/>
      <c r="F133" s="99" t="s">
        <v>2345</v>
      </c>
      <c r="G133" s="17"/>
      <c r="H133" s="17"/>
      <c r="I133" s="17"/>
      <c r="J133" s="17"/>
      <c r="K133" s="17"/>
      <c r="L133" s="25" t="s">
        <v>2592</v>
      </c>
      <c r="M133" s="25"/>
      <c r="N133" s="6" t="s">
        <v>705</v>
      </c>
      <c r="O133" s="6" t="s">
        <v>708</v>
      </c>
      <c r="P133" s="17"/>
      <c r="Q133" s="110">
        <v>44027</v>
      </c>
    </row>
    <row r="134" spans="1:17" ht="14.4" x14ac:dyDescent="0.3">
      <c r="A134" s="6">
        <v>133</v>
      </c>
      <c r="B134" s="56">
        <v>20512</v>
      </c>
      <c r="C134" s="6">
        <v>7</v>
      </c>
      <c r="D134" s="17" t="s">
        <v>2620</v>
      </c>
      <c r="E134" s="17"/>
      <c r="F134" s="99" t="s">
        <v>2345</v>
      </c>
      <c r="G134" s="17"/>
      <c r="H134" s="17"/>
      <c r="I134" s="17"/>
      <c r="J134" s="17"/>
      <c r="K134" s="17"/>
      <c r="L134" s="25" t="s">
        <v>2577</v>
      </c>
      <c r="M134" s="25"/>
      <c r="N134" s="6" t="s">
        <v>705</v>
      </c>
      <c r="O134" s="6" t="s">
        <v>708</v>
      </c>
      <c r="P134" s="17"/>
      <c r="Q134" s="110">
        <v>44027</v>
      </c>
    </row>
    <row r="135" spans="1:17" ht="15.6" x14ac:dyDescent="0.3">
      <c r="A135" s="6">
        <v>134</v>
      </c>
      <c r="B135" s="56">
        <v>20512</v>
      </c>
      <c r="C135" s="11">
        <v>10</v>
      </c>
      <c r="D135" s="17" t="s">
        <v>2620</v>
      </c>
      <c r="E135" s="17"/>
      <c r="F135" s="99" t="s">
        <v>2345</v>
      </c>
      <c r="G135" s="17"/>
      <c r="H135" s="17"/>
      <c r="I135" s="17"/>
      <c r="J135" s="17"/>
      <c r="K135" s="17"/>
      <c r="L135" s="25" t="s">
        <v>2578</v>
      </c>
      <c r="M135" s="25"/>
      <c r="N135" s="6" t="s">
        <v>705</v>
      </c>
      <c r="O135" s="6" t="s">
        <v>708</v>
      </c>
      <c r="P135" s="17" t="s">
        <v>2824</v>
      </c>
      <c r="Q135" s="87">
        <v>44030</v>
      </c>
    </row>
    <row r="136" spans="1:17" ht="14.4" x14ac:dyDescent="0.3">
      <c r="A136" s="6">
        <v>135</v>
      </c>
      <c r="B136" s="56">
        <v>20512</v>
      </c>
      <c r="C136" s="6">
        <v>13</v>
      </c>
      <c r="D136" s="17" t="s">
        <v>2620</v>
      </c>
      <c r="E136" s="17"/>
      <c r="F136" s="99" t="s">
        <v>2345</v>
      </c>
      <c r="G136" s="17"/>
      <c r="H136" s="17"/>
      <c r="I136" s="17"/>
      <c r="J136" s="17"/>
      <c r="K136" s="17"/>
      <c r="L136" s="25" t="s">
        <v>2579</v>
      </c>
      <c r="M136" s="25"/>
      <c r="N136" s="6" t="s">
        <v>705</v>
      </c>
      <c r="O136" s="6" t="s">
        <v>708</v>
      </c>
      <c r="P136" s="17"/>
      <c r="Q136" s="110">
        <v>44027</v>
      </c>
    </row>
    <row r="137" spans="1:17" ht="14.4" x14ac:dyDescent="0.3">
      <c r="A137" s="6">
        <v>136</v>
      </c>
      <c r="B137" s="56">
        <v>20512</v>
      </c>
      <c r="C137" s="6">
        <v>16</v>
      </c>
      <c r="D137" s="17" t="s">
        <v>2620</v>
      </c>
      <c r="E137" s="17"/>
      <c r="F137" s="99" t="s">
        <v>2345</v>
      </c>
      <c r="G137" s="17"/>
      <c r="H137" s="17"/>
      <c r="I137" s="17"/>
      <c r="J137" s="17"/>
      <c r="K137" s="17"/>
      <c r="L137" s="25" t="s">
        <v>2580</v>
      </c>
      <c r="M137" s="25"/>
      <c r="N137" s="6" t="s">
        <v>705</v>
      </c>
      <c r="O137" s="6" t="s">
        <v>708</v>
      </c>
      <c r="P137" s="17"/>
      <c r="Q137" s="110">
        <v>44027</v>
      </c>
    </row>
    <row r="138" spans="1:17" ht="14.4" x14ac:dyDescent="0.3">
      <c r="A138" s="6">
        <v>137</v>
      </c>
      <c r="B138" s="56">
        <v>20512</v>
      </c>
      <c r="C138" s="6">
        <v>19</v>
      </c>
      <c r="D138" s="17" t="s">
        <v>2620</v>
      </c>
      <c r="E138" s="17"/>
      <c r="F138" s="99" t="s">
        <v>2345</v>
      </c>
      <c r="G138" s="17"/>
      <c r="H138" s="17"/>
      <c r="I138" s="17"/>
      <c r="J138" s="17"/>
      <c r="K138" s="17"/>
      <c r="L138" s="25" t="s">
        <v>2581</v>
      </c>
      <c r="M138" s="25"/>
      <c r="N138" s="6" t="s">
        <v>705</v>
      </c>
      <c r="O138" s="6" t="s">
        <v>708</v>
      </c>
      <c r="P138" s="17"/>
      <c r="Q138" s="110">
        <v>44027</v>
      </c>
    </row>
    <row r="139" spans="1:17" ht="15.6" x14ac:dyDescent="0.3">
      <c r="A139" s="6">
        <v>138</v>
      </c>
      <c r="B139" s="56">
        <v>20512</v>
      </c>
      <c r="C139" s="11">
        <v>22</v>
      </c>
      <c r="D139" s="17" t="s">
        <v>2620</v>
      </c>
      <c r="E139" s="17"/>
      <c r="F139" s="99" t="s">
        <v>2345</v>
      </c>
      <c r="G139" s="17"/>
      <c r="H139" s="17"/>
      <c r="I139" s="17"/>
      <c r="J139" s="17"/>
      <c r="K139" s="17"/>
      <c r="L139" s="25" t="s">
        <v>2582</v>
      </c>
      <c r="M139" s="25"/>
      <c r="N139" s="6" t="s">
        <v>705</v>
      </c>
      <c r="O139" s="6" t="s">
        <v>708</v>
      </c>
      <c r="P139" s="17"/>
      <c r="Q139" s="110">
        <v>44027</v>
      </c>
    </row>
    <row r="140" spans="1:17" ht="14.4" x14ac:dyDescent="0.3">
      <c r="A140" s="6">
        <v>139</v>
      </c>
      <c r="B140" s="56">
        <v>20512</v>
      </c>
      <c r="C140" s="6">
        <v>25</v>
      </c>
      <c r="D140" s="17" t="s">
        <v>2620</v>
      </c>
      <c r="E140" s="17"/>
      <c r="F140" s="99" t="s">
        <v>2345</v>
      </c>
      <c r="G140" s="17"/>
      <c r="H140" s="17"/>
      <c r="I140" s="17"/>
      <c r="J140" s="17"/>
      <c r="K140" s="17"/>
      <c r="L140" s="25" t="s">
        <v>2583</v>
      </c>
      <c r="M140" s="25"/>
      <c r="N140" s="6" t="s">
        <v>705</v>
      </c>
      <c r="O140" s="6" t="s">
        <v>708</v>
      </c>
      <c r="P140" s="17"/>
      <c r="Q140" s="110">
        <v>44027</v>
      </c>
    </row>
    <row r="141" spans="1:17" ht="14.4" x14ac:dyDescent="0.3">
      <c r="A141" s="6">
        <v>140</v>
      </c>
      <c r="B141" s="56">
        <v>20512</v>
      </c>
      <c r="C141" s="6">
        <v>28</v>
      </c>
      <c r="D141" s="17" t="s">
        <v>2620</v>
      </c>
      <c r="E141" s="17"/>
      <c r="F141" s="99" t="s">
        <v>2345</v>
      </c>
      <c r="G141" s="17"/>
      <c r="H141" s="17"/>
      <c r="I141" s="17"/>
      <c r="J141" s="17"/>
      <c r="K141" s="17"/>
      <c r="L141" s="25" t="s">
        <v>2584</v>
      </c>
      <c r="M141" s="25"/>
      <c r="N141" s="6" t="s">
        <v>705</v>
      </c>
      <c r="O141" s="6" t="s">
        <v>708</v>
      </c>
      <c r="P141" s="17"/>
      <c r="Q141" s="110">
        <v>44027</v>
      </c>
    </row>
    <row r="142" spans="1:17" ht="15.6" x14ac:dyDescent="0.3">
      <c r="A142" s="6">
        <v>141</v>
      </c>
      <c r="B142" s="56">
        <v>20512</v>
      </c>
      <c r="C142" s="11">
        <v>31</v>
      </c>
      <c r="D142" s="17" t="s">
        <v>2620</v>
      </c>
      <c r="E142" s="17"/>
      <c r="F142" s="99" t="s">
        <v>2345</v>
      </c>
      <c r="G142" s="17"/>
      <c r="H142" s="17"/>
      <c r="I142" s="17"/>
      <c r="J142" s="17"/>
      <c r="K142" s="17"/>
      <c r="L142" s="25" t="s">
        <v>2593</v>
      </c>
      <c r="M142" s="25"/>
      <c r="N142" s="6" t="s">
        <v>705</v>
      </c>
      <c r="O142" s="6" t="s">
        <v>708</v>
      </c>
      <c r="P142" s="17"/>
      <c r="Q142" s="110">
        <v>44027</v>
      </c>
    </row>
    <row r="143" spans="1:17" ht="14.4" x14ac:dyDescent="0.3">
      <c r="A143" s="6">
        <v>142</v>
      </c>
      <c r="B143" s="56">
        <v>20512</v>
      </c>
      <c r="C143" s="6">
        <v>34</v>
      </c>
      <c r="D143" s="17" t="s">
        <v>2620</v>
      </c>
      <c r="E143" s="17"/>
      <c r="F143" s="99" t="s">
        <v>2345</v>
      </c>
      <c r="G143" s="17"/>
      <c r="H143" s="17"/>
      <c r="I143" s="17"/>
      <c r="J143" s="17"/>
      <c r="K143" s="17"/>
      <c r="L143" s="25" t="s">
        <v>2594</v>
      </c>
      <c r="M143" s="25"/>
      <c r="N143" s="6" t="s">
        <v>705</v>
      </c>
      <c r="O143" s="6" t="s">
        <v>708</v>
      </c>
      <c r="P143" s="17"/>
      <c r="Q143" s="110">
        <v>44027</v>
      </c>
    </row>
    <row r="144" spans="1:17" ht="14.4" x14ac:dyDescent="0.3">
      <c r="A144" s="6">
        <v>143</v>
      </c>
      <c r="B144" s="56">
        <v>20512</v>
      </c>
      <c r="C144" s="6">
        <v>37</v>
      </c>
      <c r="D144" s="17" t="s">
        <v>2620</v>
      </c>
      <c r="E144" s="17"/>
      <c r="F144" s="99" t="s">
        <v>2345</v>
      </c>
      <c r="G144" s="17"/>
      <c r="H144" s="17"/>
      <c r="I144" s="17"/>
      <c r="J144" s="17"/>
      <c r="K144" s="17"/>
      <c r="L144" s="25" t="s">
        <v>2595</v>
      </c>
      <c r="M144" s="25"/>
      <c r="N144" s="6" t="s">
        <v>705</v>
      </c>
      <c r="O144" s="6" t="s">
        <v>708</v>
      </c>
      <c r="P144" s="17"/>
      <c r="Q144" s="110">
        <v>44027</v>
      </c>
    </row>
    <row r="145" spans="1:17" ht="14.4" x14ac:dyDescent="0.3">
      <c r="A145" s="6">
        <v>144</v>
      </c>
      <c r="B145" s="56">
        <v>20512</v>
      </c>
      <c r="C145" s="6">
        <v>40</v>
      </c>
      <c r="D145" s="17" t="s">
        <v>2620</v>
      </c>
      <c r="E145" s="17"/>
      <c r="F145" s="99" t="s">
        <v>2345</v>
      </c>
      <c r="G145" s="17"/>
      <c r="H145" s="17"/>
      <c r="I145" s="17"/>
      <c r="J145" s="17"/>
      <c r="K145" s="17"/>
      <c r="L145" s="25" t="s">
        <v>2596</v>
      </c>
      <c r="M145" s="25"/>
      <c r="N145" s="6" t="s">
        <v>705</v>
      </c>
      <c r="O145" s="6" t="s">
        <v>708</v>
      </c>
      <c r="P145" s="17" t="s">
        <v>2822</v>
      </c>
      <c r="Q145" s="87">
        <v>44030</v>
      </c>
    </row>
    <row r="146" spans="1:17" ht="14.4" x14ac:dyDescent="0.3">
      <c r="A146" s="6">
        <v>145</v>
      </c>
      <c r="B146" s="56">
        <v>20513</v>
      </c>
      <c r="C146" s="6">
        <v>7</v>
      </c>
      <c r="D146" s="17" t="s">
        <v>2620</v>
      </c>
      <c r="E146" s="17"/>
      <c r="F146" s="99" t="s">
        <v>2345</v>
      </c>
      <c r="G146" s="17"/>
      <c r="H146" s="17"/>
      <c r="I146" s="17"/>
      <c r="J146" s="17"/>
      <c r="K146" s="17"/>
      <c r="L146" s="25" t="s">
        <v>2803</v>
      </c>
      <c r="M146" s="25"/>
      <c r="N146" s="6" t="s">
        <v>705</v>
      </c>
      <c r="O146" s="6" t="s">
        <v>708</v>
      </c>
      <c r="P146" s="17"/>
      <c r="Q146" s="110">
        <v>44027</v>
      </c>
    </row>
    <row r="147" spans="1:17" ht="15.6" x14ac:dyDescent="0.3">
      <c r="A147" s="6">
        <v>146</v>
      </c>
      <c r="B147" s="56">
        <v>20513</v>
      </c>
      <c r="C147" s="11">
        <v>10</v>
      </c>
      <c r="D147" s="17" t="s">
        <v>2620</v>
      </c>
      <c r="E147" s="17"/>
      <c r="F147" s="99" t="s">
        <v>2345</v>
      </c>
      <c r="G147" s="17"/>
      <c r="H147" s="17"/>
      <c r="I147" s="17"/>
      <c r="J147" s="17"/>
      <c r="K147" s="17"/>
      <c r="L147" s="25" t="s">
        <v>2597</v>
      </c>
      <c r="M147" s="25"/>
      <c r="N147" s="6" t="s">
        <v>705</v>
      </c>
      <c r="O147" s="6" t="s">
        <v>708</v>
      </c>
      <c r="P147" s="17"/>
      <c r="Q147" s="110">
        <v>44027</v>
      </c>
    </row>
    <row r="148" spans="1:17" ht="14.4" x14ac:dyDescent="0.3">
      <c r="A148" s="6">
        <v>147</v>
      </c>
      <c r="B148" s="56">
        <v>20513</v>
      </c>
      <c r="C148" s="6">
        <v>13</v>
      </c>
      <c r="D148" s="17" t="s">
        <v>2620</v>
      </c>
      <c r="E148" s="17"/>
      <c r="F148" s="99" t="s">
        <v>2345</v>
      </c>
      <c r="G148" s="17"/>
      <c r="H148" s="17"/>
      <c r="I148" s="17"/>
      <c r="J148" s="17"/>
      <c r="K148" s="17"/>
      <c r="L148" s="25" t="s">
        <v>2598</v>
      </c>
      <c r="M148" s="25"/>
      <c r="N148" s="6" t="s">
        <v>705</v>
      </c>
      <c r="O148" s="6" t="s">
        <v>708</v>
      </c>
      <c r="P148" s="17"/>
      <c r="Q148" s="110">
        <v>44027</v>
      </c>
    </row>
    <row r="149" spans="1:17" ht="14.4" x14ac:dyDescent="0.3">
      <c r="A149" s="6">
        <v>148</v>
      </c>
      <c r="B149" s="56">
        <v>20513</v>
      </c>
      <c r="C149" s="6">
        <v>16</v>
      </c>
      <c r="D149" s="17" t="s">
        <v>2620</v>
      </c>
      <c r="E149" s="17"/>
      <c r="F149" s="99" t="s">
        <v>2345</v>
      </c>
      <c r="G149" s="17"/>
      <c r="H149" s="17"/>
      <c r="I149" s="17"/>
      <c r="J149" s="17"/>
      <c r="K149" s="17"/>
      <c r="L149" s="25" t="s">
        <v>2599</v>
      </c>
      <c r="M149" s="25"/>
      <c r="N149" s="6" t="s">
        <v>705</v>
      </c>
      <c r="O149" s="6" t="s">
        <v>708</v>
      </c>
      <c r="P149" s="17"/>
      <c r="Q149" s="110">
        <v>44027</v>
      </c>
    </row>
    <row r="150" spans="1:17" ht="14.4" x14ac:dyDescent="0.3">
      <c r="A150" s="6">
        <v>149</v>
      </c>
      <c r="B150" s="56">
        <v>20513</v>
      </c>
      <c r="C150" s="6">
        <v>19</v>
      </c>
      <c r="D150" s="17" t="s">
        <v>2620</v>
      </c>
      <c r="E150" s="17"/>
      <c r="F150" s="99" t="s">
        <v>2345</v>
      </c>
      <c r="G150" s="17"/>
      <c r="H150" s="17"/>
      <c r="I150" s="17"/>
      <c r="J150" s="17"/>
      <c r="K150" s="17"/>
      <c r="L150" s="25" t="s">
        <v>2600</v>
      </c>
      <c r="M150" s="25"/>
      <c r="N150" s="6" t="s">
        <v>705</v>
      </c>
      <c r="O150" s="6" t="s">
        <v>708</v>
      </c>
      <c r="P150" s="17"/>
      <c r="Q150" s="110">
        <v>44027</v>
      </c>
    </row>
    <row r="151" spans="1:17" ht="15.6" x14ac:dyDescent="0.3">
      <c r="A151" s="6">
        <v>150</v>
      </c>
      <c r="B151" s="56">
        <v>20513</v>
      </c>
      <c r="C151" s="11">
        <v>22</v>
      </c>
      <c r="D151" s="17" t="s">
        <v>2620</v>
      </c>
      <c r="E151" s="17"/>
      <c r="F151" s="99" t="s">
        <v>2345</v>
      </c>
      <c r="G151" s="17"/>
      <c r="H151" s="17"/>
      <c r="I151" s="17"/>
      <c r="J151" s="17"/>
      <c r="K151" s="17"/>
      <c r="L151" s="25" t="s">
        <v>2601</v>
      </c>
      <c r="M151" s="25"/>
      <c r="N151" s="6" t="s">
        <v>705</v>
      </c>
      <c r="O151" s="6" t="s">
        <v>708</v>
      </c>
      <c r="P151" s="17"/>
      <c r="Q151" s="110">
        <v>44027</v>
      </c>
    </row>
    <row r="152" spans="1:17" ht="14.4" x14ac:dyDescent="0.3">
      <c r="A152" s="6">
        <v>151</v>
      </c>
      <c r="B152" s="56">
        <v>20513</v>
      </c>
      <c r="C152" s="6">
        <v>25</v>
      </c>
      <c r="D152" s="17" t="s">
        <v>2620</v>
      </c>
      <c r="E152" s="17"/>
      <c r="F152" s="99" t="s">
        <v>2345</v>
      </c>
      <c r="G152" s="17"/>
      <c r="H152" s="17"/>
      <c r="I152" s="17"/>
      <c r="J152" s="17"/>
      <c r="K152" s="17"/>
      <c r="L152" s="25" t="s">
        <v>2602</v>
      </c>
      <c r="M152" s="25"/>
      <c r="N152" s="6" t="s">
        <v>705</v>
      </c>
      <c r="O152" s="6" t="s">
        <v>708</v>
      </c>
      <c r="P152" s="17"/>
      <c r="Q152" s="110">
        <v>44027</v>
      </c>
    </row>
    <row r="153" spans="1:17" ht="14.4" x14ac:dyDescent="0.3">
      <c r="A153" s="6">
        <v>152</v>
      </c>
      <c r="B153" s="56">
        <v>20513</v>
      </c>
      <c r="C153" s="6">
        <v>28</v>
      </c>
      <c r="D153" s="17" t="s">
        <v>2620</v>
      </c>
      <c r="E153" s="17"/>
      <c r="F153" s="99" t="s">
        <v>2345</v>
      </c>
      <c r="G153" s="17"/>
      <c r="H153" s="17"/>
      <c r="I153" s="17"/>
      <c r="J153" s="17"/>
      <c r="K153" s="17"/>
      <c r="L153" s="25" t="s">
        <v>2603</v>
      </c>
      <c r="M153" s="25"/>
      <c r="N153" s="6" t="s">
        <v>705</v>
      </c>
      <c r="O153" s="6" t="s">
        <v>708</v>
      </c>
      <c r="P153" s="17" t="s">
        <v>2824</v>
      </c>
      <c r="Q153" s="87">
        <v>44030</v>
      </c>
    </row>
    <row r="154" spans="1:17" ht="15.6" x14ac:dyDescent="0.3">
      <c r="A154" s="6">
        <v>153</v>
      </c>
      <c r="B154" s="56">
        <v>20513</v>
      </c>
      <c r="C154" s="11">
        <v>31</v>
      </c>
      <c r="D154" s="17" t="s">
        <v>2620</v>
      </c>
      <c r="E154" s="17"/>
      <c r="F154" s="99" t="s">
        <v>2345</v>
      </c>
      <c r="G154" s="17"/>
      <c r="H154" s="17"/>
      <c r="I154" s="17"/>
      <c r="J154" s="17"/>
      <c r="K154" s="17"/>
      <c r="L154" s="25" t="s">
        <v>2612</v>
      </c>
      <c r="M154" s="25"/>
      <c r="N154" s="6" t="s">
        <v>705</v>
      </c>
      <c r="O154" s="6" t="s">
        <v>708</v>
      </c>
      <c r="P154" s="17"/>
      <c r="Q154" s="110">
        <v>44027</v>
      </c>
    </row>
    <row r="155" spans="1:17" ht="14.4" x14ac:dyDescent="0.3">
      <c r="A155" s="6">
        <v>154</v>
      </c>
      <c r="B155" s="56">
        <v>20513</v>
      </c>
      <c r="C155" s="6">
        <v>34</v>
      </c>
      <c r="D155" s="17" t="s">
        <v>2620</v>
      </c>
      <c r="E155" s="17"/>
      <c r="F155" s="99" t="s">
        <v>2345</v>
      </c>
      <c r="G155" s="17"/>
      <c r="H155" s="17"/>
      <c r="I155" s="17"/>
      <c r="J155" s="17"/>
      <c r="K155" s="17"/>
      <c r="L155" s="25" t="s">
        <v>2613</v>
      </c>
      <c r="M155" s="25"/>
      <c r="N155" s="6" t="s">
        <v>705</v>
      </c>
      <c r="O155" s="6" t="s">
        <v>708</v>
      </c>
      <c r="P155" s="17"/>
      <c r="Q155" s="110">
        <v>44027</v>
      </c>
    </row>
    <row r="156" spans="1:17" ht="14.4" x14ac:dyDescent="0.3">
      <c r="A156" s="6">
        <v>155</v>
      </c>
      <c r="B156" s="56">
        <v>20513</v>
      </c>
      <c r="C156" s="6">
        <v>37</v>
      </c>
      <c r="D156" s="17" t="s">
        <v>2620</v>
      </c>
      <c r="E156" s="17"/>
      <c r="F156" s="99" t="s">
        <v>2345</v>
      </c>
      <c r="G156" s="17"/>
      <c r="H156" s="17"/>
      <c r="I156" s="17"/>
      <c r="J156" s="17"/>
      <c r="K156" s="17"/>
      <c r="L156" s="25" t="s">
        <v>2614</v>
      </c>
      <c r="M156" s="25"/>
      <c r="N156" s="6" t="s">
        <v>705</v>
      </c>
      <c r="O156" s="6" t="s">
        <v>708</v>
      </c>
      <c r="P156" s="17"/>
      <c r="Q156" s="110">
        <v>44027</v>
      </c>
    </row>
    <row r="157" spans="1:17" ht="14.4" x14ac:dyDescent="0.3">
      <c r="A157" s="6">
        <v>156</v>
      </c>
      <c r="B157" s="56">
        <v>20513</v>
      </c>
      <c r="C157" s="6">
        <v>40</v>
      </c>
      <c r="D157" s="17" t="s">
        <v>2620</v>
      </c>
      <c r="E157" s="17"/>
      <c r="F157" s="99" t="s">
        <v>2345</v>
      </c>
      <c r="G157" s="17"/>
      <c r="H157" s="17"/>
      <c r="I157" s="17"/>
      <c r="J157" s="17"/>
      <c r="K157" s="17"/>
      <c r="L157" s="25" t="s">
        <v>2615</v>
      </c>
      <c r="M157" s="25"/>
      <c r="N157" s="6" t="s">
        <v>705</v>
      </c>
      <c r="O157" s="6" t="s">
        <v>708</v>
      </c>
      <c r="P157" s="17"/>
      <c r="Q157" s="110">
        <v>44027</v>
      </c>
    </row>
    <row r="158" spans="1:17" ht="14.4" x14ac:dyDescent="0.3">
      <c r="A158" s="6">
        <v>157</v>
      </c>
      <c r="B158" s="56">
        <v>20514</v>
      </c>
      <c r="C158" s="6">
        <v>7</v>
      </c>
      <c r="D158" s="17" t="s">
        <v>2620</v>
      </c>
      <c r="E158" s="17"/>
      <c r="F158" s="99" t="s">
        <v>2345</v>
      </c>
      <c r="G158" s="17"/>
      <c r="H158" s="17"/>
      <c r="I158" s="17"/>
      <c r="J158" s="17"/>
      <c r="K158" s="17"/>
      <c r="L158" s="25" t="s">
        <v>2604</v>
      </c>
      <c r="M158" s="25"/>
      <c r="N158" s="6" t="s">
        <v>705</v>
      </c>
      <c r="O158" s="6" t="s">
        <v>708</v>
      </c>
      <c r="P158" s="17"/>
      <c r="Q158" s="110">
        <v>44027</v>
      </c>
    </row>
    <row r="159" spans="1:17" ht="15.6" x14ac:dyDescent="0.3">
      <c r="A159" s="6">
        <v>158</v>
      </c>
      <c r="B159" s="56">
        <v>20514</v>
      </c>
      <c r="C159" s="11">
        <v>10</v>
      </c>
      <c r="D159" s="17" t="s">
        <v>2620</v>
      </c>
      <c r="E159" s="17"/>
      <c r="F159" s="99" t="s">
        <v>2345</v>
      </c>
      <c r="G159" s="17"/>
      <c r="H159" s="17"/>
      <c r="I159" s="17"/>
      <c r="J159" s="17"/>
      <c r="K159" s="17"/>
      <c r="L159" s="25" t="s">
        <v>2605</v>
      </c>
      <c r="M159" s="25"/>
      <c r="N159" s="6" t="s">
        <v>705</v>
      </c>
      <c r="O159" s="6" t="s">
        <v>708</v>
      </c>
      <c r="P159" s="17"/>
      <c r="Q159" s="110">
        <v>44027</v>
      </c>
    </row>
    <row r="160" spans="1:17" ht="14.4" x14ac:dyDescent="0.3">
      <c r="A160" s="6">
        <v>159</v>
      </c>
      <c r="B160" s="56">
        <v>20514</v>
      </c>
      <c r="C160" s="6">
        <v>13</v>
      </c>
      <c r="D160" s="17" t="s">
        <v>2620</v>
      </c>
      <c r="E160" s="17"/>
      <c r="F160" s="99" t="s">
        <v>2345</v>
      </c>
      <c r="G160" s="17"/>
      <c r="H160" s="17"/>
      <c r="I160" s="17"/>
      <c r="J160" s="17"/>
      <c r="K160" s="17"/>
      <c r="L160" s="25" t="s">
        <v>2606</v>
      </c>
      <c r="M160" s="25"/>
      <c r="N160" s="6" t="s">
        <v>705</v>
      </c>
      <c r="O160" s="6" t="s">
        <v>708</v>
      </c>
      <c r="P160" s="17"/>
      <c r="Q160" s="110">
        <v>44027</v>
      </c>
    </row>
    <row r="161" spans="1:17" ht="14.4" x14ac:dyDescent="0.3">
      <c r="A161" s="6">
        <v>160</v>
      </c>
      <c r="B161" s="56">
        <v>20514</v>
      </c>
      <c r="C161" s="6">
        <v>16</v>
      </c>
      <c r="D161" s="17" t="s">
        <v>2620</v>
      </c>
      <c r="E161" s="17"/>
      <c r="F161" s="99" t="s">
        <v>2345</v>
      </c>
      <c r="G161" s="17"/>
      <c r="H161" s="17"/>
      <c r="I161" s="17"/>
      <c r="J161" s="17"/>
      <c r="K161" s="17"/>
      <c r="L161" s="25" t="s">
        <v>2607</v>
      </c>
      <c r="M161" s="25"/>
      <c r="N161" s="6" t="s">
        <v>705</v>
      </c>
      <c r="O161" s="6" t="s">
        <v>708</v>
      </c>
      <c r="P161" s="17"/>
      <c r="Q161" s="110">
        <v>44027</v>
      </c>
    </row>
    <row r="162" spans="1:17" ht="14.4" x14ac:dyDescent="0.3">
      <c r="A162" s="6">
        <v>161</v>
      </c>
      <c r="B162" s="56">
        <v>20514</v>
      </c>
      <c r="C162" s="6">
        <v>19</v>
      </c>
      <c r="D162" s="17" t="s">
        <v>2620</v>
      </c>
      <c r="E162" s="17"/>
      <c r="F162" s="99" t="s">
        <v>2345</v>
      </c>
      <c r="G162" s="17"/>
      <c r="H162" s="17"/>
      <c r="I162" s="17"/>
      <c r="J162" s="17"/>
      <c r="K162" s="17"/>
      <c r="L162" s="25" t="s">
        <v>2608</v>
      </c>
      <c r="M162" s="25"/>
      <c r="N162" s="6" t="s">
        <v>705</v>
      </c>
      <c r="O162" s="6" t="s">
        <v>708</v>
      </c>
      <c r="P162" s="17"/>
      <c r="Q162" s="110">
        <v>44027</v>
      </c>
    </row>
    <row r="163" spans="1:17" ht="15.6" x14ac:dyDescent="0.3">
      <c r="A163" s="6">
        <v>162</v>
      </c>
      <c r="B163" s="56">
        <v>20514</v>
      </c>
      <c r="C163" s="11">
        <v>22</v>
      </c>
      <c r="D163" s="17" t="s">
        <v>2620</v>
      </c>
      <c r="E163" s="17"/>
      <c r="F163" s="99" t="s">
        <v>2345</v>
      </c>
      <c r="G163" s="17"/>
      <c r="H163" s="17"/>
      <c r="I163" s="17"/>
      <c r="J163" s="17"/>
      <c r="K163" s="17"/>
      <c r="L163" s="25" t="s">
        <v>2609</v>
      </c>
      <c r="M163" s="25"/>
      <c r="N163" s="6" t="s">
        <v>705</v>
      </c>
      <c r="O163" s="6" t="s">
        <v>708</v>
      </c>
      <c r="P163" s="17"/>
      <c r="Q163" s="110">
        <v>44027</v>
      </c>
    </row>
    <row r="164" spans="1:17" ht="14.4" x14ac:dyDescent="0.3">
      <c r="A164" s="6">
        <v>163</v>
      </c>
      <c r="B164" s="56">
        <v>20514</v>
      </c>
      <c r="C164" s="6">
        <v>25</v>
      </c>
      <c r="D164" s="17" t="s">
        <v>2620</v>
      </c>
      <c r="E164" s="17"/>
      <c r="F164" s="99" t="s">
        <v>2345</v>
      </c>
      <c r="G164" s="17"/>
      <c r="H164" s="17"/>
      <c r="I164" s="17"/>
      <c r="J164" s="17"/>
      <c r="K164" s="17"/>
      <c r="L164" s="25" t="s">
        <v>2610</v>
      </c>
      <c r="M164" s="25"/>
      <c r="N164" s="6" t="s">
        <v>705</v>
      </c>
      <c r="O164" s="6" t="s">
        <v>708</v>
      </c>
      <c r="P164" s="17"/>
      <c r="Q164" s="110">
        <v>44027</v>
      </c>
    </row>
    <row r="165" spans="1:17" ht="14.4" x14ac:dyDescent="0.3">
      <c r="A165" s="6">
        <v>164</v>
      </c>
      <c r="B165" s="56">
        <v>20514</v>
      </c>
      <c r="C165" s="6">
        <v>28</v>
      </c>
      <c r="D165" s="17" t="s">
        <v>2620</v>
      </c>
      <c r="E165" s="17"/>
      <c r="F165" s="99" t="s">
        <v>2345</v>
      </c>
      <c r="G165" s="17"/>
      <c r="H165" s="17"/>
      <c r="I165" s="17"/>
      <c r="J165" s="17"/>
      <c r="K165" s="17"/>
      <c r="L165" s="25" t="s">
        <v>2611</v>
      </c>
      <c r="M165" s="25"/>
      <c r="N165" s="6" t="s">
        <v>705</v>
      </c>
      <c r="O165" s="6" t="s">
        <v>708</v>
      </c>
      <c r="P165" s="17"/>
      <c r="Q165" s="110">
        <v>44027</v>
      </c>
    </row>
    <row r="166" spans="1:17" ht="15.6" x14ac:dyDescent="0.3">
      <c r="A166" s="6">
        <v>165</v>
      </c>
      <c r="B166" s="56">
        <v>20514</v>
      </c>
      <c r="C166" s="11">
        <v>31</v>
      </c>
      <c r="D166" s="17" t="s">
        <v>2620</v>
      </c>
      <c r="E166" s="17"/>
      <c r="F166" s="99" t="s">
        <v>2345</v>
      </c>
      <c r="G166" s="17"/>
      <c r="H166" s="17"/>
      <c r="I166" s="17"/>
      <c r="J166" s="17"/>
      <c r="K166" s="17"/>
      <c r="L166" s="25" t="s">
        <v>2616</v>
      </c>
      <c r="M166" s="25"/>
      <c r="N166" s="6" t="s">
        <v>705</v>
      </c>
      <c r="O166" s="6" t="s">
        <v>708</v>
      </c>
      <c r="P166" s="17"/>
      <c r="Q166" s="110">
        <v>44027</v>
      </c>
    </row>
    <row r="167" spans="1:17" ht="14.4" x14ac:dyDescent="0.3">
      <c r="A167" s="6">
        <v>166</v>
      </c>
      <c r="B167" s="56">
        <v>20514</v>
      </c>
      <c r="C167" s="6">
        <v>34</v>
      </c>
      <c r="D167" s="17" t="s">
        <v>2620</v>
      </c>
      <c r="E167" s="17"/>
      <c r="F167" s="99" t="s">
        <v>2345</v>
      </c>
      <c r="G167" s="17"/>
      <c r="H167" s="17"/>
      <c r="I167" s="17"/>
      <c r="J167" s="17"/>
      <c r="K167" s="17"/>
      <c r="L167" s="25" t="s">
        <v>2617</v>
      </c>
      <c r="M167" s="25"/>
      <c r="N167" s="6" t="s">
        <v>705</v>
      </c>
      <c r="O167" s="6" t="s">
        <v>708</v>
      </c>
      <c r="P167" s="17"/>
      <c r="Q167" s="110">
        <v>44027</v>
      </c>
    </row>
    <row r="168" spans="1:17" ht="14.4" x14ac:dyDescent="0.3">
      <c r="A168" s="6">
        <v>167</v>
      </c>
      <c r="B168" s="56">
        <v>20514</v>
      </c>
      <c r="C168" s="6">
        <v>37</v>
      </c>
      <c r="D168" s="17" t="s">
        <v>2620</v>
      </c>
      <c r="E168" s="17"/>
      <c r="F168" s="99" t="s">
        <v>2345</v>
      </c>
      <c r="G168" s="17"/>
      <c r="H168" s="17"/>
      <c r="I168" s="17"/>
      <c r="J168" s="17"/>
      <c r="K168" s="17"/>
      <c r="L168" s="25" t="s">
        <v>2618</v>
      </c>
      <c r="M168" s="25"/>
      <c r="N168" s="6" t="s">
        <v>705</v>
      </c>
      <c r="O168" s="6" t="s">
        <v>708</v>
      </c>
      <c r="P168" s="17"/>
      <c r="Q168" s="110">
        <v>44027</v>
      </c>
    </row>
    <row r="169" spans="1:17" ht="14.4" x14ac:dyDescent="0.3">
      <c r="A169" s="6">
        <v>168</v>
      </c>
      <c r="B169" s="56">
        <v>20514</v>
      </c>
      <c r="C169" s="6">
        <v>40</v>
      </c>
      <c r="D169" s="17" t="s">
        <v>2620</v>
      </c>
      <c r="E169" s="17"/>
      <c r="F169" s="99" t="s">
        <v>2345</v>
      </c>
      <c r="G169" s="17"/>
      <c r="H169" s="17"/>
      <c r="I169" s="17"/>
      <c r="J169" s="17"/>
      <c r="K169" s="17"/>
      <c r="L169" s="25" t="s">
        <v>2619</v>
      </c>
      <c r="M169" s="25"/>
      <c r="N169" s="6" t="s">
        <v>705</v>
      </c>
      <c r="O169" s="6" t="s">
        <v>708</v>
      </c>
      <c r="P169" s="17"/>
      <c r="Q169" s="110">
        <v>44027</v>
      </c>
    </row>
    <row r="171" spans="1:17" x14ac:dyDescent="0.15">
      <c r="D171" s="17" t="s">
        <v>3324</v>
      </c>
      <c r="E171" s="17" t="s">
        <v>3326</v>
      </c>
      <c r="F171" s="17" t="s">
        <v>3327</v>
      </c>
      <c r="G171" s="17" t="s">
        <v>3325</v>
      </c>
      <c r="H171" s="17" t="s">
        <v>3328</v>
      </c>
      <c r="I171" s="17" t="s">
        <v>3329</v>
      </c>
      <c r="J171" s="17" t="s">
        <v>3299</v>
      </c>
      <c r="K171" s="17" t="s">
        <v>3330</v>
      </c>
      <c r="L171" s="25" t="s">
        <v>3341</v>
      </c>
    </row>
    <row r="172" spans="1:17" x14ac:dyDescent="0.15">
      <c r="D172" s="17" t="s">
        <v>3337</v>
      </c>
      <c r="E172" s="17">
        <f>COUNTIFS(D2:D169,"AMD-Snark")</f>
        <v>168</v>
      </c>
      <c r="F172" s="17">
        <f>E172-G172</f>
        <v>168</v>
      </c>
      <c r="G172" s="17">
        <f>SUMPRODUCT((D2:D169="AMD-Snark")*(N2:N169="未上架"))</f>
        <v>0</v>
      </c>
      <c r="H172" s="17">
        <f>SUMPRODUCT((D2:D169="AMD-Snark")*(N2:N169="正常"))</f>
        <v>168</v>
      </c>
      <c r="I172" s="17">
        <f>SUMPRODUCT((D2:D169="AMD-Snark")*(N2:N169="故障"))</f>
        <v>0</v>
      </c>
      <c r="J172" s="17">
        <f>SUMPRODUCT((D2:D169="AMD-Snark")*(O2:O169="已交付"))</f>
        <v>168</v>
      </c>
      <c r="K172" s="17">
        <f>SUMPRODUCT((G2:G169="AMD-Snark")*(O2:OR169="待交付"))</f>
        <v>0</v>
      </c>
      <c r="L172" s="17">
        <f>H172-J172</f>
        <v>0</v>
      </c>
    </row>
    <row r="173" spans="1:17" x14ac:dyDescent="0.15">
      <c r="L173" s="5"/>
    </row>
    <row r="174" spans="1:17" x14ac:dyDescent="0.15">
      <c r="L174" s="5"/>
    </row>
  </sheetData>
  <autoFilter ref="A1:P169">
    <filterColumn colId="12" showButton="0"/>
  </autoFilter>
  <phoneticPr fontId="2" type="noConversion"/>
  <dataValidations count="2">
    <dataValidation type="list" allowBlank="1" showInputMessage="1" showErrorMessage="1" sqref="O2:O169">
      <formula1>"已交付,待交付,退回"</formula1>
    </dataValidation>
    <dataValidation type="list" allowBlank="1" showInputMessage="1" showErrorMessage="1" sqref="N2:N169">
      <formula1>"正常,告警,故障"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8"/>
  <sheetViews>
    <sheetView zoomScale="85" zoomScaleNormal="85" workbookViewId="0">
      <pane ySplit="1" topLeftCell="A77" activePane="bottomLeft" state="frozen"/>
      <selection pane="bottomLeft" activeCell="M2" sqref="M1:P1048576"/>
    </sheetView>
  </sheetViews>
  <sheetFormatPr defaultColWidth="10" defaultRowHeight="12" x14ac:dyDescent="0.15"/>
  <cols>
    <col min="1" max="1" width="6.5546875" style="5" customWidth="1"/>
    <col min="2" max="3" width="10" style="5"/>
    <col min="4" max="4" width="11.21875" style="5" customWidth="1"/>
    <col min="5" max="5" width="8.6640625" style="5" customWidth="1"/>
    <col min="6" max="6" width="11.109375" style="5" customWidth="1"/>
    <col min="7" max="7" width="6.33203125" style="5" customWidth="1"/>
    <col min="8" max="8" width="4.5546875" style="5" customWidth="1"/>
    <col min="9" max="9" width="6" style="5" customWidth="1"/>
    <col min="10" max="10" width="6.109375" style="5" customWidth="1"/>
    <col min="11" max="11" width="13.77734375" style="5" customWidth="1"/>
    <col min="12" max="12" width="13.6640625" style="40" customWidth="1"/>
    <col min="13" max="13" width="13.21875" style="5" customWidth="1"/>
    <col min="14" max="14" width="9.5546875" style="5" customWidth="1"/>
    <col min="15" max="15" width="21.44140625" style="5" customWidth="1"/>
    <col min="16" max="16384" width="10" style="5"/>
  </cols>
  <sheetData>
    <row r="1" spans="1:21" ht="14.4" customHeight="1" x14ac:dyDescent="0.3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3" t="s">
        <v>11</v>
      </c>
      <c r="M1" s="51" t="s">
        <v>703</v>
      </c>
      <c r="N1" s="51" t="s">
        <v>722</v>
      </c>
      <c r="O1" s="51" t="s">
        <v>711</v>
      </c>
      <c r="P1" s="107" t="s">
        <v>748</v>
      </c>
      <c r="Q1" s="4"/>
      <c r="R1" s="4"/>
      <c r="S1" s="4"/>
      <c r="T1" s="4"/>
      <c r="U1" s="4"/>
    </row>
    <row r="2" spans="1:21" ht="14.4" customHeight="1" x14ac:dyDescent="0.3">
      <c r="A2" s="6">
        <v>1</v>
      </c>
      <c r="B2" s="6">
        <v>20601</v>
      </c>
      <c r="C2" s="6">
        <v>6</v>
      </c>
      <c r="D2" s="7" t="s">
        <v>13</v>
      </c>
      <c r="E2" s="7"/>
      <c r="F2" s="7"/>
      <c r="G2" s="8"/>
      <c r="H2" s="7"/>
      <c r="I2" s="9"/>
      <c r="J2" s="7" t="s">
        <v>3394</v>
      </c>
      <c r="K2" s="9" t="s">
        <v>14</v>
      </c>
      <c r="L2" s="10" t="s">
        <v>15</v>
      </c>
      <c r="M2" s="6" t="s">
        <v>706</v>
      </c>
      <c r="N2" s="6" t="s">
        <v>709</v>
      </c>
      <c r="O2" s="107" t="s">
        <v>2788</v>
      </c>
      <c r="P2" s="6"/>
      <c r="Q2" s="4"/>
      <c r="R2" s="4"/>
      <c r="S2" s="4"/>
      <c r="T2" s="4"/>
    </row>
    <row r="3" spans="1:21" ht="15.6" customHeight="1" x14ac:dyDescent="0.3">
      <c r="A3" s="6">
        <v>2</v>
      </c>
      <c r="B3" s="6">
        <v>20601</v>
      </c>
      <c r="C3" s="11">
        <v>11</v>
      </c>
      <c r="D3" s="7" t="s">
        <v>16</v>
      </c>
      <c r="E3" s="7"/>
      <c r="F3" s="7"/>
      <c r="G3" s="12"/>
      <c r="H3" s="7"/>
      <c r="I3" s="9"/>
      <c r="J3" s="11"/>
      <c r="K3" s="9" t="s">
        <v>17</v>
      </c>
      <c r="L3" s="10" t="s">
        <v>18</v>
      </c>
      <c r="M3" s="6" t="s">
        <v>705</v>
      </c>
      <c r="N3" s="6" t="s">
        <v>708</v>
      </c>
      <c r="O3" s="7"/>
      <c r="P3" s="142">
        <v>44021</v>
      </c>
      <c r="Q3" s="4"/>
      <c r="R3" s="4"/>
      <c r="S3" s="4"/>
      <c r="T3" s="4"/>
    </row>
    <row r="4" spans="1:21" ht="15.6" customHeight="1" x14ac:dyDescent="0.3">
      <c r="A4" s="6">
        <v>3</v>
      </c>
      <c r="B4" s="6">
        <v>20601</v>
      </c>
      <c r="C4" s="6">
        <v>16</v>
      </c>
      <c r="D4" s="7" t="s">
        <v>16</v>
      </c>
      <c r="E4" s="7"/>
      <c r="F4" s="7"/>
      <c r="G4" s="6"/>
      <c r="H4" s="7"/>
      <c r="I4" s="9"/>
      <c r="J4" s="7"/>
      <c r="K4" s="9" t="s">
        <v>19</v>
      </c>
      <c r="L4" s="10" t="s">
        <v>20</v>
      </c>
      <c r="M4" s="6" t="s">
        <v>705</v>
      </c>
      <c r="N4" s="6" t="s">
        <v>708</v>
      </c>
      <c r="O4" s="62"/>
      <c r="P4" s="142">
        <v>44021</v>
      </c>
      <c r="Q4" s="13"/>
      <c r="R4" s="13"/>
      <c r="S4" s="13"/>
      <c r="T4" s="13"/>
    </row>
    <row r="5" spans="1:21" ht="15.6" customHeight="1" x14ac:dyDescent="0.3">
      <c r="A5" s="6">
        <v>4</v>
      </c>
      <c r="B5" s="6">
        <v>20601</v>
      </c>
      <c r="C5" s="6">
        <v>21</v>
      </c>
      <c r="D5" s="7" t="s">
        <v>16</v>
      </c>
      <c r="E5" s="7"/>
      <c r="F5" s="7"/>
      <c r="G5" s="6"/>
      <c r="H5" s="7"/>
      <c r="I5" s="9"/>
      <c r="J5" s="7"/>
      <c r="K5" s="9" t="s">
        <v>21</v>
      </c>
      <c r="L5" s="10" t="s">
        <v>22</v>
      </c>
      <c r="M5" s="6" t="s">
        <v>705</v>
      </c>
      <c r="N5" s="6" t="s">
        <v>709</v>
      </c>
      <c r="O5" s="63"/>
      <c r="P5" s="11"/>
      <c r="Q5" s="15"/>
      <c r="R5" s="15"/>
      <c r="S5" s="16"/>
      <c r="T5" s="4"/>
    </row>
    <row r="6" spans="1:21" ht="15.6" customHeight="1" x14ac:dyDescent="0.3">
      <c r="A6" s="6">
        <v>5</v>
      </c>
      <c r="B6" s="6">
        <v>20601</v>
      </c>
      <c r="C6" s="6">
        <v>26</v>
      </c>
      <c r="D6" s="7" t="s">
        <v>16</v>
      </c>
      <c r="E6" s="7"/>
      <c r="F6" s="7"/>
      <c r="G6" s="17"/>
      <c r="H6" s="7"/>
      <c r="I6" s="9"/>
      <c r="J6" s="7"/>
      <c r="K6" s="9" t="s">
        <v>23</v>
      </c>
      <c r="L6" s="10" t="s">
        <v>24</v>
      </c>
      <c r="M6" s="6" t="s">
        <v>705</v>
      </c>
      <c r="N6" s="6" t="s">
        <v>709</v>
      </c>
      <c r="O6" s="63"/>
      <c r="P6" s="11"/>
      <c r="Q6" s="15"/>
      <c r="R6" s="15"/>
      <c r="S6" s="16"/>
      <c r="T6" s="4"/>
    </row>
    <row r="7" spans="1:21" ht="15.6" customHeight="1" x14ac:dyDescent="0.3">
      <c r="A7" s="6">
        <v>6</v>
      </c>
      <c r="B7" s="6">
        <v>20601</v>
      </c>
      <c r="C7" s="11">
        <v>31</v>
      </c>
      <c r="D7" s="7" t="s">
        <v>13</v>
      </c>
      <c r="E7" s="7"/>
      <c r="F7" s="7"/>
      <c r="G7" s="17"/>
      <c r="H7" s="7"/>
      <c r="I7" s="9"/>
      <c r="J7" s="7"/>
      <c r="K7" s="9" t="s">
        <v>25</v>
      </c>
      <c r="L7" s="10" t="s">
        <v>26</v>
      </c>
      <c r="M7" s="6" t="s">
        <v>705</v>
      </c>
      <c r="N7" s="6" t="s">
        <v>708</v>
      </c>
      <c r="O7" s="63"/>
      <c r="P7" s="142">
        <v>44021</v>
      </c>
      <c r="Q7" s="15"/>
      <c r="R7" s="15"/>
      <c r="S7" s="16"/>
      <c r="T7" s="4"/>
    </row>
    <row r="8" spans="1:21" ht="15.6" customHeight="1" x14ac:dyDescent="0.3">
      <c r="A8" s="6">
        <v>7</v>
      </c>
      <c r="B8" s="6">
        <v>20601</v>
      </c>
      <c r="C8" s="6">
        <v>36</v>
      </c>
      <c r="D8" s="7" t="s">
        <v>16</v>
      </c>
      <c r="E8" s="7"/>
      <c r="F8" s="7"/>
      <c r="G8" s="17"/>
      <c r="H8" s="17"/>
      <c r="I8" s="9"/>
      <c r="J8" s="17"/>
      <c r="K8" s="9" t="s">
        <v>27</v>
      </c>
      <c r="L8" s="10" t="s">
        <v>28</v>
      </c>
      <c r="M8" s="6" t="s">
        <v>705</v>
      </c>
      <c r="N8" s="6" t="s">
        <v>708</v>
      </c>
      <c r="O8" s="63"/>
      <c r="P8" s="142">
        <v>44021</v>
      </c>
      <c r="Q8" s="15"/>
      <c r="R8" s="15"/>
      <c r="S8" s="16"/>
      <c r="T8" s="4"/>
    </row>
    <row r="9" spans="1:21" ht="15.6" customHeight="1" x14ac:dyDescent="0.3">
      <c r="A9" s="6">
        <v>8</v>
      </c>
      <c r="B9" s="6">
        <v>20602</v>
      </c>
      <c r="C9" s="6">
        <v>6</v>
      </c>
      <c r="D9" s="7" t="s">
        <v>16</v>
      </c>
      <c r="E9" s="7"/>
      <c r="F9" s="7"/>
      <c r="G9" s="17"/>
      <c r="H9" s="17"/>
      <c r="I9" s="9"/>
      <c r="J9" s="17"/>
      <c r="K9" s="9" t="s">
        <v>29</v>
      </c>
      <c r="L9" s="10" t="s">
        <v>30</v>
      </c>
      <c r="M9" s="6" t="s">
        <v>705</v>
      </c>
      <c r="N9" s="6" t="s">
        <v>708</v>
      </c>
      <c r="O9" s="63"/>
      <c r="P9" s="143">
        <v>44021</v>
      </c>
      <c r="Q9" s="15"/>
      <c r="R9" s="15"/>
      <c r="S9" s="16"/>
      <c r="T9" s="4"/>
    </row>
    <row r="10" spans="1:21" ht="15.6" customHeight="1" x14ac:dyDescent="0.3">
      <c r="A10" s="6">
        <v>9</v>
      </c>
      <c r="B10" s="6">
        <v>20602</v>
      </c>
      <c r="C10" s="11">
        <v>11</v>
      </c>
      <c r="D10" s="7" t="s">
        <v>16</v>
      </c>
      <c r="E10" s="17"/>
      <c r="F10" s="7"/>
      <c r="G10" s="17"/>
      <c r="H10" s="17"/>
      <c r="I10" s="9"/>
      <c r="J10" s="17"/>
      <c r="K10" s="9" t="s">
        <v>31</v>
      </c>
      <c r="L10" s="10" t="s">
        <v>32</v>
      </c>
      <c r="M10" s="6" t="s">
        <v>705</v>
      </c>
      <c r="N10" s="6" t="s">
        <v>708</v>
      </c>
      <c r="O10" s="63"/>
      <c r="P10" s="143">
        <v>44021</v>
      </c>
      <c r="Q10" s="15"/>
      <c r="R10" s="15"/>
      <c r="S10" s="16"/>
      <c r="T10" s="4"/>
    </row>
    <row r="11" spans="1:21" ht="15.6" customHeight="1" x14ac:dyDescent="0.3">
      <c r="A11" s="6">
        <v>10</v>
      </c>
      <c r="B11" s="6">
        <v>20602</v>
      </c>
      <c r="C11" s="6">
        <v>16</v>
      </c>
      <c r="D11" s="7" t="s">
        <v>16</v>
      </c>
      <c r="E11" s="17"/>
      <c r="F11" s="7"/>
      <c r="G11" s="17"/>
      <c r="H11" s="17"/>
      <c r="I11" s="9"/>
      <c r="J11" s="17"/>
      <c r="K11" s="9" t="s">
        <v>33</v>
      </c>
      <c r="L11" s="10" t="s">
        <v>34</v>
      </c>
      <c r="M11" s="6" t="s">
        <v>705</v>
      </c>
      <c r="N11" s="6" t="s">
        <v>708</v>
      </c>
      <c r="O11" s="63"/>
      <c r="P11" s="143">
        <v>44021</v>
      </c>
      <c r="Q11" s="15"/>
      <c r="R11" s="15"/>
      <c r="S11" s="16"/>
      <c r="T11" s="4"/>
    </row>
    <row r="12" spans="1:21" ht="15.6" customHeight="1" x14ac:dyDescent="0.3">
      <c r="A12" s="6">
        <v>11</v>
      </c>
      <c r="B12" s="6">
        <v>20602</v>
      </c>
      <c r="C12" s="6">
        <v>21</v>
      </c>
      <c r="D12" s="7" t="s">
        <v>16</v>
      </c>
      <c r="E12" s="17"/>
      <c r="F12" s="7"/>
      <c r="G12" s="17"/>
      <c r="H12" s="17"/>
      <c r="I12" s="9"/>
      <c r="J12" s="17"/>
      <c r="K12" s="9" t="s">
        <v>35</v>
      </c>
      <c r="L12" s="10" t="s">
        <v>36</v>
      </c>
      <c r="M12" s="6" t="s">
        <v>705</v>
      </c>
      <c r="N12" s="6" t="s">
        <v>708</v>
      </c>
      <c r="O12" s="63"/>
      <c r="P12" s="143">
        <v>44021</v>
      </c>
      <c r="Q12" s="15"/>
      <c r="R12" s="15"/>
      <c r="S12" s="16"/>
      <c r="T12" s="4"/>
    </row>
    <row r="13" spans="1:21" ht="15.6" customHeight="1" x14ac:dyDescent="0.3">
      <c r="A13" s="6">
        <v>12</v>
      </c>
      <c r="B13" s="6">
        <v>20602</v>
      </c>
      <c r="C13" s="6">
        <v>26</v>
      </c>
      <c r="D13" s="7" t="s">
        <v>16</v>
      </c>
      <c r="E13" s="17"/>
      <c r="F13" s="7"/>
      <c r="G13" s="17"/>
      <c r="H13" s="17"/>
      <c r="I13" s="9"/>
      <c r="J13" s="17"/>
      <c r="K13" s="9" t="s">
        <v>37</v>
      </c>
      <c r="L13" s="10" t="s">
        <v>38</v>
      </c>
      <c r="M13" s="6" t="s">
        <v>705</v>
      </c>
      <c r="N13" s="6" t="s">
        <v>708</v>
      </c>
      <c r="O13" s="63"/>
      <c r="P13" s="143">
        <v>44021</v>
      </c>
      <c r="Q13" s="14"/>
      <c r="R13" s="15"/>
      <c r="S13" s="15"/>
      <c r="T13" s="16"/>
      <c r="U13" s="4"/>
    </row>
    <row r="14" spans="1:21" ht="15.6" customHeight="1" x14ac:dyDescent="0.3">
      <c r="A14" s="6">
        <v>13</v>
      </c>
      <c r="B14" s="6">
        <v>20602</v>
      </c>
      <c r="C14" s="11">
        <v>31</v>
      </c>
      <c r="D14" s="7" t="s">
        <v>16</v>
      </c>
      <c r="E14" s="17"/>
      <c r="F14" s="17"/>
      <c r="G14" s="17"/>
      <c r="H14" s="17"/>
      <c r="I14" s="9"/>
      <c r="J14" s="17"/>
      <c r="K14" s="9" t="s">
        <v>39</v>
      </c>
      <c r="L14" s="10" t="s">
        <v>40</v>
      </c>
      <c r="M14" s="6" t="s">
        <v>705</v>
      </c>
      <c r="N14" s="6" t="s">
        <v>708</v>
      </c>
      <c r="O14" s="63"/>
      <c r="P14" s="143">
        <v>44021</v>
      </c>
      <c r="Q14" s="14"/>
      <c r="R14" s="15"/>
      <c r="S14" s="15"/>
      <c r="T14" s="16"/>
      <c r="U14" s="4"/>
    </row>
    <row r="15" spans="1:21" ht="15.6" customHeight="1" x14ac:dyDescent="0.3">
      <c r="A15" s="6">
        <v>14</v>
      </c>
      <c r="B15" s="6">
        <v>20602</v>
      </c>
      <c r="C15" s="6">
        <v>36</v>
      </c>
      <c r="D15" s="7" t="s">
        <v>16</v>
      </c>
      <c r="E15" s="17"/>
      <c r="F15" s="17"/>
      <c r="G15" s="17"/>
      <c r="H15" s="17"/>
      <c r="I15" s="9"/>
      <c r="J15" s="17"/>
      <c r="K15" s="9" t="s">
        <v>41</v>
      </c>
      <c r="L15" s="10" t="s">
        <v>42</v>
      </c>
      <c r="M15" s="6" t="s">
        <v>705</v>
      </c>
      <c r="N15" s="6" t="s">
        <v>708</v>
      </c>
      <c r="O15" s="63"/>
      <c r="P15" s="143">
        <v>44021</v>
      </c>
      <c r="Q15" s="14"/>
      <c r="R15" s="15"/>
      <c r="S15" s="15"/>
      <c r="T15" s="16"/>
      <c r="U15" s="4"/>
    </row>
    <row r="16" spans="1:21" ht="15.6" customHeight="1" x14ac:dyDescent="0.3">
      <c r="A16" s="6">
        <v>15</v>
      </c>
      <c r="B16" s="6">
        <v>20603</v>
      </c>
      <c r="C16" s="6">
        <v>6</v>
      </c>
      <c r="D16" s="7" t="s">
        <v>16</v>
      </c>
      <c r="E16" s="17"/>
      <c r="F16" s="17"/>
      <c r="G16" s="17"/>
      <c r="H16" s="17"/>
      <c r="I16" s="9"/>
      <c r="J16" s="17"/>
      <c r="K16" s="9" t="s">
        <v>43</v>
      </c>
      <c r="L16" s="10" t="s">
        <v>44</v>
      </c>
      <c r="M16" s="6" t="s">
        <v>705</v>
      </c>
      <c r="N16" s="6" t="s">
        <v>708</v>
      </c>
      <c r="O16" s="63"/>
      <c r="P16" s="143">
        <v>44021</v>
      </c>
      <c r="Q16" s="14"/>
      <c r="R16" s="15"/>
      <c r="S16" s="15"/>
      <c r="T16" s="16"/>
      <c r="U16" s="4"/>
    </row>
    <row r="17" spans="1:21" ht="15.6" customHeight="1" x14ac:dyDescent="0.3">
      <c r="A17" s="6">
        <v>16</v>
      </c>
      <c r="B17" s="6">
        <v>20603</v>
      </c>
      <c r="C17" s="11">
        <v>11</v>
      </c>
      <c r="D17" s="7" t="s">
        <v>16</v>
      </c>
      <c r="E17" s="17"/>
      <c r="F17" s="17"/>
      <c r="G17" s="17"/>
      <c r="H17" s="17"/>
      <c r="I17" s="9"/>
      <c r="J17" s="17"/>
      <c r="K17" s="9" t="s">
        <v>45</v>
      </c>
      <c r="L17" s="10" t="s">
        <v>46</v>
      </c>
      <c r="M17" s="6" t="s">
        <v>705</v>
      </c>
      <c r="N17" s="6" t="s">
        <v>708</v>
      </c>
      <c r="O17" s="63"/>
      <c r="P17" s="143">
        <v>44021</v>
      </c>
      <c r="Q17" s="18"/>
      <c r="R17" s="15"/>
      <c r="S17" s="15"/>
      <c r="T17" s="16"/>
      <c r="U17" s="4"/>
    </row>
    <row r="18" spans="1:21" ht="15" customHeight="1" x14ac:dyDescent="0.3">
      <c r="A18" s="6">
        <v>17</v>
      </c>
      <c r="B18" s="6">
        <v>20603</v>
      </c>
      <c r="C18" s="6">
        <v>16</v>
      </c>
      <c r="D18" s="7" t="s">
        <v>16</v>
      </c>
      <c r="E18" s="17"/>
      <c r="F18" s="17"/>
      <c r="G18" s="17"/>
      <c r="H18" s="17"/>
      <c r="I18" s="9"/>
      <c r="J18" s="17"/>
      <c r="K18" s="9" t="s">
        <v>47</v>
      </c>
      <c r="L18" s="10" t="s">
        <v>48</v>
      </c>
      <c r="M18" s="6" t="s">
        <v>705</v>
      </c>
      <c r="N18" s="6" t="s">
        <v>708</v>
      </c>
      <c r="O18" s="7"/>
      <c r="P18" s="143">
        <v>44021</v>
      </c>
      <c r="Q18" s="83"/>
      <c r="R18" s="83"/>
      <c r="S18" s="83"/>
      <c r="T18" s="83"/>
      <c r="U18" s="83"/>
    </row>
    <row r="19" spans="1:21" ht="14.4" customHeight="1" x14ac:dyDescent="0.3">
      <c r="A19" s="6">
        <v>18</v>
      </c>
      <c r="B19" s="6">
        <v>20603</v>
      </c>
      <c r="C19" s="6">
        <v>21</v>
      </c>
      <c r="D19" s="7" t="s">
        <v>16</v>
      </c>
      <c r="E19" s="17"/>
      <c r="F19" s="17"/>
      <c r="G19" s="17"/>
      <c r="H19" s="17"/>
      <c r="I19" s="9"/>
      <c r="J19" s="17"/>
      <c r="K19" s="9" t="s">
        <v>49</v>
      </c>
      <c r="L19" s="10" t="s">
        <v>50</v>
      </c>
      <c r="M19" s="6" t="s">
        <v>705</v>
      </c>
      <c r="N19" s="6" t="s">
        <v>708</v>
      </c>
      <c r="O19" s="7"/>
      <c r="P19" s="143">
        <v>44021</v>
      </c>
      <c r="Q19" s="4"/>
      <c r="R19" s="4"/>
      <c r="S19" s="4"/>
      <c r="T19" s="4"/>
      <c r="U19" s="4"/>
    </row>
    <row r="20" spans="1:21" ht="14.4" customHeight="1" x14ac:dyDescent="0.3">
      <c r="A20" s="6">
        <v>19</v>
      </c>
      <c r="B20" s="6">
        <v>20603</v>
      </c>
      <c r="C20" s="6">
        <v>26</v>
      </c>
      <c r="D20" s="7" t="s">
        <v>16</v>
      </c>
      <c r="E20" s="17"/>
      <c r="F20" s="17"/>
      <c r="G20" s="17"/>
      <c r="H20" s="17"/>
      <c r="I20" s="9"/>
      <c r="J20" s="17"/>
      <c r="K20" s="9" t="s">
        <v>51</v>
      </c>
      <c r="L20" s="10" t="s">
        <v>52</v>
      </c>
      <c r="M20" s="6" t="s">
        <v>705</v>
      </c>
      <c r="N20" s="6" t="s">
        <v>708</v>
      </c>
      <c r="O20" s="7"/>
      <c r="P20" s="143">
        <v>44021</v>
      </c>
      <c r="Q20" s="4"/>
      <c r="R20" s="4"/>
      <c r="S20" s="4"/>
      <c r="T20" s="4"/>
      <c r="U20" s="4"/>
    </row>
    <row r="21" spans="1:21" ht="14.4" customHeight="1" x14ac:dyDescent="0.3">
      <c r="A21" s="6">
        <v>20</v>
      </c>
      <c r="B21" s="6">
        <v>20603</v>
      </c>
      <c r="C21" s="11">
        <v>31</v>
      </c>
      <c r="D21" s="7" t="s">
        <v>16</v>
      </c>
      <c r="E21" s="17"/>
      <c r="F21" s="17"/>
      <c r="G21" s="17"/>
      <c r="H21" s="17"/>
      <c r="I21" s="9"/>
      <c r="J21" s="17"/>
      <c r="K21" s="9" t="s">
        <v>53</v>
      </c>
      <c r="L21" s="10" t="s">
        <v>54</v>
      </c>
      <c r="M21" s="6" t="s">
        <v>705</v>
      </c>
      <c r="N21" s="6" t="s">
        <v>708</v>
      </c>
      <c r="O21" s="7"/>
      <c r="P21" s="143">
        <v>44021</v>
      </c>
      <c r="Q21" s="4"/>
      <c r="R21" s="4"/>
      <c r="S21" s="4"/>
      <c r="T21" s="4"/>
      <c r="U21" s="4"/>
    </row>
    <row r="22" spans="1:21" ht="15.6" x14ac:dyDescent="0.3">
      <c r="A22" s="6">
        <v>21</v>
      </c>
      <c r="B22" s="100">
        <v>20603</v>
      </c>
      <c r="C22" s="100">
        <v>36</v>
      </c>
      <c r="D22" s="101" t="s">
        <v>16</v>
      </c>
      <c r="E22" s="102"/>
      <c r="F22" s="102"/>
      <c r="G22" s="102"/>
      <c r="H22" s="102"/>
      <c r="I22" s="103"/>
      <c r="J22" s="102"/>
      <c r="K22" s="103" t="s">
        <v>55</v>
      </c>
      <c r="L22" s="104" t="s">
        <v>56</v>
      </c>
      <c r="M22" s="100" t="s">
        <v>705</v>
      </c>
      <c r="N22" s="100" t="s">
        <v>708</v>
      </c>
      <c r="O22" s="102"/>
      <c r="P22" s="143">
        <v>44021</v>
      </c>
    </row>
    <row r="23" spans="1:21" s="23" customFormat="1" ht="15" x14ac:dyDescent="0.3">
      <c r="A23" s="6">
        <v>22</v>
      </c>
      <c r="B23" s="19">
        <v>20604</v>
      </c>
      <c r="C23" s="19">
        <v>6</v>
      </c>
      <c r="D23" s="20" t="s">
        <v>707</v>
      </c>
      <c r="E23" s="21"/>
      <c r="F23" s="21"/>
      <c r="G23" s="21"/>
      <c r="H23" s="21"/>
      <c r="I23" s="53"/>
      <c r="J23" s="21"/>
      <c r="K23" s="54"/>
      <c r="L23" s="55" t="s">
        <v>58</v>
      </c>
      <c r="M23" s="19" t="s">
        <v>706</v>
      </c>
      <c r="N23" s="19" t="s">
        <v>709</v>
      </c>
      <c r="O23" s="21" t="s">
        <v>2789</v>
      </c>
      <c r="P23" s="21"/>
    </row>
    <row r="24" spans="1:21" ht="15.6" x14ac:dyDescent="0.3">
      <c r="A24" s="6">
        <v>23</v>
      </c>
      <c r="B24" s="66">
        <v>20604</v>
      </c>
      <c r="C24" s="71">
        <v>11</v>
      </c>
      <c r="D24" s="67" t="s">
        <v>723</v>
      </c>
      <c r="E24" s="72"/>
      <c r="F24" s="72"/>
      <c r="G24" s="72"/>
      <c r="H24" s="72"/>
      <c r="I24" s="73"/>
      <c r="J24" s="72"/>
      <c r="K24" s="73" t="s">
        <v>59</v>
      </c>
      <c r="L24" s="74" t="s">
        <v>60</v>
      </c>
      <c r="M24" s="6" t="s">
        <v>705</v>
      </c>
      <c r="N24" s="6" t="s">
        <v>708</v>
      </c>
      <c r="O24" s="17"/>
      <c r="P24" s="143">
        <v>44021</v>
      </c>
    </row>
    <row r="25" spans="1:21" ht="15.6" x14ac:dyDescent="0.3">
      <c r="A25" s="6">
        <v>24</v>
      </c>
      <c r="B25" s="66">
        <v>20604</v>
      </c>
      <c r="C25" s="66">
        <v>16</v>
      </c>
      <c r="D25" s="67" t="s">
        <v>714</v>
      </c>
      <c r="E25" s="72"/>
      <c r="F25" s="72"/>
      <c r="G25" s="72"/>
      <c r="H25" s="72"/>
      <c r="I25" s="73"/>
      <c r="J25" s="72"/>
      <c r="K25" s="73" t="s">
        <v>61</v>
      </c>
      <c r="L25" s="74" t="s">
        <v>62</v>
      </c>
      <c r="M25" s="6" t="s">
        <v>705</v>
      </c>
      <c r="N25" s="6" t="s">
        <v>708</v>
      </c>
      <c r="O25" s="17"/>
      <c r="P25" s="143">
        <v>44021</v>
      </c>
    </row>
    <row r="26" spans="1:21" s="23" customFormat="1" ht="15.6" x14ac:dyDescent="0.3">
      <c r="A26" s="6">
        <v>25</v>
      </c>
      <c r="B26" s="66">
        <v>20604</v>
      </c>
      <c r="C26" s="66">
        <v>21</v>
      </c>
      <c r="D26" s="67" t="s">
        <v>723</v>
      </c>
      <c r="E26" s="72"/>
      <c r="F26" s="72"/>
      <c r="G26" s="72"/>
      <c r="H26" s="72"/>
      <c r="I26" s="73"/>
      <c r="J26" s="72"/>
      <c r="K26" s="73" t="s">
        <v>63</v>
      </c>
      <c r="L26" s="74" t="s">
        <v>64</v>
      </c>
      <c r="M26" s="6" t="s">
        <v>705</v>
      </c>
      <c r="N26" s="6" t="s">
        <v>708</v>
      </c>
      <c r="O26" s="21"/>
      <c r="P26" s="143">
        <v>44021</v>
      </c>
    </row>
    <row r="27" spans="1:21" ht="15.6" x14ac:dyDescent="0.3">
      <c r="A27" s="6">
        <v>26</v>
      </c>
      <c r="B27" s="66">
        <v>20604</v>
      </c>
      <c r="C27" s="66">
        <v>26</v>
      </c>
      <c r="D27" s="67" t="s">
        <v>714</v>
      </c>
      <c r="E27" s="72"/>
      <c r="F27" s="72"/>
      <c r="G27" s="72"/>
      <c r="H27" s="72"/>
      <c r="I27" s="73"/>
      <c r="J27" s="72"/>
      <c r="K27" s="73" t="s">
        <v>65</v>
      </c>
      <c r="L27" s="74" t="s">
        <v>66</v>
      </c>
      <c r="M27" s="6" t="s">
        <v>705</v>
      </c>
      <c r="N27" s="6" t="s">
        <v>708</v>
      </c>
      <c r="O27" s="17"/>
      <c r="P27" s="143">
        <v>44021</v>
      </c>
    </row>
    <row r="28" spans="1:21" s="23" customFormat="1" ht="15.6" x14ac:dyDescent="0.3">
      <c r="A28" s="6">
        <v>27</v>
      </c>
      <c r="B28" s="66">
        <v>20604</v>
      </c>
      <c r="C28" s="71">
        <v>31</v>
      </c>
      <c r="D28" s="67" t="s">
        <v>714</v>
      </c>
      <c r="E28" s="72"/>
      <c r="F28" s="72"/>
      <c r="G28" s="72"/>
      <c r="H28" s="72"/>
      <c r="I28" s="73"/>
      <c r="J28" s="72"/>
      <c r="K28" s="73" t="s">
        <v>67</v>
      </c>
      <c r="L28" s="74" t="s">
        <v>68</v>
      </c>
      <c r="M28" s="6" t="s">
        <v>705</v>
      </c>
      <c r="N28" s="6" t="s">
        <v>708</v>
      </c>
      <c r="O28" s="21"/>
      <c r="P28" s="143">
        <v>44021</v>
      </c>
    </row>
    <row r="29" spans="1:21" s="23" customFormat="1" ht="15.6" x14ac:dyDescent="0.3">
      <c r="A29" s="6">
        <v>28</v>
      </c>
      <c r="B29" s="66">
        <v>20604</v>
      </c>
      <c r="C29" s="66">
        <v>36</v>
      </c>
      <c r="D29" s="67" t="s">
        <v>714</v>
      </c>
      <c r="E29" s="72"/>
      <c r="F29" s="72"/>
      <c r="G29" s="72"/>
      <c r="H29" s="72"/>
      <c r="I29" s="73"/>
      <c r="J29" s="72"/>
      <c r="K29" s="73" t="s">
        <v>69</v>
      </c>
      <c r="L29" s="74" t="s">
        <v>70</v>
      </c>
      <c r="M29" s="6" t="s">
        <v>705</v>
      </c>
      <c r="N29" s="6" t="s">
        <v>708</v>
      </c>
      <c r="O29" s="21"/>
      <c r="P29" s="143">
        <v>44021</v>
      </c>
    </row>
    <row r="30" spans="1:21" s="23" customFormat="1" ht="15" x14ac:dyDescent="0.3">
      <c r="A30" s="6">
        <v>29</v>
      </c>
      <c r="B30" s="66">
        <v>20605</v>
      </c>
      <c r="C30" s="66">
        <v>6</v>
      </c>
      <c r="D30" s="67" t="s">
        <v>714</v>
      </c>
      <c r="E30" s="72"/>
      <c r="F30" s="72"/>
      <c r="G30" s="72"/>
      <c r="H30" s="72"/>
      <c r="I30" s="73"/>
      <c r="J30" s="72"/>
      <c r="K30" s="73" t="s">
        <v>71</v>
      </c>
      <c r="L30" s="70" t="s">
        <v>72</v>
      </c>
      <c r="M30" s="6" t="s">
        <v>706</v>
      </c>
      <c r="N30" s="6" t="s">
        <v>708</v>
      </c>
      <c r="O30" s="21" t="s">
        <v>2790</v>
      </c>
      <c r="P30" s="87">
        <v>44021</v>
      </c>
    </row>
    <row r="31" spans="1:21" ht="15.6" x14ac:dyDescent="0.3">
      <c r="A31" s="6">
        <v>30</v>
      </c>
      <c r="B31" s="66">
        <v>20605</v>
      </c>
      <c r="C31" s="71">
        <v>11</v>
      </c>
      <c r="D31" s="67" t="s">
        <v>714</v>
      </c>
      <c r="E31" s="72"/>
      <c r="F31" s="72"/>
      <c r="G31" s="72"/>
      <c r="H31" s="72"/>
      <c r="I31" s="73"/>
      <c r="J31" s="72"/>
      <c r="K31" s="73" t="s">
        <v>73</v>
      </c>
      <c r="L31" s="70" t="s">
        <v>74</v>
      </c>
      <c r="M31" s="6" t="s">
        <v>705</v>
      </c>
      <c r="N31" s="6" t="s">
        <v>708</v>
      </c>
      <c r="O31" s="17"/>
      <c r="P31" s="87">
        <v>44021</v>
      </c>
    </row>
    <row r="32" spans="1:21" ht="15" x14ac:dyDescent="0.3">
      <c r="A32" s="6">
        <v>31</v>
      </c>
      <c r="B32" s="66">
        <v>20605</v>
      </c>
      <c r="C32" s="66">
        <v>16</v>
      </c>
      <c r="D32" s="67" t="s">
        <v>723</v>
      </c>
      <c r="E32" s="72"/>
      <c r="F32" s="72"/>
      <c r="G32" s="72"/>
      <c r="H32" s="72"/>
      <c r="I32" s="73"/>
      <c r="J32" s="72"/>
      <c r="K32" s="73" t="s">
        <v>75</v>
      </c>
      <c r="L32" s="70" t="s">
        <v>76</v>
      </c>
      <c r="M32" s="6" t="s">
        <v>705</v>
      </c>
      <c r="N32" s="6" t="s">
        <v>708</v>
      </c>
      <c r="O32" s="17"/>
      <c r="P32" s="87">
        <v>44021</v>
      </c>
    </row>
    <row r="33" spans="1:16" ht="15" x14ac:dyDescent="0.3">
      <c r="A33" s="6">
        <v>32</v>
      </c>
      <c r="B33" s="6">
        <v>20605</v>
      </c>
      <c r="C33" s="6">
        <v>21</v>
      </c>
      <c r="D33" s="7" t="s">
        <v>16</v>
      </c>
      <c r="E33" s="17"/>
      <c r="F33" s="17"/>
      <c r="G33" s="17"/>
      <c r="H33" s="17"/>
      <c r="I33" s="9"/>
      <c r="J33" s="17"/>
      <c r="K33" s="9" t="s">
        <v>77</v>
      </c>
      <c r="L33" s="25" t="s">
        <v>78</v>
      </c>
      <c r="M33" s="6" t="s">
        <v>705</v>
      </c>
      <c r="N33" s="6" t="s">
        <v>708</v>
      </c>
      <c r="O33" s="17"/>
      <c r="P33" s="87">
        <v>44021</v>
      </c>
    </row>
    <row r="34" spans="1:16" ht="15" x14ac:dyDescent="0.3">
      <c r="A34" s="6">
        <v>33</v>
      </c>
      <c r="B34" s="6">
        <v>20605</v>
      </c>
      <c r="C34" s="6">
        <v>26</v>
      </c>
      <c r="D34" s="7" t="s">
        <v>57</v>
      </c>
      <c r="E34" s="17"/>
      <c r="F34" s="17"/>
      <c r="G34" s="17"/>
      <c r="H34" s="17"/>
      <c r="I34" s="9"/>
      <c r="J34" s="17"/>
      <c r="K34" s="9" t="s">
        <v>79</v>
      </c>
      <c r="L34" s="25" t="s">
        <v>80</v>
      </c>
      <c r="M34" s="6" t="s">
        <v>705</v>
      </c>
      <c r="N34" s="6" t="s">
        <v>708</v>
      </c>
      <c r="O34" s="17"/>
      <c r="P34" s="87">
        <v>44021</v>
      </c>
    </row>
    <row r="35" spans="1:16" ht="15.6" x14ac:dyDescent="0.3">
      <c r="A35" s="6">
        <v>34</v>
      </c>
      <c r="B35" s="6">
        <v>20605</v>
      </c>
      <c r="C35" s="11">
        <v>31</v>
      </c>
      <c r="D35" s="7" t="s">
        <v>16</v>
      </c>
      <c r="E35" s="17"/>
      <c r="F35" s="17"/>
      <c r="G35" s="17"/>
      <c r="H35" s="17"/>
      <c r="I35" s="9"/>
      <c r="J35" s="17"/>
      <c r="K35" s="9" t="s">
        <v>81</v>
      </c>
      <c r="L35" s="25" t="s">
        <v>82</v>
      </c>
      <c r="M35" s="6" t="s">
        <v>705</v>
      </c>
      <c r="N35" s="6" t="s">
        <v>708</v>
      </c>
      <c r="O35" s="17"/>
      <c r="P35" s="87">
        <v>44021</v>
      </c>
    </row>
    <row r="36" spans="1:16" ht="15" x14ac:dyDescent="0.3">
      <c r="A36" s="6">
        <v>35</v>
      </c>
      <c r="B36" s="6">
        <v>20605</v>
      </c>
      <c r="C36" s="6">
        <v>36</v>
      </c>
      <c r="D36" s="7" t="s">
        <v>83</v>
      </c>
      <c r="E36" s="17"/>
      <c r="F36" s="17"/>
      <c r="G36" s="17"/>
      <c r="H36" s="17"/>
      <c r="I36" s="9"/>
      <c r="J36" s="17"/>
      <c r="K36" s="9" t="s">
        <v>84</v>
      </c>
      <c r="L36" s="25" t="s">
        <v>85</v>
      </c>
      <c r="M36" s="6" t="s">
        <v>705</v>
      </c>
      <c r="N36" s="6" t="s">
        <v>708</v>
      </c>
      <c r="O36" s="17"/>
      <c r="P36" s="87">
        <v>44021</v>
      </c>
    </row>
    <row r="37" spans="1:16" ht="15" x14ac:dyDescent="0.3">
      <c r="A37" s="6">
        <v>36</v>
      </c>
      <c r="B37" s="6">
        <v>20606</v>
      </c>
      <c r="C37" s="6">
        <v>6</v>
      </c>
      <c r="D37" s="7" t="s">
        <v>16</v>
      </c>
      <c r="E37" s="17"/>
      <c r="F37" s="17"/>
      <c r="G37" s="17"/>
      <c r="H37" s="17"/>
      <c r="I37" s="9"/>
      <c r="J37" s="17"/>
      <c r="K37" s="9" t="s">
        <v>86</v>
      </c>
      <c r="L37" s="25" t="s">
        <v>87</v>
      </c>
      <c r="M37" s="6" t="s">
        <v>705</v>
      </c>
      <c r="N37" s="6" t="s">
        <v>708</v>
      </c>
      <c r="O37" s="17"/>
      <c r="P37" s="87">
        <v>44021</v>
      </c>
    </row>
    <row r="38" spans="1:16" ht="15.6" x14ac:dyDescent="0.3">
      <c r="A38" s="6">
        <v>37</v>
      </c>
      <c r="B38" s="6">
        <v>20606</v>
      </c>
      <c r="C38" s="11">
        <v>11</v>
      </c>
      <c r="D38" s="7" t="s">
        <v>16</v>
      </c>
      <c r="E38" s="17"/>
      <c r="F38" s="17"/>
      <c r="G38" s="17"/>
      <c r="H38" s="17"/>
      <c r="I38" s="9"/>
      <c r="J38" s="17"/>
      <c r="K38" s="9" t="s">
        <v>88</v>
      </c>
      <c r="L38" s="25" t="s">
        <v>89</v>
      </c>
      <c r="M38" s="6" t="s">
        <v>705</v>
      </c>
      <c r="N38" s="6" t="s">
        <v>708</v>
      </c>
      <c r="O38" s="17"/>
      <c r="P38" s="87">
        <v>44021</v>
      </c>
    </row>
    <row r="39" spans="1:16" ht="15" x14ac:dyDescent="0.3">
      <c r="A39" s="6">
        <v>38</v>
      </c>
      <c r="B39" s="6">
        <v>20606</v>
      </c>
      <c r="C39" s="6">
        <v>16</v>
      </c>
      <c r="D39" s="7" t="s">
        <v>16</v>
      </c>
      <c r="E39" s="17"/>
      <c r="F39" s="17"/>
      <c r="G39" s="17"/>
      <c r="H39" s="17"/>
      <c r="I39" s="9"/>
      <c r="J39" s="17"/>
      <c r="K39" s="9" t="s">
        <v>90</v>
      </c>
      <c r="L39" s="25" t="s">
        <v>91</v>
      </c>
      <c r="M39" s="6" t="s">
        <v>705</v>
      </c>
      <c r="N39" s="6" t="s">
        <v>708</v>
      </c>
      <c r="O39" s="17"/>
      <c r="P39" s="87">
        <v>44021</v>
      </c>
    </row>
    <row r="40" spans="1:16" ht="15" x14ac:dyDescent="0.3">
      <c r="A40" s="6">
        <v>39</v>
      </c>
      <c r="B40" s="6">
        <v>20606</v>
      </c>
      <c r="C40" s="6">
        <v>21</v>
      </c>
      <c r="D40" s="7" t="s">
        <v>16</v>
      </c>
      <c r="E40" s="17"/>
      <c r="F40" s="17"/>
      <c r="G40" s="17"/>
      <c r="H40" s="17"/>
      <c r="I40" s="9"/>
      <c r="J40" s="17"/>
      <c r="K40" s="9" t="s">
        <v>92</v>
      </c>
      <c r="L40" s="25" t="s">
        <v>93</v>
      </c>
      <c r="M40" s="6" t="s">
        <v>705</v>
      </c>
      <c r="N40" s="6" t="s">
        <v>708</v>
      </c>
      <c r="O40" s="17"/>
      <c r="P40" s="87">
        <v>44021</v>
      </c>
    </row>
    <row r="41" spans="1:16" ht="15" x14ac:dyDescent="0.3">
      <c r="A41" s="6">
        <v>40</v>
      </c>
      <c r="B41" s="6">
        <v>20606</v>
      </c>
      <c r="C41" s="6">
        <v>26</v>
      </c>
      <c r="D41" s="7" t="s">
        <v>16</v>
      </c>
      <c r="E41" s="17"/>
      <c r="F41" s="17"/>
      <c r="G41" s="17"/>
      <c r="H41" s="17"/>
      <c r="I41" s="9"/>
      <c r="J41" s="17"/>
      <c r="K41" s="9" t="s">
        <v>94</v>
      </c>
      <c r="L41" s="25" t="s">
        <v>95</v>
      </c>
      <c r="M41" s="6" t="s">
        <v>705</v>
      </c>
      <c r="N41" s="6" t="s">
        <v>708</v>
      </c>
      <c r="O41" s="17"/>
      <c r="P41" s="87">
        <v>44021</v>
      </c>
    </row>
    <row r="42" spans="1:16" ht="15.6" x14ac:dyDescent="0.3">
      <c r="A42" s="6">
        <v>41</v>
      </c>
      <c r="B42" s="6">
        <v>20606</v>
      </c>
      <c r="C42" s="11">
        <v>31</v>
      </c>
      <c r="D42" s="7" t="s">
        <v>16</v>
      </c>
      <c r="E42" s="17"/>
      <c r="F42" s="17"/>
      <c r="G42" s="17"/>
      <c r="H42" s="17"/>
      <c r="I42" s="9"/>
      <c r="J42" s="17"/>
      <c r="K42" s="9" t="s">
        <v>96</v>
      </c>
      <c r="L42" s="25" t="s">
        <v>97</v>
      </c>
      <c r="M42" s="6" t="s">
        <v>705</v>
      </c>
      <c r="N42" s="6" t="s">
        <v>708</v>
      </c>
      <c r="O42" s="17"/>
      <c r="P42" s="87">
        <v>44021</v>
      </c>
    </row>
    <row r="43" spans="1:16" ht="15" x14ac:dyDescent="0.3">
      <c r="A43" s="6">
        <v>42</v>
      </c>
      <c r="B43" s="6">
        <v>20606</v>
      </c>
      <c r="C43" s="6">
        <v>36</v>
      </c>
      <c r="D43" s="7" t="s">
        <v>13</v>
      </c>
      <c r="E43" s="17"/>
      <c r="F43" s="17"/>
      <c r="G43" s="17"/>
      <c r="H43" s="17"/>
      <c r="I43" s="9"/>
      <c r="J43" s="17"/>
      <c r="K43" s="9" t="s">
        <v>98</v>
      </c>
      <c r="L43" s="25" t="s">
        <v>99</v>
      </c>
      <c r="M43" s="6" t="s">
        <v>705</v>
      </c>
      <c r="N43" s="6" t="s">
        <v>708</v>
      </c>
      <c r="O43" s="17"/>
      <c r="P43" s="87">
        <v>44021</v>
      </c>
    </row>
    <row r="44" spans="1:16" s="23" customFormat="1" ht="15" x14ac:dyDescent="0.3">
      <c r="A44" s="6">
        <v>43</v>
      </c>
      <c r="B44" s="19">
        <v>20607</v>
      </c>
      <c r="C44" s="19">
        <v>6</v>
      </c>
      <c r="D44" s="20" t="s">
        <v>57</v>
      </c>
      <c r="E44" s="21"/>
      <c r="F44" s="21"/>
      <c r="G44" s="21"/>
      <c r="H44" s="21"/>
      <c r="I44" s="53"/>
      <c r="J44" s="21"/>
      <c r="K44" s="54"/>
      <c r="L44" s="24" t="s">
        <v>100</v>
      </c>
      <c r="M44" s="19" t="s">
        <v>705</v>
      </c>
      <c r="N44" s="19" t="s">
        <v>709</v>
      </c>
      <c r="O44" s="21"/>
      <c r="P44" s="87"/>
    </row>
    <row r="45" spans="1:16" ht="15.6" x14ac:dyDescent="0.3">
      <c r="A45" s="6">
        <v>44</v>
      </c>
      <c r="B45" s="6">
        <v>20607</v>
      </c>
      <c r="C45" s="11">
        <v>11</v>
      </c>
      <c r="D45" s="7" t="s">
        <v>101</v>
      </c>
      <c r="E45" s="17"/>
      <c r="F45" s="17"/>
      <c r="G45" s="17"/>
      <c r="H45" s="17"/>
      <c r="I45" s="9"/>
      <c r="J45" s="17"/>
      <c r="K45" s="9" t="s">
        <v>102</v>
      </c>
      <c r="L45" s="25" t="s">
        <v>103</v>
      </c>
      <c r="M45" s="6" t="s">
        <v>705</v>
      </c>
      <c r="N45" s="6" t="s">
        <v>708</v>
      </c>
      <c r="O45" s="17"/>
      <c r="P45" s="87">
        <v>44021</v>
      </c>
    </row>
    <row r="46" spans="1:16" ht="15" x14ac:dyDescent="0.3">
      <c r="A46" s="6">
        <v>45</v>
      </c>
      <c r="B46" s="6">
        <v>20607</v>
      </c>
      <c r="C46" s="6">
        <v>16</v>
      </c>
      <c r="D46" s="7" t="s">
        <v>16</v>
      </c>
      <c r="E46" s="17"/>
      <c r="F46" s="17"/>
      <c r="G46" s="17"/>
      <c r="H46" s="17"/>
      <c r="I46" s="9"/>
      <c r="J46" s="17"/>
      <c r="K46" s="9" t="s">
        <v>104</v>
      </c>
      <c r="L46" s="25" t="s">
        <v>105</v>
      </c>
      <c r="M46" s="6" t="s">
        <v>705</v>
      </c>
      <c r="N46" s="6" t="s">
        <v>708</v>
      </c>
      <c r="O46" s="17"/>
      <c r="P46" s="87">
        <v>44021</v>
      </c>
    </row>
    <row r="47" spans="1:16" ht="15" x14ac:dyDescent="0.3">
      <c r="A47" s="6">
        <v>46</v>
      </c>
      <c r="B47" s="6">
        <v>20607</v>
      </c>
      <c r="C47" s="6">
        <v>21</v>
      </c>
      <c r="D47" s="7" t="s">
        <v>16</v>
      </c>
      <c r="E47" s="17"/>
      <c r="F47" s="17"/>
      <c r="G47" s="17"/>
      <c r="H47" s="17"/>
      <c r="I47" s="9"/>
      <c r="J47" s="17"/>
      <c r="K47" s="9" t="s">
        <v>106</v>
      </c>
      <c r="L47" s="25" t="s">
        <v>107</v>
      </c>
      <c r="M47" s="6" t="s">
        <v>705</v>
      </c>
      <c r="N47" s="6" t="s">
        <v>708</v>
      </c>
      <c r="O47" s="17"/>
      <c r="P47" s="87">
        <v>44021</v>
      </c>
    </row>
    <row r="48" spans="1:16" ht="15" x14ac:dyDescent="0.3">
      <c r="A48" s="6">
        <v>47</v>
      </c>
      <c r="B48" s="6">
        <v>20607</v>
      </c>
      <c r="C48" s="6">
        <v>26</v>
      </c>
      <c r="D48" s="7" t="s">
        <v>83</v>
      </c>
      <c r="E48" s="17"/>
      <c r="F48" s="17"/>
      <c r="G48" s="17"/>
      <c r="H48" s="17"/>
      <c r="I48" s="9"/>
      <c r="J48" s="17"/>
      <c r="K48" s="9" t="s">
        <v>108</v>
      </c>
      <c r="L48" s="25" t="s">
        <v>109</v>
      </c>
      <c r="M48" s="6" t="s">
        <v>705</v>
      </c>
      <c r="N48" s="6" t="s">
        <v>708</v>
      </c>
      <c r="O48" s="17"/>
      <c r="P48" s="87">
        <v>44021</v>
      </c>
    </row>
    <row r="49" spans="1:16" ht="15.6" x14ac:dyDescent="0.3">
      <c r="A49" s="6">
        <v>48</v>
      </c>
      <c r="B49" s="6">
        <v>20607</v>
      </c>
      <c r="C49" s="11">
        <v>31</v>
      </c>
      <c r="D49" s="7" t="s">
        <v>16</v>
      </c>
      <c r="E49" s="17"/>
      <c r="F49" s="17"/>
      <c r="G49" s="17"/>
      <c r="H49" s="17"/>
      <c r="I49" s="9"/>
      <c r="J49" s="17"/>
      <c r="K49" s="9" t="s">
        <v>110</v>
      </c>
      <c r="L49" s="25" t="s">
        <v>111</v>
      </c>
      <c r="M49" s="6" t="s">
        <v>705</v>
      </c>
      <c r="N49" s="6" t="s">
        <v>708</v>
      </c>
      <c r="O49" s="17"/>
      <c r="P49" s="87">
        <v>44021</v>
      </c>
    </row>
    <row r="50" spans="1:16" ht="15" x14ac:dyDescent="0.3">
      <c r="A50" s="6">
        <v>49</v>
      </c>
      <c r="B50" s="6">
        <v>20607</v>
      </c>
      <c r="C50" s="6">
        <v>36</v>
      </c>
      <c r="D50" s="7" t="s">
        <v>16</v>
      </c>
      <c r="E50" s="17"/>
      <c r="F50" s="17"/>
      <c r="G50" s="17"/>
      <c r="H50" s="17"/>
      <c r="I50" s="9"/>
      <c r="J50" s="17"/>
      <c r="K50" s="9" t="s">
        <v>112</v>
      </c>
      <c r="L50" s="25" t="s">
        <v>113</v>
      </c>
      <c r="M50" s="6" t="s">
        <v>705</v>
      </c>
      <c r="N50" s="6" t="s">
        <v>708</v>
      </c>
      <c r="O50" s="17"/>
      <c r="P50" s="87">
        <v>44021</v>
      </c>
    </row>
    <row r="51" spans="1:16" ht="15" x14ac:dyDescent="0.3">
      <c r="A51" s="6">
        <v>50</v>
      </c>
      <c r="B51" s="6">
        <v>20608</v>
      </c>
      <c r="C51" s="6">
        <v>6</v>
      </c>
      <c r="D51" s="7" t="s">
        <v>16</v>
      </c>
      <c r="E51" s="17"/>
      <c r="F51" s="17"/>
      <c r="G51" s="17"/>
      <c r="H51" s="17"/>
      <c r="I51" s="9"/>
      <c r="J51" s="17"/>
      <c r="K51" s="9" t="s">
        <v>114</v>
      </c>
      <c r="L51" s="25" t="s">
        <v>115</v>
      </c>
      <c r="M51" s="6" t="s">
        <v>705</v>
      </c>
      <c r="N51" s="6" t="s">
        <v>708</v>
      </c>
      <c r="O51" s="17"/>
      <c r="P51" s="87">
        <v>44021</v>
      </c>
    </row>
    <row r="52" spans="1:16" ht="15.6" x14ac:dyDescent="0.3">
      <c r="A52" s="6">
        <v>51</v>
      </c>
      <c r="B52" s="6">
        <v>20608</v>
      </c>
      <c r="C52" s="11">
        <v>11</v>
      </c>
      <c r="D52" s="7" t="s">
        <v>16</v>
      </c>
      <c r="E52" s="17"/>
      <c r="F52" s="17"/>
      <c r="G52" s="17"/>
      <c r="H52" s="17"/>
      <c r="I52" s="9"/>
      <c r="J52" s="17"/>
      <c r="K52" s="9" t="s">
        <v>116</v>
      </c>
      <c r="L52" s="25" t="s">
        <v>117</v>
      </c>
      <c r="M52" s="6" t="s">
        <v>705</v>
      </c>
      <c r="N52" s="6" t="s">
        <v>708</v>
      </c>
      <c r="O52" s="17"/>
      <c r="P52" s="87">
        <v>44021</v>
      </c>
    </row>
    <row r="53" spans="1:16" s="106" customFormat="1" ht="15" x14ac:dyDescent="0.3">
      <c r="A53" s="6">
        <v>52</v>
      </c>
      <c r="B53" s="6">
        <v>20608</v>
      </c>
      <c r="C53" s="6">
        <v>16</v>
      </c>
      <c r="D53" s="7" t="s">
        <v>16</v>
      </c>
      <c r="E53" s="17"/>
      <c r="F53" s="17"/>
      <c r="G53" s="17"/>
      <c r="H53" s="17"/>
      <c r="I53" s="9"/>
      <c r="J53" s="17"/>
      <c r="K53" s="9" t="s">
        <v>118</v>
      </c>
      <c r="L53" s="25" t="s">
        <v>119</v>
      </c>
      <c r="M53" s="6" t="s">
        <v>705</v>
      </c>
      <c r="N53" s="6" t="s">
        <v>709</v>
      </c>
      <c r="O53" s="17"/>
      <c r="P53" s="105"/>
    </row>
    <row r="54" spans="1:16" ht="15" x14ac:dyDescent="0.3">
      <c r="A54" s="6">
        <v>53</v>
      </c>
      <c r="B54" s="6">
        <v>20608</v>
      </c>
      <c r="C54" s="6">
        <v>21</v>
      </c>
      <c r="D54" s="7" t="s">
        <v>16</v>
      </c>
      <c r="E54" s="17"/>
      <c r="F54" s="17"/>
      <c r="G54" s="17"/>
      <c r="H54" s="17"/>
      <c r="I54" s="9"/>
      <c r="J54" s="17"/>
      <c r="K54" s="9" t="s">
        <v>120</v>
      </c>
      <c r="L54" s="25" t="s">
        <v>121</v>
      </c>
      <c r="M54" s="6" t="s">
        <v>705</v>
      </c>
      <c r="N54" s="6" t="s">
        <v>709</v>
      </c>
      <c r="O54" s="17"/>
      <c r="P54" s="87"/>
    </row>
    <row r="55" spans="1:16" ht="15" x14ac:dyDescent="0.3">
      <c r="A55" s="6">
        <v>54</v>
      </c>
      <c r="B55" s="6">
        <v>20608</v>
      </c>
      <c r="C55" s="6">
        <v>26</v>
      </c>
      <c r="D55" s="7" t="s">
        <v>101</v>
      </c>
      <c r="E55" s="17"/>
      <c r="F55" s="17"/>
      <c r="G55" s="17"/>
      <c r="H55" s="17"/>
      <c r="I55" s="9"/>
      <c r="J55" s="17"/>
      <c r="K55" s="9" t="s">
        <v>122</v>
      </c>
      <c r="L55" s="25" t="s">
        <v>123</v>
      </c>
      <c r="M55" s="6" t="s">
        <v>705</v>
      </c>
      <c r="N55" s="6" t="s">
        <v>708</v>
      </c>
      <c r="O55" s="17"/>
      <c r="P55" s="87">
        <v>44021</v>
      </c>
    </row>
    <row r="56" spans="1:16" ht="15.6" x14ac:dyDescent="0.3">
      <c r="A56" s="6">
        <v>55</v>
      </c>
      <c r="B56" s="6">
        <v>20608</v>
      </c>
      <c r="C56" s="11">
        <v>31</v>
      </c>
      <c r="D56" s="7" t="s">
        <v>13</v>
      </c>
      <c r="E56" s="17"/>
      <c r="F56" s="17"/>
      <c r="G56" s="17"/>
      <c r="H56" s="17"/>
      <c r="I56" s="9"/>
      <c r="J56" s="17"/>
      <c r="K56" s="9" t="s">
        <v>124</v>
      </c>
      <c r="L56" s="25" t="s">
        <v>125</v>
      </c>
      <c r="M56" s="6" t="s">
        <v>705</v>
      </c>
      <c r="N56" s="6" t="s">
        <v>708</v>
      </c>
      <c r="O56" s="17"/>
      <c r="P56" s="87">
        <v>44021</v>
      </c>
    </row>
    <row r="57" spans="1:16" s="60" customFormat="1" ht="15" x14ac:dyDescent="0.3">
      <c r="A57" s="6">
        <v>56</v>
      </c>
      <c r="B57" s="56">
        <v>20608</v>
      </c>
      <c r="C57" s="56">
        <v>36</v>
      </c>
      <c r="D57" s="49" t="s">
        <v>710</v>
      </c>
      <c r="E57" s="57"/>
      <c r="F57" s="57"/>
      <c r="G57" s="57"/>
      <c r="H57" s="57"/>
      <c r="I57" s="58"/>
      <c r="J57" s="57"/>
      <c r="K57" s="59" t="s">
        <v>372</v>
      </c>
      <c r="L57" s="50" t="s">
        <v>371</v>
      </c>
      <c r="M57" s="56" t="s">
        <v>705</v>
      </c>
      <c r="N57" s="56" t="s">
        <v>709</v>
      </c>
      <c r="O57" s="57"/>
      <c r="P57" s="87"/>
    </row>
    <row r="58" spans="1:16" ht="14.4" x14ac:dyDescent="0.3">
      <c r="A58" s="6">
        <v>57</v>
      </c>
      <c r="B58" s="56">
        <v>20609</v>
      </c>
      <c r="C58" s="57">
        <v>9</v>
      </c>
      <c r="D58" s="17" t="s">
        <v>330</v>
      </c>
      <c r="E58" s="17"/>
      <c r="F58" s="17" t="s">
        <v>696</v>
      </c>
      <c r="G58" s="17"/>
      <c r="H58" s="17"/>
      <c r="I58" s="17"/>
      <c r="J58" s="17"/>
      <c r="K58" s="17"/>
      <c r="L58" s="25" t="s">
        <v>310</v>
      </c>
      <c r="M58" s="6" t="s">
        <v>705</v>
      </c>
      <c r="N58" s="6" t="s">
        <v>708</v>
      </c>
      <c r="O58" s="17"/>
      <c r="P58" s="87">
        <v>44021</v>
      </c>
    </row>
    <row r="59" spans="1:16" s="23" customFormat="1" ht="14.4" x14ac:dyDescent="0.3">
      <c r="A59" s="6">
        <v>58</v>
      </c>
      <c r="B59" s="19">
        <v>20609</v>
      </c>
      <c r="C59" s="21">
        <v>12</v>
      </c>
      <c r="D59" s="21" t="s">
        <v>330</v>
      </c>
      <c r="E59" s="21"/>
      <c r="F59" s="21" t="s">
        <v>696</v>
      </c>
      <c r="G59" s="21"/>
      <c r="H59" s="21"/>
      <c r="I59" s="21"/>
      <c r="J59" s="21"/>
      <c r="K59" s="21"/>
      <c r="L59" s="24" t="s">
        <v>311</v>
      </c>
      <c r="M59" s="19" t="s">
        <v>706</v>
      </c>
      <c r="N59" s="19" t="s">
        <v>709</v>
      </c>
      <c r="O59" s="21"/>
      <c r="P59" s="87"/>
    </row>
    <row r="60" spans="1:16" ht="14.4" x14ac:dyDescent="0.3">
      <c r="A60" s="6">
        <v>59</v>
      </c>
      <c r="B60" s="56">
        <v>20609</v>
      </c>
      <c r="C60" s="57">
        <v>15</v>
      </c>
      <c r="D60" s="17" t="s">
        <v>330</v>
      </c>
      <c r="E60" s="17"/>
      <c r="F60" s="17" t="s">
        <v>696</v>
      </c>
      <c r="G60" s="17"/>
      <c r="H60" s="17"/>
      <c r="I60" s="17"/>
      <c r="J60" s="17"/>
      <c r="K60" s="17"/>
      <c r="L60" s="25" t="s">
        <v>312</v>
      </c>
      <c r="M60" s="6" t="s">
        <v>705</v>
      </c>
      <c r="N60" s="6" t="s">
        <v>708</v>
      </c>
      <c r="O60" s="17"/>
      <c r="P60" s="87">
        <v>44021</v>
      </c>
    </row>
    <row r="61" spans="1:16" ht="14.4" x14ac:dyDescent="0.3">
      <c r="A61" s="6">
        <v>60</v>
      </c>
      <c r="B61" s="56">
        <v>20609</v>
      </c>
      <c r="C61" s="57">
        <v>18</v>
      </c>
      <c r="D61" s="17" t="s">
        <v>330</v>
      </c>
      <c r="E61" s="17"/>
      <c r="F61" s="17" t="s">
        <v>696</v>
      </c>
      <c r="G61" s="17"/>
      <c r="H61" s="17"/>
      <c r="I61" s="17"/>
      <c r="J61" s="17"/>
      <c r="K61" s="17"/>
      <c r="L61" s="25" t="s">
        <v>313</v>
      </c>
      <c r="M61" s="6" t="s">
        <v>705</v>
      </c>
      <c r="N61" s="6" t="s">
        <v>708</v>
      </c>
      <c r="O61" s="17"/>
      <c r="P61" s="87">
        <v>44021</v>
      </c>
    </row>
    <row r="62" spans="1:16" ht="14.4" x14ac:dyDescent="0.3">
      <c r="A62" s="6">
        <v>61</v>
      </c>
      <c r="B62" s="56">
        <v>20609</v>
      </c>
      <c r="C62" s="57">
        <v>21</v>
      </c>
      <c r="D62" s="17" t="s">
        <v>330</v>
      </c>
      <c r="E62" s="17"/>
      <c r="F62" s="17" t="s">
        <v>696</v>
      </c>
      <c r="G62" s="17"/>
      <c r="H62" s="17"/>
      <c r="I62" s="17"/>
      <c r="J62" s="17"/>
      <c r="K62" s="17"/>
      <c r="L62" s="25" t="s">
        <v>314</v>
      </c>
      <c r="M62" s="6" t="s">
        <v>705</v>
      </c>
      <c r="N62" s="6" t="s">
        <v>708</v>
      </c>
      <c r="O62" s="17"/>
      <c r="P62" s="87">
        <v>44021</v>
      </c>
    </row>
    <row r="63" spans="1:16" s="23" customFormat="1" ht="14.4" x14ac:dyDescent="0.3">
      <c r="A63" s="6">
        <v>62</v>
      </c>
      <c r="B63" s="19">
        <v>20609</v>
      </c>
      <c r="C63" s="21">
        <v>24</v>
      </c>
      <c r="D63" s="21" t="s">
        <v>330</v>
      </c>
      <c r="E63" s="21"/>
      <c r="F63" s="21" t="s">
        <v>696</v>
      </c>
      <c r="G63" s="21"/>
      <c r="H63" s="21"/>
      <c r="I63" s="21"/>
      <c r="J63" s="21"/>
      <c r="K63" s="21"/>
      <c r="L63" s="24" t="s">
        <v>315</v>
      </c>
      <c r="M63" s="19" t="s">
        <v>706</v>
      </c>
      <c r="N63" s="19" t="s">
        <v>709</v>
      </c>
      <c r="O63" s="21"/>
      <c r="P63" s="87"/>
    </row>
    <row r="64" spans="1:16" ht="14.4" x14ac:dyDescent="0.3">
      <c r="A64" s="6">
        <v>63</v>
      </c>
      <c r="B64" s="56">
        <v>20609</v>
      </c>
      <c r="C64" s="57">
        <v>27</v>
      </c>
      <c r="D64" s="17" t="s">
        <v>330</v>
      </c>
      <c r="E64" s="17"/>
      <c r="F64" s="17" t="s">
        <v>696</v>
      </c>
      <c r="G64" s="17"/>
      <c r="H64" s="17"/>
      <c r="I64" s="17"/>
      <c r="J64" s="17"/>
      <c r="K64" s="17"/>
      <c r="L64" s="25" t="s">
        <v>316</v>
      </c>
      <c r="M64" s="6" t="s">
        <v>705</v>
      </c>
      <c r="N64" s="6" t="s">
        <v>708</v>
      </c>
      <c r="O64" s="17"/>
      <c r="P64" s="87">
        <v>44021</v>
      </c>
    </row>
    <row r="65" spans="1:16" ht="14.4" x14ac:dyDescent="0.3">
      <c r="A65" s="6">
        <v>64</v>
      </c>
      <c r="B65" s="56">
        <v>20609</v>
      </c>
      <c r="C65" s="57">
        <v>30</v>
      </c>
      <c r="D65" s="17" t="s">
        <v>330</v>
      </c>
      <c r="E65" s="17"/>
      <c r="F65" s="17" t="s">
        <v>696</v>
      </c>
      <c r="G65" s="17"/>
      <c r="H65" s="17"/>
      <c r="I65" s="17"/>
      <c r="J65" s="17"/>
      <c r="K65" s="17"/>
      <c r="L65" s="25" t="s">
        <v>317</v>
      </c>
      <c r="M65" s="6" t="s">
        <v>705</v>
      </c>
      <c r="N65" s="6" t="s">
        <v>708</v>
      </c>
      <c r="O65" s="17"/>
      <c r="P65" s="87">
        <v>44021</v>
      </c>
    </row>
    <row r="66" spans="1:16" ht="14.4" x14ac:dyDescent="0.3">
      <c r="A66" s="6">
        <v>65</v>
      </c>
      <c r="B66" s="56">
        <v>20609</v>
      </c>
      <c r="C66" s="57">
        <v>33</v>
      </c>
      <c r="D66" s="17" t="s">
        <v>330</v>
      </c>
      <c r="E66" s="17"/>
      <c r="F66" s="17" t="s">
        <v>696</v>
      </c>
      <c r="G66" s="17"/>
      <c r="H66" s="17"/>
      <c r="I66" s="17"/>
      <c r="J66" s="17"/>
      <c r="K66" s="17"/>
      <c r="L66" s="25" t="s">
        <v>318</v>
      </c>
      <c r="M66" s="6" t="s">
        <v>705</v>
      </c>
      <c r="N66" s="6" t="s">
        <v>708</v>
      </c>
      <c r="O66" s="17"/>
      <c r="P66" s="87">
        <v>44021</v>
      </c>
    </row>
    <row r="67" spans="1:16" ht="14.4" x14ac:dyDescent="0.3">
      <c r="A67" s="6">
        <v>66</v>
      </c>
      <c r="B67" s="56">
        <v>20609</v>
      </c>
      <c r="C67" s="57">
        <v>36</v>
      </c>
      <c r="D67" s="17" t="s">
        <v>330</v>
      </c>
      <c r="E67" s="17"/>
      <c r="F67" s="17" t="s">
        <v>696</v>
      </c>
      <c r="G67" s="17"/>
      <c r="H67" s="17"/>
      <c r="I67" s="17"/>
      <c r="J67" s="17"/>
      <c r="K67" s="17"/>
      <c r="L67" s="25" t="s">
        <v>319</v>
      </c>
      <c r="M67" s="6" t="s">
        <v>705</v>
      </c>
      <c r="N67" s="6" t="s">
        <v>708</v>
      </c>
      <c r="O67" s="17"/>
      <c r="P67" s="87">
        <v>44021</v>
      </c>
    </row>
    <row r="68" spans="1:16" ht="14.4" x14ac:dyDescent="0.3">
      <c r="A68" s="6">
        <v>67</v>
      </c>
      <c r="B68" s="56">
        <v>20610</v>
      </c>
      <c r="C68" s="57">
        <v>9</v>
      </c>
      <c r="D68" s="17" t="s">
        <v>330</v>
      </c>
      <c r="E68" s="17"/>
      <c r="F68" s="17" t="s">
        <v>696</v>
      </c>
      <c r="G68" s="17"/>
      <c r="H68" s="17"/>
      <c r="I68" s="17"/>
      <c r="J68" s="17"/>
      <c r="K68" s="17"/>
      <c r="L68" s="25" t="s">
        <v>320</v>
      </c>
      <c r="M68" s="6" t="s">
        <v>705</v>
      </c>
      <c r="N68" s="6" t="s">
        <v>708</v>
      </c>
      <c r="O68" s="17"/>
      <c r="P68" s="87">
        <v>44021</v>
      </c>
    </row>
    <row r="69" spans="1:16" ht="14.4" x14ac:dyDescent="0.3">
      <c r="A69" s="6">
        <v>68</v>
      </c>
      <c r="B69" s="56">
        <v>20610</v>
      </c>
      <c r="C69" s="57">
        <v>12</v>
      </c>
      <c r="D69" s="17" t="s">
        <v>330</v>
      </c>
      <c r="E69" s="17"/>
      <c r="F69" s="17" t="s">
        <v>696</v>
      </c>
      <c r="G69" s="17"/>
      <c r="H69" s="17"/>
      <c r="I69" s="17"/>
      <c r="J69" s="17"/>
      <c r="K69" s="17"/>
      <c r="L69" s="25" t="s">
        <v>321</v>
      </c>
      <c r="M69" s="6" t="s">
        <v>705</v>
      </c>
      <c r="N69" s="6" t="s">
        <v>708</v>
      </c>
      <c r="O69" s="17"/>
      <c r="P69" s="87">
        <v>44021</v>
      </c>
    </row>
    <row r="70" spans="1:16" ht="14.4" x14ac:dyDescent="0.3">
      <c r="A70" s="6">
        <v>69</v>
      </c>
      <c r="B70" s="56">
        <v>20610</v>
      </c>
      <c r="C70" s="57">
        <v>15</v>
      </c>
      <c r="D70" s="17" t="s">
        <v>330</v>
      </c>
      <c r="E70" s="17"/>
      <c r="F70" s="17" t="s">
        <v>696</v>
      </c>
      <c r="G70" s="17"/>
      <c r="H70" s="17"/>
      <c r="I70" s="17"/>
      <c r="J70" s="17"/>
      <c r="K70" s="17"/>
      <c r="L70" s="25" t="s">
        <v>322</v>
      </c>
      <c r="M70" s="6" t="s">
        <v>705</v>
      </c>
      <c r="N70" s="6" t="s">
        <v>708</v>
      </c>
      <c r="O70" s="17"/>
      <c r="P70" s="87">
        <v>44021</v>
      </c>
    </row>
    <row r="71" spans="1:16" ht="14.4" x14ac:dyDescent="0.3">
      <c r="A71" s="6">
        <v>70</v>
      </c>
      <c r="B71" s="56">
        <v>20610</v>
      </c>
      <c r="C71" s="57">
        <v>18</v>
      </c>
      <c r="D71" s="17" t="s">
        <v>330</v>
      </c>
      <c r="E71" s="17"/>
      <c r="F71" s="17" t="s">
        <v>696</v>
      </c>
      <c r="G71" s="17"/>
      <c r="H71" s="17"/>
      <c r="I71" s="17"/>
      <c r="J71" s="17"/>
      <c r="K71" s="17"/>
      <c r="L71" s="25" t="s">
        <v>323</v>
      </c>
      <c r="M71" s="6" t="s">
        <v>705</v>
      </c>
      <c r="N71" s="6" t="s">
        <v>708</v>
      </c>
      <c r="O71" s="17"/>
      <c r="P71" s="87">
        <v>44021</v>
      </c>
    </row>
    <row r="72" spans="1:16" ht="14.4" x14ac:dyDescent="0.3">
      <c r="A72" s="6">
        <v>71</v>
      </c>
      <c r="B72" s="56">
        <v>20610</v>
      </c>
      <c r="C72" s="57">
        <v>21</v>
      </c>
      <c r="D72" s="17" t="s">
        <v>330</v>
      </c>
      <c r="E72" s="17"/>
      <c r="F72" s="17" t="s">
        <v>696</v>
      </c>
      <c r="G72" s="17"/>
      <c r="H72" s="17"/>
      <c r="I72" s="17"/>
      <c r="J72" s="17"/>
      <c r="K72" s="17"/>
      <c r="L72" s="25" t="s">
        <v>324</v>
      </c>
      <c r="M72" s="6" t="s">
        <v>705</v>
      </c>
      <c r="N72" s="6" t="s">
        <v>708</v>
      </c>
      <c r="O72" s="17"/>
      <c r="P72" s="87">
        <v>44021</v>
      </c>
    </row>
    <row r="73" spans="1:16" ht="14.4" x14ac:dyDescent="0.3">
      <c r="A73" s="6">
        <v>72</v>
      </c>
      <c r="B73" s="56">
        <v>20610</v>
      </c>
      <c r="C73" s="57">
        <v>24</v>
      </c>
      <c r="D73" s="17" t="s">
        <v>330</v>
      </c>
      <c r="E73" s="17"/>
      <c r="F73" s="17" t="s">
        <v>696</v>
      </c>
      <c r="G73" s="17"/>
      <c r="H73" s="17"/>
      <c r="I73" s="17"/>
      <c r="J73" s="17"/>
      <c r="K73" s="17"/>
      <c r="L73" s="25" t="s">
        <v>325</v>
      </c>
      <c r="M73" s="6" t="s">
        <v>705</v>
      </c>
      <c r="N73" s="6" t="s">
        <v>708</v>
      </c>
      <c r="O73" s="17"/>
      <c r="P73" s="87">
        <v>44021</v>
      </c>
    </row>
    <row r="74" spans="1:16" ht="14.4" x14ac:dyDescent="0.3">
      <c r="A74" s="6">
        <v>73</v>
      </c>
      <c r="B74" s="56">
        <v>20610</v>
      </c>
      <c r="C74" s="57">
        <v>27</v>
      </c>
      <c r="D74" s="17" t="s">
        <v>330</v>
      </c>
      <c r="E74" s="17"/>
      <c r="F74" s="17" t="s">
        <v>696</v>
      </c>
      <c r="G74" s="17"/>
      <c r="H74" s="17"/>
      <c r="I74" s="17"/>
      <c r="J74" s="17"/>
      <c r="K74" s="17"/>
      <c r="L74" s="25" t="s">
        <v>326</v>
      </c>
      <c r="M74" s="6" t="s">
        <v>705</v>
      </c>
      <c r="N74" s="6" t="s">
        <v>708</v>
      </c>
      <c r="O74" s="17"/>
      <c r="P74" s="87">
        <v>44021</v>
      </c>
    </row>
    <row r="75" spans="1:16" ht="14.4" x14ac:dyDescent="0.3">
      <c r="A75" s="6">
        <v>74</v>
      </c>
      <c r="B75" s="56">
        <v>20610</v>
      </c>
      <c r="C75" s="57">
        <v>30</v>
      </c>
      <c r="D75" s="17" t="s">
        <v>330</v>
      </c>
      <c r="E75" s="17"/>
      <c r="F75" s="17" t="s">
        <v>696</v>
      </c>
      <c r="G75" s="17"/>
      <c r="H75" s="17"/>
      <c r="I75" s="17"/>
      <c r="J75" s="17"/>
      <c r="K75" s="17"/>
      <c r="L75" s="25" t="s">
        <v>327</v>
      </c>
      <c r="M75" s="6" t="s">
        <v>705</v>
      </c>
      <c r="N75" s="6" t="s">
        <v>708</v>
      </c>
      <c r="O75" s="17"/>
      <c r="P75" s="87">
        <v>44021</v>
      </c>
    </row>
    <row r="76" spans="1:16" ht="14.4" x14ac:dyDescent="0.3">
      <c r="A76" s="6">
        <v>75</v>
      </c>
      <c r="B76" s="56">
        <v>20610</v>
      </c>
      <c r="C76" s="57">
        <v>33</v>
      </c>
      <c r="D76" s="17" t="s">
        <v>330</v>
      </c>
      <c r="E76" s="17"/>
      <c r="F76" s="17" t="s">
        <v>696</v>
      </c>
      <c r="G76" s="17"/>
      <c r="H76" s="17"/>
      <c r="I76" s="17"/>
      <c r="J76" s="17"/>
      <c r="K76" s="17"/>
      <c r="L76" s="25" t="s">
        <v>328</v>
      </c>
      <c r="M76" s="6" t="s">
        <v>705</v>
      </c>
      <c r="N76" s="6" t="s">
        <v>708</v>
      </c>
      <c r="O76" s="17"/>
      <c r="P76" s="87">
        <v>44021</v>
      </c>
    </row>
    <row r="77" spans="1:16" ht="14.4" x14ac:dyDescent="0.3">
      <c r="A77" s="6">
        <v>76</v>
      </c>
      <c r="B77" s="56">
        <v>20610</v>
      </c>
      <c r="C77" s="57">
        <v>36</v>
      </c>
      <c r="D77" s="17" t="s">
        <v>330</v>
      </c>
      <c r="E77" s="17"/>
      <c r="F77" s="17" t="s">
        <v>696</v>
      </c>
      <c r="G77" s="17"/>
      <c r="H77" s="17"/>
      <c r="I77" s="17"/>
      <c r="J77" s="17"/>
      <c r="K77" s="17"/>
      <c r="L77" s="25" t="s">
        <v>329</v>
      </c>
      <c r="M77" s="6" t="s">
        <v>705</v>
      </c>
      <c r="N77" s="6" t="s">
        <v>708</v>
      </c>
      <c r="O77" s="17"/>
      <c r="P77" s="87">
        <v>44021</v>
      </c>
    </row>
    <row r="78" spans="1:16" ht="14.4" x14ac:dyDescent="0.3">
      <c r="A78" s="6">
        <v>77</v>
      </c>
      <c r="B78" s="56">
        <v>20611</v>
      </c>
      <c r="C78" s="57">
        <v>9</v>
      </c>
      <c r="D78" s="17" t="s">
        <v>330</v>
      </c>
      <c r="E78" s="17"/>
      <c r="F78" s="17" t="s">
        <v>696</v>
      </c>
      <c r="G78" s="17"/>
      <c r="H78" s="17"/>
      <c r="I78" s="17"/>
      <c r="J78" s="17"/>
      <c r="K78" s="17"/>
      <c r="L78" s="25" t="s">
        <v>331</v>
      </c>
      <c r="M78" s="6" t="s">
        <v>705</v>
      </c>
      <c r="N78" s="6" t="s">
        <v>708</v>
      </c>
      <c r="O78" s="17"/>
      <c r="P78" s="87">
        <v>44021</v>
      </c>
    </row>
    <row r="79" spans="1:16" ht="14.4" x14ac:dyDescent="0.3">
      <c r="A79" s="6">
        <v>78</v>
      </c>
      <c r="B79" s="56">
        <v>20611</v>
      </c>
      <c r="C79" s="57">
        <v>12</v>
      </c>
      <c r="D79" s="17" t="s">
        <v>330</v>
      </c>
      <c r="E79" s="17"/>
      <c r="F79" s="17" t="s">
        <v>696</v>
      </c>
      <c r="G79" s="17"/>
      <c r="H79" s="17"/>
      <c r="I79" s="17"/>
      <c r="J79" s="17"/>
      <c r="K79" s="17"/>
      <c r="L79" s="25" t="s">
        <v>332</v>
      </c>
      <c r="M79" s="6" t="s">
        <v>706</v>
      </c>
      <c r="N79" s="6" t="s">
        <v>709</v>
      </c>
      <c r="O79" s="17"/>
      <c r="P79" s="87"/>
    </row>
    <row r="80" spans="1:16" ht="14.4" x14ac:dyDescent="0.3">
      <c r="A80" s="6">
        <v>79</v>
      </c>
      <c r="B80" s="56">
        <v>20611</v>
      </c>
      <c r="C80" s="57">
        <v>15</v>
      </c>
      <c r="D80" s="17" t="s">
        <v>330</v>
      </c>
      <c r="E80" s="17"/>
      <c r="F80" s="17" t="s">
        <v>696</v>
      </c>
      <c r="G80" s="17"/>
      <c r="H80" s="17"/>
      <c r="I80" s="17"/>
      <c r="J80" s="17"/>
      <c r="K80" s="17"/>
      <c r="L80" s="25" t="s">
        <v>333</v>
      </c>
      <c r="M80" s="19" t="s">
        <v>706</v>
      </c>
      <c r="N80" s="19" t="s">
        <v>709</v>
      </c>
      <c r="O80" s="21"/>
      <c r="P80" s="110"/>
    </row>
    <row r="81" spans="1:16" ht="14.4" x14ac:dyDescent="0.3">
      <c r="A81" s="6">
        <v>80</v>
      </c>
      <c r="B81" s="56">
        <v>20611</v>
      </c>
      <c r="C81" s="57">
        <v>18</v>
      </c>
      <c r="D81" s="17" t="s">
        <v>330</v>
      </c>
      <c r="E81" s="17"/>
      <c r="F81" s="17" t="s">
        <v>696</v>
      </c>
      <c r="G81" s="17"/>
      <c r="H81" s="17"/>
      <c r="I81" s="17"/>
      <c r="J81" s="17"/>
      <c r="K81" s="17"/>
      <c r="L81" s="25" t="s">
        <v>334</v>
      </c>
      <c r="M81" s="6" t="s">
        <v>705</v>
      </c>
      <c r="N81" s="6" t="s">
        <v>708</v>
      </c>
      <c r="O81" s="17"/>
      <c r="P81" s="87">
        <v>44021</v>
      </c>
    </row>
    <row r="82" spans="1:16" ht="14.4" x14ac:dyDescent="0.3">
      <c r="A82" s="6">
        <v>81</v>
      </c>
      <c r="B82" s="56">
        <v>20611</v>
      </c>
      <c r="C82" s="57">
        <v>21</v>
      </c>
      <c r="D82" s="17" t="s">
        <v>330</v>
      </c>
      <c r="E82" s="17"/>
      <c r="F82" s="17" t="s">
        <v>696</v>
      </c>
      <c r="G82" s="17"/>
      <c r="H82" s="17"/>
      <c r="I82" s="17"/>
      <c r="J82" s="17"/>
      <c r="K82" s="17"/>
      <c r="L82" s="25" t="s">
        <v>335</v>
      </c>
      <c r="M82" s="6" t="s">
        <v>705</v>
      </c>
      <c r="N82" s="6" t="s">
        <v>708</v>
      </c>
      <c r="O82" s="17"/>
      <c r="P82" s="87">
        <v>44021</v>
      </c>
    </row>
    <row r="83" spans="1:16" ht="14.4" x14ac:dyDescent="0.3">
      <c r="A83" s="6">
        <v>82</v>
      </c>
      <c r="B83" s="56">
        <v>20611</v>
      </c>
      <c r="C83" s="57">
        <v>24</v>
      </c>
      <c r="D83" s="17" t="s">
        <v>330</v>
      </c>
      <c r="E83" s="17"/>
      <c r="F83" s="17" t="s">
        <v>696</v>
      </c>
      <c r="G83" s="17"/>
      <c r="H83" s="17"/>
      <c r="I83" s="17"/>
      <c r="J83" s="17"/>
      <c r="K83" s="17"/>
      <c r="L83" s="25" t="s">
        <v>336</v>
      </c>
      <c r="M83" s="19" t="s">
        <v>706</v>
      </c>
      <c r="N83" s="19" t="s">
        <v>709</v>
      </c>
      <c r="O83" s="21"/>
      <c r="P83" s="110"/>
    </row>
    <row r="84" spans="1:16" ht="14.4" x14ac:dyDescent="0.3">
      <c r="A84" s="6">
        <v>83</v>
      </c>
      <c r="B84" s="56">
        <v>20611</v>
      </c>
      <c r="C84" s="57">
        <v>27</v>
      </c>
      <c r="D84" s="17" t="s">
        <v>330</v>
      </c>
      <c r="E84" s="17"/>
      <c r="F84" s="17" t="s">
        <v>696</v>
      </c>
      <c r="G84" s="17"/>
      <c r="H84" s="17"/>
      <c r="I84" s="17"/>
      <c r="J84" s="17"/>
      <c r="K84" s="17"/>
      <c r="L84" s="25" t="s">
        <v>337</v>
      </c>
      <c r="M84" s="19" t="s">
        <v>706</v>
      </c>
      <c r="N84" s="19" t="s">
        <v>709</v>
      </c>
      <c r="O84" s="21"/>
      <c r="P84" s="110"/>
    </row>
    <row r="85" spans="1:16" ht="14.4" x14ac:dyDescent="0.3">
      <c r="A85" s="6">
        <v>84</v>
      </c>
      <c r="B85" s="56">
        <v>20611</v>
      </c>
      <c r="C85" s="57">
        <v>30</v>
      </c>
      <c r="D85" s="17" t="s">
        <v>330</v>
      </c>
      <c r="E85" s="17"/>
      <c r="F85" s="17" t="s">
        <v>696</v>
      </c>
      <c r="G85" s="17"/>
      <c r="H85" s="17"/>
      <c r="I85" s="17"/>
      <c r="J85" s="17"/>
      <c r="K85" s="17"/>
      <c r="L85" s="25" t="s">
        <v>338</v>
      </c>
      <c r="M85" s="19" t="s">
        <v>706</v>
      </c>
      <c r="N85" s="19" t="s">
        <v>709</v>
      </c>
      <c r="O85" s="21"/>
      <c r="P85" s="110"/>
    </row>
    <row r="86" spans="1:16" ht="14.4" x14ac:dyDescent="0.3">
      <c r="A86" s="6">
        <v>85</v>
      </c>
      <c r="B86" s="56">
        <v>20611</v>
      </c>
      <c r="C86" s="57">
        <v>33</v>
      </c>
      <c r="D86" s="17" t="s">
        <v>330</v>
      </c>
      <c r="E86" s="17"/>
      <c r="F86" s="17" t="s">
        <v>696</v>
      </c>
      <c r="G86" s="17"/>
      <c r="H86" s="17"/>
      <c r="I86" s="17"/>
      <c r="J86" s="17"/>
      <c r="K86" s="17"/>
      <c r="L86" s="25" t="s">
        <v>339</v>
      </c>
      <c r="M86" s="19" t="s">
        <v>706</v>
      </c>
      <c r="N86" s="19" t="s">
        <v>709</v>
      </c>
      <c r="O86" s="21"/>
      <c r="P86" s="110"/>
    </row>
    <row r="87" spans="1:16" ht="14.4" x14ac:dyDescent="0.3">
      <c r="A87" s="6">
        <v>86</v>
      </c>
      <c r="B87" s="56">
        <v>20611</v>
      </c>
      <c r="C87" s="57">
        <v>36</v>
      </c>
      <c r="D87" s="17" t="s">
        <v>330</v>
      </c>
      <c r="E87" s="17"/>
      <c r="F87" s="17" t="s">
        <v>696</v>
      </c>
      <c r="G87" s="17"/>
      <c r="H87" s="17"/>
      <c r="I87" s="17"/>
      <c r="J87" s="17"/>
      <c r="K87" s="17"/>
      <c r="L87" s="25" t="s">
        <v>340</v>
      </c>
      <c r="M87" s="6" t="s">
        <v>705</v>
      </c>
      <c r="N87" s="6" t="s">
        <v>708</v>
      </c>
      <c r="O87" s="17"/>
      <c r="P87" s="87">
        <v>44021</v>
      </c>
    </row>
    <row r="88" spans="1:16" ht="14.4" x14ac:dyDescent="0.3">
      <c r="A88" s="6">
        <v>87</v>
      </c>
      <c r="B88" s="56">
        <v>20612</v>
      </c>
      <c r="C88" s="57">
        <v>9</v>
      </c>
      <c r="D88" s="17" t="s">
        <v>330</v>
      </c>
      <c r="E88" s="17"/>
      <c r="F88" s="17" t="s">
        <v>696</v>
      </c>
      <c r="G88" s="17"/>
      <c r="H88" s="17"/>
      <c r="I88" s="17"/>
      <c r="J88" s="17"/>
      <c r="K88" s="17"/>
      <c r="L88" s="25" t="s">
        <v>341</v>
      </c>
      <c r="M88" s="19" t="s">
        <v>706</v>
      </c>
      <c r="N88" s="19" t="s">
        <v>709</v>
      </c>
      <c r="O88" s="21"/>
      <c r="P88" s="110"/>
    </row>
    <row r="89" spans="1:16" ht="14.4" x14ac:dyDescent="0.3">
      <c r="A89" s="6">
        <v>88</v>
      </c>
      <c r="B89" s="56">
        <v>20612</v>
      </c>
      <c r="C89" s="57">
        <v>12</v>
      </c>
      <c r="D89" s="17" t="s">
        <v>330</v>
      </c>
      <c r="E89" s="17"/>
      <c r="F89" s="17" t="s">
        <v>696</v>
      </c>
      <c r="G89" s="17"/>
      <c r="H89" s="17"/>
      <c r="I89" s="17"/>
      <c r="J89" s="17"/>
      <c r="K89" s="17"/>
      <c r="L89" s="25" t="s">
        <v>342</v>
      </c>
      <c r="M89" s="6" t="s">
        <v>705</v>
      </c>
      <c r="N89" s="6" t="s">
        <v>708</v>
      </c>
      <c r="O89" s="17"/>
      <c r="P89" s="87">
        <v>44021</v>
      </c>
    </row>
    <row r="90" spans="1:16" ht="14.4" x14ac:dyDescent="0.3">
      <c r="A90" s="6">
        <v>89</v>
      </c>
      <c r="B90" s="56">
        <v>20612</v>
      </c>
      <c r="C90" s="57">
        <v>15</v>
      </c>
      <c r="D90" s="17" t="s">
        <v>330</v>
      </c>
      <c r="E90" s="17"/>
      <c r="F90" s="17" t="s">
        <v>696</v>
      </c>
      <c r="G90" s="17"/>
      <c r="H90" s="17"/>
      <c r="I90" s="17"/>
      <c r="J90" s="17"/>
      <c r="K90" s="17"/>
      <c r="L90" s="25" t="s">
        <v>343</v>
      </c>
      <c r="M90" s="19" t="s">
        <v>706</v>
      </c>
      <c r="N90" s="19" t="s">
        <v>709</v>
      </c>
      <c r="O90" s="21"/>
      <c r="P90" s="110"/>
    </row>
    <row r="91" spans="1:16" ht="14.4" x14ac:dyDescent="0.3">
      <c r="A91" s="6">
        <v>90</v>
      </c>
      <c r="B91" s="56">
        <v>20612</v>
      </c>
      <c r="C91" s="57">
        <v>18</v>
      </c>
      <c r="D91" s="17" t="s">
        <v>330</v>
      </c>
      <c r="E91" s="17"/>
      <c r="F91" s="17" t="s">
        <v>696</v>
      </c>
      <c r="G91" s="17"/>
      <c r="H91" s="17"/>
      <c r="I91" s="17"/>
      <c r="J91" s="17"/>
      <c r="K91" s="17"/>
      <c r="L91" s="25" t="s">
        <v>344</v>
      </c>
      <c r="M91" s="19" t="s">
        <v>706</v>
      </c>
      <c r="N91" s="19" t="s">
        <v>709</v>
      </c>
      <c r="O91" s="21"/>
      <c r="P91" s="110"/>
    </row>
    <row r="92" spans="1:16" ht="14.4" x14ac:dyDescent="0.3">
      <c r="A92" s="6">
        <v>91</v>
      </c>
      <c r="B92" s="56">
        <v>20612</v>
      </c>
      <c r="C92" s="57">
        <v>21</v>
      </c>
      <c r="D92" s="17" t="s">
        <v>330</v>
      </c>
      <c r="E92" s="17"/>
      <c r="F92" s="17" t="s">
        <v>696</v>
      </c>
      <c r="G92" s="17"/>
      <c r="H92" s="17"/>
      <c r="I92" s="17"/>
      <c r="J92" s="17"/>
      <c r="K92" s="17"/>
      <c r="L92" s="25" t="s">
        <v>345</v>
      </c>
      <c r="M92" s="6" t="s">
        <v>705</v>
      </c>
      <c r="N92" s="6" t="s">
        <v>708</v>
      </c>
      <c r="O92" s="17"/>
      <c r="P92" s="87">
        <v>44021</v>
      </c>
    </row>
    <row r="93" spans="1:16" ht="14.4" x14ac:dyDescent="0.3">
      <c r="A93" s="6">
        <v>92</v>
      </c>
      <c r="B93" s="56">
        <v>20612</v>
      </c>
      <c r="C93" s="57">
        <v>24</v>
      </c>
      <c r="D93" s="17" t="s">
        <v>330</v>
      </c>
      <c r="E93" s="17"/>
      <c r="F93" s="17" t="s">
        <v>696</v>
      </c>
      <c r="G93" s="17"/>
      <c r="H93" s="17"/>
      <c r="I93" s="17"/>
      <c r="J93" s="17"/>
      <c r="K93" s="17"/>
      <c r="L93" s="25" t="s">
        <v>346</v>
      </c>
      <c r="M93" s="6" t="s">
        <v>705</v>
      </c>
      <c r="N93" s="6" t="s">
        <v>708</v>
      </c>
      <c r="O93" s="17"/>
      <c r="P93" s="87">
        <v>44021</v>
      </c>
    </row>
    <row r="94" spans="1:16" ht="14.4" x14ac:dyDescent="0.3">
      <c r="A94" s="6">
        <v>93</v>
      </c>
      <c r="B94" s="56">
        <v>20612</v>
      </c>
      <c r="C94" s="57">
        <v>27</v>
      </c>
      <c r="D94" s="17" t="s">
        <v>330</v>
      </c>
      <c r="E94" s="17"/>
      <c r="F94" s="17" t="s">
        <v>696</v>
      </c>
      <c r="G94" s="17"/>
      <c r="H94" s="17"/>
      <c r="I94" s="17"/>
      <c r="J94" s="17"/>
      <c r="K94" s="17"/>
      <c r="L94" s="25" t="s">
        <v>347</v>
      </c>
      <c r="M94" s="19" t="s">
        <v>706</v>
      </c>
      <c r="N94" s="19" t="s">
        <v>709</v>
      </c>
      <c r="O94" s="21"/>
      <c r="P94" s="110"/>
    </row>
    <row r="95" spans="1:16" ht="14.4" x14ac:dyDescent="0.3">
      <c r="A95" s="6">
        <v>94</v>
      </c>
      <c r="B95" s="56">
        <v>20612</v>
      </c>
      <c r="C95" s="57">
        <v>30</v>
      </c>
      <c r="D95" s="17" t="s">
        <v>330</v>
      </c>
      <c r="E95" s="17"/>
      <c r="F95" s="17" t="s">
        <v>696</v>
      </c>
      <c r="G95" s="17"/>
      <c r="H95" s="17"/>
      <c r="I95" s="17"/>
      <c r="J95" s="17"/>
      <c r="K95" s="17"/>
      <c r="L95" s="25" t="s">
        <v>348</v>
      </c>
      <c r="M95" s="6" t="s">
        <v>705</v>
      </c>
      <c r="N95" s="6" t="s">
        <v>708</v>
      </c>
      <c r="O95" s="17"/>
      <c r="P95" s="87">
        <v>44021</v>
      </c>
    </row>
    <row r="96" spans="1:16" ht="14.4" x14ac:dyDescent="0.3">
      <c r="A96" s="6">
        <v>95</v>
      </c>
      <c r="B96" s="56">
        <v>20612</v>
      </c>
      <c r="C96" s="57">
        <v>33</v>
      </c>
      <c r="D96" s="17" t="s">
        <v>330</v>
      </c>
      <c r="E96" s="17"/>
      <c r="F96" s="17" t="s">
        <v>696</v>
      </c>
      <c r="G96" s="17"/>
      <c r="H96" s="17"/>
      <c r="I96" s="17"/>
      <c r="J96" s="17"/>
      <c r="K96" s="17"/>
      <c r="L96" s="25" t="s">
        <v>349</v>
      </c>
      <c r="M96" s="6" t="s">
        <v>705</v>
      </c>
      <c r="N96" s="6" t="s">
        <v>708</v>
      </c>
      <c r="O96" s="17"/>
      <c r="P96" s="87">
        <v>44021</v>
      </c>
    </row>
    <row r="97" spans="1:16" ht="14.4" x14ac:dyDescent="0.3">
      <c r="A97" s="6">
        <v>96</v>
      </c>
      <c r="B97" s="56">
        <v>20612</v>
      </c>
      <c r="C97" s="57">
        <v>36</v>
      </c>
      <c r="D97" s="17" t="s">
        <v>330</v>
      </c>
      <c r="E97" s="17"/>
      <c r="F97" s="17" t="s">
        <v>696</v>
      </c>
      <c r="G97" s="17"/>
      <c r="H97" s="17"/>
      <c r="I97" s="17"/>
      <c r="J97" s="17"/>
      <c r="K97" s="17"/>
      <c r="L97" s="25" t="s">
        <v>350</v>
      </c>
      <c r="M97" s="6" t="s">
        <v>705</v>
      </c>
      <c r="N97" s="6" t="s">
        <v>708</v>
      </c>
      <c r="O97" s="17"/>
      <c r="P97" s="87">
        <v>44021</v>
      </c>
    </row>
    <row r="98" spans="1:16" ht="14.4" x14ac:dyDescent="0.3">
      <c r="A98" s="6">
        <v>97</v>
      </c>
      <c r="B98" s="56">
        <v>20613</v>
      </c>
      <c r="C98" s="57">
        <v>9</v>
      </c>
      <c r="D98" s="17" t="s">
        <v>330</v>
      </c>
      <c r="E98" s="17"/>
      <c r="F98" s="17" t="s">
        <v>696</v>
      </c>
      <c r="G98" s="17"/>
      <c r="H98" s="17"/>
      <c r="I98" s="17"/>
      <c r="J98" s="17"/>
      <c r="K98" s="17"/>
      <c r="L98" s="25" t="s">
        <v>351</v>
      </c>
      <c r="M98" s="19" t="s">
        <v>706</v>
      </c>
      <c r="N98" s="19" t="s">
        <v>709</v>
      </c>
      <c r="O98" s="21"/>
      <c r="P98" s="110"/>
    </row>
    <row r="99" spans="1:16" ht="14.4" x14ac:dyDescent="0.3">
      <c r="A99" s="6">
        <v>98</v>
      </c>
      <c r="B99" s="56">
        <v>20613</v>
      </c>
      <c r="C99" s="57">
        <v>12</v>
      </c>
      <c r="D99" s="17" t="s">
        <v>330</v>
      </c>
      <c r="E99" s="17"/>
      <c r="F99" s="17" t="s">
        <v>696</v>
      </c>
      <c r="G99" s="17"/>
      <c r="H99" s="17"/>
      <c r="I99" s="17"/>
      <c r="J99" s="17"/>
      <c r="K99" s="17"/>
      <c r="L99" s="25" t="s">
        <v>352</v>
      </c>
      <c r="M99" s="19" t="s">
        <v>706</v>
      </c>
      <c r="N99" s="19" t="s">
        <v>709</v>
      </c>
      <c r="O99" s="21"/>
      <c r="P99" s="110"/>
    </row>
    <row r="100" spans="1:16" ht="14.4" x14ac:dyDescent="0.3">
      <c r="A100" s="6">
        <v>99</v>
      </c>
      <c r="B100" s="56">
        <v>20613</v>
      </c>
      <c r="C100" s="57">
        <v>15</v>
      </c>
      <c r="D100" s="17" t="s">
        <v>330</v>
      </c>
      <c r="E100" s="17"/>
      <c r="F100" s="17" t="s">
        <v>696</v>
      </c>
      <c r="G100" s="17"/>
      <c r="H100" s="17"/>
      <c r="I100" s="17"/>
      <c r="J100" s="17"/>
      <c r="K100" s="17"/>
      <c r="L100" s="25" t="s">
        <v>353</v>
      </c>
      <c r="M100" s="6" t="s">
        <v>705</v>
      </c>
      <c r="N100" s="6" t="s">
        <v>708</v>
      </c>
      <c r="O100" s="17"/>
      <c r="P100" s="87">
        <v>44021</v>
      </c>
    </row>
    <row r="101" spans="1:16" ht="14.4" x14ac:dyDescent="0.3">
      <c r="A101" s="6">
        <v>100</v>
      </c>
      <c r="B101" s="56">
        <v>20613</v>
      </c>
      <c r="C101" s="57">
        <v>18</v>
      </c>
      <c r="D101" s="17" t="s">
        <v>330</v>
      </c>
      <c r="E101" s="17"/>
      <c r="F101" s="17" t="s">
        <v>696</v>
      </c>
      <c r="G101" s="17"/>
      <c r="H101" s="17"/>
      <c r="I101" s="17"/>
      <c r="J101" s="17"/>
      <c r="K101" s="17"/>
      <c r="L101" s="25" t="s">
        <v>354</v>
      </c>
      <c r="M101" s="6" t="s">
        <v>705</v>
      </c>
      <c r="N101" s="6" t="s">
        <v>708</v>
      </c>
      <c r="O101" s="17"/>
      <c r="P101" s="87">
        <v>44021</v>
      </c>
    </row>
    <row r="102" spans="1:16" ht="14.4" x14ac:dyDescent="0.3">
      <c r="A102" s="6">
        <v>101</v>
      </c>
      <c r="B102" s="56">
        <v>20613</v>
      </c>
      <c r="C102" s="57">
        <v>21</v>
      </c>
      <c r="D102" s="17" t="s">
        <v>330</v>
      </c>
      <c r="E102" s="17"/>
      <c r="F102" s="17" t="s">
        <v>696</v>
      </c>
      <c r="G102" s="17"/>
      <c r="H102" s="17"/>
      <c r="I102" s="17"/>
      <c r="J102" s="17"/>
      <c r="K102" s="17"/>
      <c r="L102" s="25" t="s">
        <v>355</v>
      </c>
      <c r="M102" s="6" t="s">
        <v>705</v>
      </c>
      <c r="N102" s="6" t="s">
        <v>708</v>
      </c>
      <c r="O102" s="17"/>
      <c r="P102" s="87">
        <v>44021</v>
      </c>
    </row>
    <row r="103" spans="1:16" ht="14.4" x14ac:dyDescent="0.3">
      <c r="A103" s="6">
        <v>102</v>
      </c>
      <c r="B103" s="56">
        <v>20613</v>
      </c>
      <c r="C103" s="57">
        <v>24</v>
      </c>
      <c r="D103" s="17" t="s">
        <v>330</v>
      </c>
      <c r="E103" s="17"/>
      <c r="F103" s="17" t="s">
        <v>696</v>
      </c>
      <c r="G103" s="17"/>
      <c r="H103" s="17"/>
      <c r="I103" s="17"/>
      <c r="J103" s="17"/>
      <c r="K103" s="17"/>
      <c r="L103" s="25" t="s">
        <v>356</v>
      </c>
      <c r="M103" s="6" t="s">
        <v>705</v>
      </c>
      <c r="N103" s="6" t="s">
        <v>708</v>
      </c>
      <c r="O103" s="17"/>
      <c r="P103" s="87">
        <v>44021</v>
      </c>
    </row>
    <row r="104" spans="1:16" ht="14.4" x14ac:dyDescent="0.3">
      <c r="A104" s="6">
        <v>103</v>
      </c>
      <c r="B104" s="56">
        <v>20613</v>
      </c>
      <c r="C104" s="57">
        <v>27</v>
      </c>
      <c r="D104" s="17" t="s">
        <v>330</v>
      </c>
      <c r="E104" s="17"/>
      <c r="F104" s="17" t="s">
        <v>696</v>
      </c>
      <c r="G104" s="17"/>
      <c r="H104" s="17"/>
      <c r="I104" s="17"/>
      <c r="J104" s="17"/>
      <c r="K104" s="17"/>
      <c r="L104" s="25" t="s">
        <v>357</v>
      </c>
      <c r="M104" s="6" t="s">
        <v>705</v>
      </c>
      <c r="N104" s="6" t="s">
        <v>708</v>
      </c>
      <c r="O104" s="17"/>
      <c r="P104" s="87">
        <v>44021</v>
      </c>
    </row>
    <row r="105" spans="1:16" ht="14.4" x14ac:dyDescent="0.3">
      <c r="A105" s="6">
        <v>104</v>
      </c>
      <c r="B105" s="56">
        <v>20613</v>
      </c>
      <c r="C105" s="57">
        <v>30</v>
      </c>
      <c r="D105" s="17" t="s">
        <v>330</v>
      </c>
      <c r="E105" s="17"/>
      <c r="F105" s="17" t="s">
        <v>696</v>
      </c>
      <c r="G105" s="17"/>
      <c r="H105" s="17"/>
      <c r="I105" s="17"/>
      <c r="J105" s="17"/>
      <c r="K105" s="17"/>
      <c r="L105" s="25" t="s">
        <v>358</v>
      </c>
      <c r="M105" s="19" t="s">
        <v>706</v>
      </c>
      <c r="N105" s="19" t="s">
        <v>709</v>
      </c>
      <c r="O105" s="21"/>
      <c r="P105" s="110"/>
    </row>
    <row r="106" spans="1:16" ht="14.4" x14ac:dyDescent="0.3">
      <c r="A106" s="6">
        <v>105</v>
      </c>
      <c r="B106" s="56">
        <v>20613</v>
      </c>
      <c r="C106" s="57">
        <v>33</v>
      </c>
      <c r="D106" s="17" t="s">
        <v>330</v>
      </c>
      <c r="E106" s="17"/>
      <c r="F106" s="17" t="s">
        <v>696</v>
      </c>
      <c r="G106" s="17"/>
      <c r="H106" s="17"/>
      <c r="I106" s="17"/>
      <c r="J106" s="17"/>
      <c r="K106" s="17"/>
      <c r="L106" s="25" t="s">
        <v>359</v>
      </c>
      <c r="M106" s="6" t="s">
        <v>705</v>
      </c>
      <c r="N106" s="6" t="s">
        <v>708</v>
      </c>
      <c r="O106" s="17"/>
      <c r="P106" s="87">
        <v>44021</v>
      </c>
    </row>
    <row r="107" spans="1:16" ht="14.4" x14ac:dyDescent="0.3">
      <c r="A107" s="6">
        <v>106</v>
      </c>
      <c r="B107" s="56">
        <v>20613</v>
      </c>
      <c r="C107" s="57">
        <v>36</v>
      </c>
      <c r="D107" s="17" t="s">
        <v>330</v>
      </c>
      <c r="E107" s="17"/>
      <c r="F107" s="17" t="s">
        <v>696</v>
      </c>
      <c r="G107" s="17"/>
      <c r="H107" s="17"/>
      <c r="I107" s="17"/>
      <c r="J107" s="17"/>
      <c r="K107" s="17"/>
      <c r="L107" s="25" t="s">
        <v>360</v>
      </c>
      <c r="M107" s="6" t="s">
        <v>705</v>
      </c>
      <c r="N107" s="6" t="s">
        <v>708</v>
      </c>
      <c r="O107" s="17"/>
      <c r="P107" s="87">
        <v>44021</v>
      </c>
    </row>
    <row r="108" spans="1:16" ht="14.4" x14ac:dyDescent="0.3">
      <c r="A108" s="6">
        <v>107</v>
      </c>
      <c r="B108" s="56">
        <v>20614</v>
      </c>
      <c r="C108" s="57">
        <v>9</v>
      </c>
      <c r="D108" s="17" t="s">
        <v>330</v>
      </c>
      <c r="E108" s="17"/>
      <c r="F108" s="17" t="s">
        <v>696</v>
      </c>
      <c r="G108" s="17"/>
      <c r="H108" s="17"/>
      <c r="I108" s="17"/>
      <c r="J108" s="17"/>
      <c r="K108" s="17"/>
      <c r="L108" s="25" t="s">
        <v>361</v>
      </c>
      <c r="M108" s="6" t="s">
        <v>705</v>
      </c>
      <c r="N108" s="6" t="s">
        <v>708</v>
      </c>
      <c r="O108" s="17"/>
      <c r="P108" s="87">
        <v>44021</v>
      </c>
    </row>
    <row r="109" spans="1:16" ht="14.4" x14ac:dyDescent="0.3">
      <c r="A109" s="6">
        <v>108</v>
      </c>
      <c r="B109" s="56">
        <v>20614</v>
      </c>
      <c r="C109" s="57">
        <v>12</v>
      </c>
      <c r="D109" s="17" t="s">
        <v>330</v>
      </c>
      <c r="E109" s="17"/>
      <c r="F109" s="17" t="s">
        <v>696</v>
      </c>
      <c r="G109" s="17"/>
      <c r="H109" s="17"/>
      <c r="I109" s="17"/>
      <c r="J109" s="17"/>
      <c r="K109" s="17"/>
      <c r="L109" s="25" t="s">
        <v>362</v>
      </c>
      <c r="M109" s="6" t="s">
        <v>705</v>
      </c>
      <c r="N109" s="6" t="s">
        <v>708</v>
      </c>
      <c r="O109" s="17"/>
      <c r="P109" s="87">
        <v>44021</v>
      </c>
    </row>
    <row r="110" spans="1:16" ht="14.4" x14ac:dyDescent="0.3">
      <c r="A110" s="6">
        <v>109</v>
      </c>
      <c r="B110" s="56">
        <v>20614</v>
      </c>
      <c r="C110" s="57">
        <v>15</v>
      </c>
      <c r="D110" s="17" t="s">
        <v>330</v>
      </c>
      <c r="E110" s="17"/>
      <c r="F110" s="17" t="s">
        <v>696</v>
      </c>
      <c r="G110" s="17"/>
      <c r="H110" s="17"/>
      <c r="I110" s="17"/>
      <c r="J110" s="17"/>
      <c r="K110" s="17"/>
      <c r="L110" s="25" t="s">
        <v>363</v>
      </c>
      <c r="M110" s="19" t="s">
        <v>706</v>
      </c>
      <c r="N110" s="19" t="s">
        <v>709</v>
      </c>
      <c r="O110" s="21"/>
      <c r="P110" s="110"/>
    </row>
    <row r="111" spans="1:16" ht="14.4" x14ac:dyDescent="0.3">
      <c r="A111" s="6">
        <v>110</v>
      </c>
      <c r="B111" s="56">
        <v>20614</v>
      </c>
      <c r="C111" s="57">
        <v>18</v>
      </c>
      <c r="D111" s="17" t="s">
        <v>330</v>
      </c>
      <c r="E111" s="17"/>
      <c r="F111" s="17" t="s">
        <v>696</v>
      </c>
      <c r="G111" s="17"/>
      <c r="H111" s="17"/>
      <c r="I111" s="17"/>
      <c r="J111" s="17"/>
      <c r="K111" s="17"/>
      <c r="L111" s="25" t="s">
        <v>364</v>
      </c>
      <c r="M111" s="19" t="s">
        <v>706</v>
      </c>
      <c r="N111" s="19" t="s">
        <v>709</v>
      </c>
      <c r="O111" s="21"/>
      <c r="P111" s="110"/>
    </row>
    <row r="112" spans="1:16" ht="14.4" x14ac:dyDescent="0.3">
      <c r="A112" s="6">
        <v>111</v>
      </c>
      <c r="B112" s="56">
        <v>20614</v>
      </c>
      <c r="C112" s="57">
        <v>21</v>
      </c>
      <c r="D112" s="17" t="s">
        <v>330</v>
      </c>
      <c r="E112" s="17"/>
      <c r="F112" s="17" t="s">
        <v>696</v>
      </c>
      <c r="G112" s="17"/>
      <c r="H112" s="17"/>
      <c r="I112" s="17"/>
      <c r="J112" s="17"/>
      <c r="K112" s="17"/>
      <c r="L112" s="25" t="s">
        <v>365</v>
      </c>
      <c r="M112" s="6" t="s">
        <v>705</v>
      </c>
      <c r="N112" s="6" t="s">
        <v>708</v>
      </c>
      <c r="O112" s="17"/>
      <c r="P112" s="87">
        <v>44021</v>
      </c>
    </row>
    <row r="113" spans="1:16" ht="14.4" x14ac:dyDescent="0.3">
      <c r="A113" s="6">
        <v>112</v>
      </c>
      <c r="B113" s="56">
        <v>20614</v>
      </c>
      <c r="C113" s="57">
        <v>24</v>
      </c>
      <c r="D113" s="17" t="s">
        <v>330</v>
      </c>
      <c r="E113" s="17"/>
      <c r="F113" s="17" t="s">
        <v>696</v>
      </c>
      <c r="G113" s="17"/>
      <c r="H113" s="17"/>
      <c r="I113" s="17"/>
      <c r="J113" s="17"/>
      <c r="K113" s="17"/>
      <c r="L113" s="25" t="s">
        <v>366</v>
      </c>
      <c r="M113" s="6" t="s">
        <v>705</v>
      </c>
      <c r="N113" s="6" t="s">
        <v>708</v>
      </c>
      <c r="O113" s="17"/>
      <c r="P113" s="87">
        <v>44021</v>
      </c>
    </row>
    <row r="114" spans="1:16" ht="14.4" x14ac:dyDescent="0.3">
      <c r="A114" s="6">
        <v>113</v>
      </c>
      <c r="B114" s="56">
        <v>20614</v>
      </c>
      <c r="C114" s="57">
        <v>27</v>
      </c>
      <c r="D114" s="17" t="s">
        <v>330</v>
      </c>
      <c r="E114" s="17"/>
      <c r="F114" s="17" t="s">
        <v>696</v>
      </c>
      <c r="G114" s="17"/>
      <c r="H114" s="17"/>
      <c r="I114" s="17"/>
      <c r="J114" s="17"/>
      <c r="K114" s="17"/>
      <c r="L114" s="25" t="s">
        <v>367</v>
      </c>
      <c r="M114" s="19" t="s">
        <v>706</v>
      </c>
      <c r="N114" s="19" t="s">
        <v>709</v>
      </c>
      <c r="O114" s="21"/>
      <c r="P114" s="110"/>
    </row>
    <row r="115" spans="1:16" ht="14.4" x14ac:dyDescent="0.3">
      <c r="A115" s="6">
        <v>114</v>
      </c>
      <c r="B115" s="56">
        <v>20614</v>
      </c>
      <c r="C115" s="57">
        <v>30</v>
      </c>
      <c r="D115" s="17" t="s">
        <v>330</v>
      </c>
      <c r="E115" s="17"/>
      <c r="F115" s="17" t="s">
        <v>696</v>
      </c>
      <c r="G115" s="17"/>
      <c r="H115" s="17"/>
      <c r="I115" s="17"/>
      <c r="J115" s="17"/>
      <c r="K115" s="17"/>
      <c r="L115" s="25" t="s">
        <v>368</v>
      </c>
      <c r="M115" s="6" t="s">
        <v>705</v>
      </c>
      <c r="N115" s="6" t="s">
        <v>708</v>
      </c>
      <c r="O115" s="17"/>
      <c r="P115" s="87">
        <v>44021</v>
      </c>
    </row>
    <row r="116" spans="1:16" ht="14.4" x14ac:dyDescent="0.3">
      <c r="A116" s="6">
        <v>115</v>
      </c>
      <c r="B116" s="56">
        <v>20614</v>
      </c>
      <c r="C116" s="57">
        <v>33</v>
      </c>
      <c r="D116" s="17" t="s">
        <v>330</v>
      </c>
      <c r="E116" s="17"/>
      <c r="F116" s="17" t="s">
        <v>696</v>
      </c>
      <c r="G116" s="17"/>
      <c r="H116" s="17"/>
      <c r="I116" s="17"/>
      <c r="J116" s="17"/>
      <c r="K116" s="17"/>
      <c r="L116" s="25" t="s">
        <v>369</v>
      </c>
      <c r="M116" s="19" t="s">
        <v>706</v>
      </c>
      <c r="N116" s="19" t="s">
        <v>709</v>
      </c>
      <c r="O116" s="21"/>
      <c r="P116" s="110"/>
    </row>
    <row r="117" spans="1:16" ht="14.4" x14ac:dyDescent="0.3">
      <c r="A117" s="6">
        <v>116</v>
      </c>
      <c r="B117" s="56">
        <v>20614</v>
      </c>
      <c r="C117" s="57">
        <v>36</v>
      </c>
      <c r="D117" s="17" t="s">
        <v>330</v>
      </c>
      <c r="E117" s="17"/>
      <c r="F117" s="17" t="s">
        <v>696</v>
      </c>
      <c r="G117" s="17"/>
      <c r="H117" s="17"/>
      <c r="I117" s="17"/>
      <c r="J117" s="17"/>
      <c r="K117" s="17"/>
      <c r="L117" s="25" t="s">
        <v>370</v>
      </c>
      <c r="M117" s="6" t="s">
        <v>705</v>
      </c>
      <c r="N117" s="6" t="s">
        <v>708</v>
      </c>
      <c r="O117" s="17"/>
      <c r="P117" s="87">
        <v>44021</v>
      </c>
    </row>
    <row r="118" spans="1:16" ht="14.4" x14ac:dyDescent="0.3">
      <c r="A118" s="6">
        <v>117</v>
      </c>
      <c r="B118" s="57">
        <v>20601</v>
      </c>
      <c r="C118" s="57">
        <v>1</v>
      </c>
      <c r="D118" s="17" t="s">
        <v>3343</v>
      </c>
      <c r="E118" s="17"/>
      <c r="F118" s="17" t="s">
        <v>697</v>
      </c>
      <c r="G118" s="17"/>
      <c r="H118" s="17"/>
      <c r="I118" s="17"/>
      <c r="J118" s="17"/>
      <c r="K118" s="17" t="s">
        <v>3216</v>
      </c>
      <c r="L118" s="25" t="s">
        <v>695</v>
      </c>
      <c r="M118" s="6" t="s">
        <v>705</v>
      </c>
      <c r="N118" s="6" t="s">
        <v>708</v>
      </c>
      <c r="O118" s="17"/>
      <c r="P118" s="87">
        <v>44021</v>
      </c>
    </row>
    <row r="119" spans="1:16" ht="14.4" x14ac:dyDescent="0.3">
      <c r="A119" s="6">
        <v>118</v>
      </c>
      <c r="B119" s="57">
        <v>20602</v>
      </c>
      <c r="C119" s="57">
        <v>1</v>
      </c>
      <c r="D119" s="17" t="s">
        <v>2826</v>
      </c>
      <c r="E119" s="17"/>
      <c r="F119" s="17" t="s">
        <v>697</v>
      </c>
      <c r="G119" s="17"/>
      <c r="H119" s="17"/>
      <c r="I119" s="17"/>
      <c r="J119" s="17"/>
      <c r="K119" s="17" t="s">
        <v>3217</v>
      </c>
      <c r="L119" s="25" t="s">
        <v>698</v>
      </c>
      <c r="M119" s="6" t="s">
        <v>705</v>
      </c>
      <c r="N119" s="6" t="s">
        <v>708</v>
      </c>
      <c r="O119" s="17"/>
      <c r="P119" s="87">
        <v>44021</v>
      </c>
    </row>
    <row r="120" spans="1:16" ht="14.4" x14ac:dyDescent="0.3">
      <c r="A120" s="6">
        <v>119</v>
      </c>
      <c r="B120" s="57">
        <v>20603</v>
      </c>
      <c r="C120" s="57">
        <v>1</v>
      </c>
      <c r="D120" s="17" t="s">
        <v>2826</v>
      </c>
      <c r="E120" s="17"/>
      <c r="F120" s="17" t="s">
        <v>697</v>
      </c>
      <c r="G120" s="17"/>
      <c r="H120" s="17"/>
      <c r="I120" s="17"/>
      <c r="J120" s="17"/>
      <c r="K120" s="17" t="s">
        <v>3218</v>
      </c>
      <c r="L120" s="25" t="s">
        <v>699</v>
      </c>
      <c r="M120" s="6" t="s">
        <v>705</v>
      </c>
      <c r="N120" s="6" t="s">
        <v>708</v>
      </c>
      <c r="O120" s="17"/>
      <c r="P120" s="87">
        <v>44021</v>
      </c>
    </row>
    <row r="121" spans="1:16" ht="14.4" x14ac:dyDescent="0.3">
      <c r="A121" s="6">
        <v>120</v>
      </c>
      <c r="B121" s="57">
        <v>20604</v>
      </c>
      <c r="C121" s="57">
        <v>1</v>
      </c>
      <c r="D121" s="17" t="s">
        <v>2826</v>
      </c>
      <c r="E121" s="17"/>
      <c r="F121" s="17" t="s">
        <v>697</v>
      </c>
      <c r="G121" s="17"/>
      <c r="H121" s="17"/>
      <c r="I121" s="17"/>
      <c r="J121" s="17"/>
      <c r="K121" s="17" t="s">
        <v>3219</v>
      </c>
      <c r="L121" s="25" t="s">
        <v>700</v>
      </c>
      <c r="M121" s="6" t="s">
        <v>705</v>
      </c>
      <c r="N121" s="6" t="s">
        <v>708</v>
      </c>
      <c r="O121" s="17"/>
      <c r="P121" s="87">
        <v>44021</v>
      </c>
    </row>
    <row r="122" spans="1:16" ht="14.4" x14ac:dyDescent="0.3">
      <c r="A122" s="6">
        <v>121</v>
      </c>
      <c r="B122" s="57">
        <v>20605</v>
      </c>
      <c r="C122" s="57">
        <v>1</v>
      </c>
      <c r="D122" s="17" t="s">
        <v>2826</v>
      </c>
      <c r="E122" s="17"/>
      <c r="F122" s="17" t="s">
        <v>697</v>
      </c>
      <c r="G122" s="17"/>
      <c r="H122" s="17"/>
      <c r="I122" s="17"/>
      <c r="J122" s="17"/>
      <c r="K122" s="17" t="s">
        <v>3220</v>
      </c>
      <c r="L122" s="25" t="s">
        <v>701</v>
      </c>
      <c r="M122" s="6" t="s">
        <v>705</v>
      </c>
      <c r="N122" s="6" t="s">
        <v>708</v>
      </c>
      <c r="O122" s="17"/>
      <c r="P122" s="87">
        <v>44021</v>
      </c>
    </row>
    <row r="123" spans="1:16" ht="15" x14ac:dyDescent="0.3">
      <c r="A123" s="6">
        <v>122</v>
      </c>
      <c r="B123" s="57">
        <v>20606</v>
      </c>
      <c r="C123" s="57">
        <v>1</v>
      </c>
      <c r="D123" s="17" t="s">
        <v>2826</v>
      </c>
      <c r="E123" s="17"/>
      <c r="F123" s="17" t="s">
        <v>697</v>
      </c>
      <c r="G123" s="17"/>
      <c r="H123" s="17"/>
      <c r="I123" s="17"/>
      <c r="J123" s="17"/>
      <c r="K123" s="17" t="s">
        <v>3221</v>
      </c>
      <c r="L123" s="25" t="s">
        <v>702</v>
      </c>
      <c r="M123" s="107" t="s">
        <v>2791</v>
      </c>
      <c r="N123" s="6" t="s">
        <v>708</v>
      </c>
      <c r="O123" s="17"/>
      <c r="P123" s="87">
        <v>44021</v>
      </c>
    </row>
    <row r="124" spans="1:16" ht="14.4" x14ac:dyDescent="0.3">
      <c r="A124" s="6">
        <v>123</v>
      </c>
      <c r="B124" s="17">
        <v>20607</v>
      </c>
      <c r="C124" s="17">
        <v>1</v>
      </c>
      <c r="D124" s="17" t="s">
        <v>2825</v>
      </c>
      <c r="E124" s="17"/>
      <c r="F124" s="17"/>
      <c r="G124" s="17"/>
      <c r="H124" s="17"/>
      <c r="I124" s="17"/>
      <c r="J124" s="17"/>
      <c r="K124" s="17"/>
      <c r="L124" s="25" t="s">
        <v>2827</v>
      </c>
      <c r="M124" s="6"/>
      <c r="N124" s="6"/>
      <c r="O124" s="17"/>
      <c r="P124" s="17"/>
    </row>
    <row r="125" spans="1:16" ht="14.4" x14ac:dyDescent="0.3">
      <c r="A125" s="6">
        <v>124</v>
      </c>
      <c r="B125" s="17">
        <v>20608</v>
      </c>
      <c r="C125" s="17">
        <v>1</v>
      </c>
      <c r="D125" s="17" t="s">
        <v>2825</v>
      </c>
      <c r="E125" s="17"/>
      <c r="F125" s="17"/>
      <c r="G125" s="17"/>
      <c r="H125" s="17"/>
      <c r="I125" s="17"/>
      <c r="J125" s="17"/>
      <c r="K125" s="17"/>
      <c r="L125" s="25" t="s">
        <v>2828</v>
      </c>
      <c r="M125" s="6"/>
      <c r="N125" s="6"/>
      <c r="O125" s="17"/>
      <c r="P125" s="17"/>
    </row>
    <row r="126" spans="1:16" ht="14.4" x14ac:dyDescent="0.3">
      <c r="A126" s="6">
        <v>125</v>
      </c>
      <c r="B126" s="17">
        <v>20609</v>
      </c>
      <c r="C126" s="17">
        <v>1</v>
      </c>
      <c r="D126" s="17" t="s">
        <v>2825</v>
      </c>
      <c r="E126" s="17"/>
      <c r="F126" s="17"/>
      <c r="G126" s="17"/>
      <c r="H126" s="17"/>
      <c r="I126" s="17"/>
      <c r="J126" s="17"/>
      <c r="K126" s="17"/>
      <c r="L126" s="25" t="s">
        <v>2829</v>
      </c>
      <c r="M126" s="6"/>
      <c r="N126" s="6"/>
      <c r="O126" s="17"/>
      <c r="P126" s="17"/>
    </row>
    <row r="127" spans="1:16" ht="14.4" x14ac:dyDescent="0.3">
      <c r="A127" s="6">
        <v>126</v>
      </c>
      <c r="B127" s="17">
        <v>20609</v>
      </c>
      <c r="C127" s="17">
        <v>4</v>
      </c>
      <c r="D127" s="17" t="s">
        <v>2825</v>
      </c>
      <c r="E127" s="17"/>
      <c r="F127" s="17"/>
      <c r="G127" s="17"/>
      <c r="H127" s="17"/>
      <c r="I127" s="17"/>
      <c r="J127" s="17"/>
      <c r="K127" s="17"/>
      <c r="L127" s="25" t="s">
        <v>2830</v>
      </c>
      <c r="M127" s="6"/>
      <c r="N127" s="6"/>
      <c r="O127" s="17"/>
      <c r="P127" s="17"/>
    </row>
    <row r="128" spans="1:16" ht="14.4" x14ac:dyDescent="0.3">
      <c r="A128" s="6">
        <v>127</v>
      </c>
      <c r="B128" s="17">
        <v>20609</v>
      </c>
      <c r="C128" s="17">
        <v>39</v>
      </c>
      <c r="D128" s="17" t="s">
        <v>2825</v>
      </c>
      <c r="E128" s="17"/>
      <c r="F128" s="17"/>
      <c r="G128" s="17"/>
      <c r="H128" s="17"/>
      <c r="I128" s="17"/>
      <c r="J128" s="17"/>
      <c r="K128" s="17"/>
      <c r="L128" s="25" t="s">
        <v>2840</v>
      </c>
      <c r="M128" s="6" t="s">
        <v>3298</v>
      </c>
      <c r="N128" s="6"/>
      <c r="O128" s="17"/>
      <c r="P128" s="17"/>
    </row>
    <row r="129" spans="1:16" ht="14.4" x14ac:dyDescent="0.3">
      <c r="A129" s="6">
        <v>128</v>
      </c>
      <c r="B129" s="17">
        <v>20610</v>
      </c>
      <c r="C129" s="17">
        <v>1</v>
      </c>
      <c r="D129" s="17" t="s">
        <v>2825</v>
      </c>
      <c r="E129" s="17"/>
      <c r="F129" s="17"/>
      <c r="G129" s="17"/>
      <c r="H129" s="17"/>
      <c r="I129" s="17"/>
      <c r="J129" s="17"/>
      <c r="K129" s="17"/>
      <c r="L129" s="25" t="s">
        <v>2831</v>
      </c>
      <c r="M129" s="6"/>
      <c r="N129" s="6"/>
      <c r="O129" s="17"/>
      <c r="P129" s="17"/>
    </row>
    <row r="130" spans="1:16" ht="14.4" x14ac:dyDescent="0.3">
      <c r="A130" s="6">
        <v>129</v>
      </c>
      <c r="B130" s="17">
        <v>20610</v>
      </c>
      <c r="C130" s="17">
        <v>4</v>
      </c>
      <c r="D130" s="17" t="s">
        <v>2825</v>
      </c>
      <c r="E130" s="17"/>
      <c r="F130" s="17"/>
      <c r="G130" s="17"/>
      <c r="H130" s="17"/>
      <c r="I130" s="17"/>
      <c r="J130" s="17"/>
      <c r="K130" s="17"/>
      <c r="L130" s="25" t="s">
        <v>2832</v>
      </c>
      <c r="M130" s="6"/>
      <c r="N130" s="6"/>
      <c r="O130" s="17"/>
      <c r="P130" s="17"/>
    </row>
    <row r="131" spans="1:16" ht="14.4" x14ac:dyDescent="0.3">
      <c r="A131" s="6">
        <v>130</v>
      </c>
      <c r="B131" s="17">
        <v>20610</v>
      </c>
      <c r="C131" s="17">
        <v>39</v>
      </c>
      <c r="D131" s="17" t="s">
        <v>2825</v>
      </c>
      <c r="E131" s="17"/>
      <c r="F131" s="17"/>
      <c r="G131" s="17"/>
      <c r="H131" s="17"/>
      <c r="I131" s="17"/>
      <c r="J131" s="17"/>
      <c r="K131" s="17"/>
      <c r="L131" s="25" t="s">
        <v>2841</v>
      </c>
      <c r="M131" s="6" t="s">
        <v>3298</v>
      </c>
      <c r="N131" s="6"/>
      <c r="O131" s="17"/>
      <c r="P131" s="17"/>
    </row>
    <row r="132" spans="1:16" ht="14.4" x14ac:dyDescent="0.3">
      <c r="A132" s="6">
        <v>131</v>
      </c>
      <c r="B132" s="17">
        <v>20611</v>
      </c>
      <c r="C132" s="17">
        <v>1</v>
      </c>
      <c r="D132" s="17" t="s">
        <v>2825</v>
      </c>
      <c r="E132" s="17"/>
      <c r="F132" s="17"/>
      <c r="G132" s="17"/>
      <c r="H132" s="17"/>
      <c r="I132" s="17"/>
      <c r="J132" s="17"/>
      <c r="K132" s="17"/>
      <c r="L132" s="25" t="s">
        <v>2833</v>
      </c>
      <c r="M132" s="6"/>
      <c r="N132" s="6"/>
      <c r="O132" s="17"/>
      <c r="P132" s="17"/>
    </row>
    <row r="133" spans="1:16" ht="14.4" x14ac:dyDescent="0.3">
      <c r="A133" s="6">
        <v>132</v>
      </c>
      <c r="B133" s="17">
        <v>20611</v>
      </c>
      <c r="C133" s="17">
        <v>4</v>
      </c>
      <c r="D133" s="17" t="s">
        <v>2825</v>
      </c>
      <c r="E133" s="17"/>
      <c r="F133" s="17"/>
      <c r="G133" s="17"/>
      <c r="H133" s="17"/>
      <c r="I133" s="17"/>
      <c r="J133" s="17"/>
      <c r="K133" s="17"/>
      <c r="L133" s="25" t="s">
        <v>2834</v>
      </c>
      <c r="M133" s="6"/>
      <c r="N133" s="6"/>
      <c r="O133" s="17"/>
      <c r="P133" s="17"/>
    </row>
    <row r="134" spans="1:16" ht="14.4" x14ac:dyDescent="0.3">
      <c r="A134" s="6">
        <v>133</v>
      </c>
      <c r="B134" s="17">
        <v>20611</v>
      </c>
      <c r="C134" s="17">
        <v>39</v>
      </c>
      <c r="D134" s="17" t="s">
        <v>2825</v>
      </c>
      <c r="E134" s="17"/>
      <c r="F134" s="17"/>
      <c r="G134" s="17"/>
      <c r="H134" s="17"/>
      <c r="I134" s="17"/>
      <c r="J134" s="17"/>
      <c r="K134" s="17"/>
      <c r="L134" s="25" t="s">
        <v>2842</v>
      </c>
      <c r="M134" s="6"/>
      <c r="N134" s="6"/>
      <c r="O134" s="17"/>
      <c r="P134" s="17"/>
    </row>
    <row r="135" spans="1:16" ht="14.4" x14ac:dyDescent="0.3">
      <c r="A135" s="6">
        <v>134</v>
      </c>
      <c r="B135" s="17">
        <v>20612</v>
      </c>
      <c r="C135" s="17">
        <v>1</v>
      </c>
      <c r="D135" s="17" t="s">
        <v>2825</v>
      </c>
      <c r="E135" s="17"/>
      <c r="F135" s="17"/>
      <c r="G135" s="17"/>
      <c r="H135" s="17"/>
      <c r="I135" s="17"/>
      <c r="J135" s="17"/>
      <c r="K135" s="17"/>
      <c r="L135" s="25" t="s">
        <v>2835</v>
      </c>
      <c r="M135" s="6"/>
      <c r="N135" s="6"/>
      <c r="O135" s="17"/>
      <c r="P135" s="17"/>
    </row>
    <row r="136" spans="1:16" ht="14.4" x14ac:dyDescent="0.3">
      <c r="A136" s="6">
        <v>135</v>
      </c>
      <c r="B136" s="17">
        <v>20612</v>
      </c>
      <c r="C136" s="17">
        <v>4</v>
      </c>
      <c r="D136" s="17" t="s">
        <v>2825</v>
      </c>
      <c r="E136" s="17"/>
      <c r="F136" s="17"/>
      <c r="G136" s="17"/>
      <c r="H136" s="17"/>
      <c r="I136" s="17"/>
      <c r="J136" s="17"/>
      <c r="K136" s="17"/>
      <c r="L136" s="25" t="s">
        <v>2846</v>
      </c>
      <c r="M136" s="6"/>
      <c r="N136" s="6"/>
      <c r="O136" s="17"/>
      <c r="P136" s="17"/>
    </row>
    <row r="137" spans="1:16" ht="14.4" x14ac:dyDescent="0.3">
      <c r="A137" s="6">
        <v>136</v>
      </c>
      <c r="B137" s="17">
        <v>20612</v>
      </c>
      <c r="C137" s="17">
        <v>39</v>
      </c>
      <c r="D137" s="17" t="s">
        <v>2825</v>
      </c>
      <c r="E137" s="17"/>
      <c r="F137" s="17"/>
      <c r="G137" s="17"/>
      <c r="H137" s="17"/>
      <c r="I137" s="17"/>
      <c r="J137" s="17"/>
      <c r="K137" s="17"/>
      <c r="L137" s="25" t="s">
        <v>2843</v>
      </c>
      <c r="M137" s="6"/>
      <c r="N137" s="6"/>
      <c r="O137" s="17"/>
      <c r="P137" s="17"/>
    </row>
    <row r="138" spans="1:16" ht="14.4" x14ac:dyDescent="0.3">
      <c r="A138" s="6">
        <v>137</v>
      </c>
      <c r="B138" s="17">
        <v>20613</v>
      </c>
      <c r="C138" s="17">
        <v>1</v>
      </c>
      <c r="D138" s="17" t="s">
        <v>2825</v>
      </c>
      <c r="E138" s="17"/>
      <c r="F138" s="17"/>
      <c r="G138" s="17"/>
      <c r="H138" s="17"/>
      <c r="I138" s="17"/>
      <c r="J138" s="17"/>
      <c r="K138" s="17"/>
      <c r="L138" s="25" t="s">
        <v>2836</v>
      </c>
      <c r="M138" s="6"/>
      <c r="N138" s="6"/>
      <c r="O138" s="17"/>
      <c r="P138" s="17"/>
    </row>
    <row r="139" spans="1:16" ht="14.4" x14ac:dyDescent="0.3">
      <c r="A139" s="6">
        <v>138</v>
      </c>
      <c r="B139" s="17">
        <v>20613</v>
      </c>
      <c r="C139" s="17">
        <v>4</v>
      </c>
      <c r="D139" s="17" t="s">
        <v>2825</v>
      </c>
      <c r="E139" s="17"/>
      <c r="F139" s="17"/>
      <c r="G139" s="17"/>
      <c r="H139" s="17"/>
      <c r="I139" s="17"/>
      <c r="J139" s="17"/>
      <c r="K139" s="17"/>
      <c r="L139" s="25" t="s">
        <v>2837</v>
      </c>
      <c r="M139" s="6"/>
      <c r="N139" s="6"/>
      <c r="O139" s="17"/>
      <c r="P139" s="17"/>
    </row>
    <row r="140" spans="1:16" ht="14.4" x14ac:dyDescent="0.3">
      <c r="A140" s="6">
        <v>139</v>
      </c>
      <c r="B140" s="17">
        <v>20613</v>
      </c>
      <c r="C140" s="17">
        <v>39</v>
      </c>
      <c r="D140" s="17" t="s">
        <v>2825</v>
      </c>
      <c r="E140" s="17"/>
      <c r="F140" s="17"/>
      <c r="G140" s="17"/>
      <c r="H140" s="17"/>
      <c r="I140" s="17"/>
      <c r="J140" s="17"/>
      <c r="K140" s="17"/>
      <c r="L140" s="25" t="s">
        <v>2844</v>
      </c>
      <c r="M140" s="6"/>
      <c r="N140" s="6"/>
      <c r="O140" s="17"/>
      <c r="P140" s="17"/>
    </row>
    <row r="141" spans="1:16" ht="14.4" x14ac:dyDescent="0.3">
      <c r="A141" s="6">
        <v>140</v>
      </c>
      <c r="B141" s="17">
        <v>20614</v>
      </c>
      <c r="C141" s="17">
        <v>1</v>
      </c>
      <c r="D141" s="17" t="s">
        <v>2825</v>
      </c>
      <c r="E141" s="17"/>
      <c r="F141" s="17"/>
      <c r="G141" s="17"/>
      <c r="H141" s="17"/>
      <c r="I141" s="17"/>
      <c r="J141" s="17"/>
      <c r="K141" s="17"/>
      <c r="L141" s="25" t="s">
        <v>2838</v>
      </c>
      <c r="M141" s="6"/>
      <c r="N141" s="6"/>
      <c r="O141" s="17"/>
      <c r="P141" s="17"/>
    </row>
    <row r="142" spans="1:16" ht="14.4" x14ac:dyDescent="0.3">
      <c r="A142" s="6">
        <v>141</v>
      </c>
      <c r="B142" s="17">
        <v>20614</v>
      </c>
      <c r="C142" s="17">
        <v>4</v>
      </c>
      <c r="D142" s="17" t="s">
        <v>2825</v>
      </c>
      <c r="E142" s="17"/>
      <c r="F142" s="17"/>
      <c r="G142" s="17"/>
      <c r="H142" s="17"/>
      <c r="I142" s="17"/>
      <c r="J142" s="17"/>
      <c r="K142" s="17"/>
      <c r="L142" s="25" t="s">
        <v>2839</v>
      </c>
      <c r="M142" s="6"/>
      <c r="N142" s="6"/>
      <c r="O142" s="17"/>
      <c r="P142" s="17"/>
    </row>
    <row r="143" spans="1:16" ht="14.4" x14ac:dyDescent="0.3">
      <c r="A143" s="6">
        <v>142</v>
      </c>
      <c r="B143" s="17">
        <v>20614</v>
      </c>
      <c r="C143" s="17">
        <v>39</v>
      </c>
      <c r="D143" s="17" t="s">
        <v>2825</v>
      </c>
      <c r="E143" s="17"/>
      <c r="F143" s="17"/>
      <c r="G143" s="17"/>
      <c r="H143" s="17"/>
      <c r="I143" s="17"/>
      <c r="J143" s="17"/>
      <c r="K143" s="17"/>
      <c r="L143" s="25" t="s">
        <v>2845</v>
      </c>
      <c r="M143" s="6"/>
      <c r="N143" s="6"/>
      <c r="O143" s="17"/>
      <c r="P143" s="17"/>
    </row>
    <row r="144" spans="1:16" ht="12" customHeight="1" x14ac:dyDescent="0.15"/>
    <row r="145" spans="4:12" ht="12" customHeight="1" x14ac:dyDescent="0.15">
      <c r="D145" s="17" t="s">
        <v>3324</v>
      </c>
      <c r="E145" s="17" t="s">
        <v>3326</v>
      </c>
      <c r="F145" s="17" t="s">
        <v>3327</v>
      </c>
      <c r="G145" s="17" t="s">
        <v>3325</v>
      </c>
      <c r="H145" s="17" t="s">
        <v>3328</v>
      </c>
      <c r="I145" s="17" t="s">
        <v>3329</v>
      </c>
      <c r="J145" s="17" t="s">
        <v>3299</v>
      </c>
      <c r="K145" s="17" t="s">
        <v>3330</v>
      </c>
      <c r="L145" s="25" t="s">
        <v>3341</v>
      </c>
    </row>
    <row r="146" spans="4:12" x14ac:dyDescent="0.15">
      <c r="D146" s="17" t="s">
        <v>269</v>
      </c>
      <c r="E146" s="17">
        <f>COUNTIFS(D2:D143,"storage")</f>
        <v>60</v>
      </c>
      <c r="F146" s="17">
        <f>E146-G146</f>
        <v>60</v>
      </c>
      <c r="G146" s="17">
        <f>SUMPRODUCT((D2:D143="storage")*(M2:M143="未上架"))</f>
        <v>0</v>
      </c>
      <c r="H146" s="17">
        <f>SUMPRODUCT((D2:D143="storage")*(M2:M143="正常"))</f>
        <v>41</v>
      </c>
      <c r="I146" s="17">
        <f>SUMPRODUCT((D2:D143="storage")*(M2:M143="故障"))</f>
        <v>19</v>
      </c>
      <c r="J146" s="17">
        <f>SUMPRODUCT((D2:D143="storage")*(N2:N143="已交付"))</f>
        <v>41</v>
      </c>
      <c r="K146" s="17">
        <f>SUMPRODUCT((D2:D143="storage")*(N2:N143="待交付"))</f>
        <v>19</v>
      </c>
      <c r="L146" s="17">
        <f>H146-J146</f>
        <v>0</v>
      </c>
    </row>
    <row r="147" spans="4:12" x14ac:dyDescent="0.15">
      <c r="D147" s="17" t="s">
        <v>2825</v>
      </c>
      <c r="E147" s="17">
        <f>COUNTIFS(A2:N143,{"seal服务器"})</f>
        <v>76</v>
      </c>
      <c r="F147" s="17">
        <f>E147-G147</f>
        <v>74</v>
      </c>
      <c r="G147" s="17">
        <f>SUMPRODUCT((D2:D143="seal服务器")*(M2:M143="未上架"))</f>
        <v>2</v>
      </c>
      <c r="H147" s="17">
        <f>SUMPRODUCT((D2:D143="seal服务器")*(M2:M143="正常"))</f>
        <v>53</v>
      </c>
      <c r="I147" s="17">
        <f>SUMPRODUCT((D2:D143="seal服务器")*(M2:M143="故障"))</f>
        <v>3</v>
      </c>
      <c r="J147" s="17">
        <f>SUMPRODUCT((D2:D143="seal服务器")*(N2:N143="已交付"))</f>
        <v>48</v>
      </c>
      <c r="K147" s="17">
        <f>SUMPRODUCT((D2:D143="seal服务器")*(N2:N143="待交付"))</f>
        <v>8</v>
      </c>
      <c r="L147" s="17">
        <f>H147-J147</f>
        <v>5</v>
      </c>
    </row>
    <row r="148" spans="4:12" x14ac:dyDescent="0.15">
      <c r="D148" s="17" t="s">
        <v>2826</v>
      </c>
      <c r="E148" s="17">
        <f>COUNTIFS(D2:D143,{"intel-snark"})</f>
        <v>6</v>
      </c>
      <c r="F148" s="17">
        <f>E148-G148</f>
        <v>6</v>
      </c>
      <c r="G148" s="17">
        <f>SUMPRODUCT((D2:D143="intel-snark")*(M2:M143="未上架"))</f>
        <v>0</v>
      </c>
      <c r="H148" s="17">
        <f>SUMPRODUCT((D2:D143="intel-snark")*(M2:M143="正常"))</f>
        <v>6</v>
      </c>
      <c r="I148" s="17">
        <f>SUMPRODUCT((D2:D143="intel-snark")*(M2:M143="故障"))</f>
        <v>0</v>
      </c>
      <c r="J148" s="17">
        <f>SUMPRODUCT((D2:D143="intel-snark")*(N2:N143="已交付"))</f>
        <v>6</v>
      </c>
      <c r="K148" s="17">
        <f>SUMPRODUCT((D2:D143="intel-snark")*(N2:N143="待交付"))</f>
        <v>0</v>
      </c>
      <c r="L148" s="17">
        <f>H148-J148</f>
        <v>0</v>
      </c>
    </row>
  </sheetData>
  <autoFilter ref="A1:P143"/>
  <phoneticPr fontId="2" type="noConversion"/>
  <dataValidations count="3">
    <dataValidation type="list" allowBlank="1" showInputMessage="1" showErrorMessage="1" sqref="M2:M123">
      <formula1>"正常,告警,故障"</formula1>
    </dataValidation>
    <dataValidation type="list" allowBlank="1" showInputMessage="1" showErrorMessage="1" sqref="N2:N143">
      <formula1>"已交付,待交付,退回"</formula1>
    </dataValidation>
    <dataValidation type="list" allowBlank="1" showInputMessage="1" showErrorMessage="1" sqref="M124:M143">
      <formula1>"正常,告警,故障,未上架"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8"/>
  <sheetViews>
    <sheetView zoomScale="70" zoomScaleNormal="70" workbookViewId="0">
      <pane ySplit="1" topLeftCell="A2" activePane="bottomLeft" state="frozen"/>
      <selection pane="bottomLeft" activeCell="M1" sqref="M1:P1048576"/>
    </sheetView>
  </sheetViews>
  <sheetFormatPr defaultColWidth="10" defaultRowHeight="12" x14ac:dyDescent="0.15"/>
  <cols>
    <col min="1" max="1" width="6.5546875" style="5" customWidth="1"/>
    <col min="2" max="3" width="10" style="5"/>
    <col min="4" max="4" width="11.21875" style="5" customWidth="1"/>
    <col min="5" max="5" width="8.6640625" style="5" customWidth="1"/>
    <col min="6" max="6" width="11.109375" style="5" customWidth="1"/>
    <col min="7" max="7" width="7" style="5" customWidth="1"/>
    <col min="8" max="8" width="6.109375" style="5" customWidth="1"/>
    <col min="9" max="9" width="6.88671875" style="5" customWidth="1"/>
    <col min="10" max="10" width="7.109375" style="5" customWidth="1"/>
    <col min="11" max="11" width="14.5546875" style="5" customWidth="1"/>
    <col min="12" max="12" width="13.6640625" style="40" customWidth="1"/>
    <col min="13" max="13" width="13.21875" style="5" customWidth="1"/>
    <col min="14" max="14" width="9.5546875" style="5" customWidth="1"/>
    <col min="15" max="15" width="21.44140625" style="5" customWidth="1"/>
    <col min="16" max="16384" width="10" style="5"/>
  </cols>
  <sheetData>
    <row r="1" spans="1:21" ht="14.4" customHeight="1" x14ac:dyDescent="0.3">
      <c r="A1" s="1" t="s">
        <v>0</v>
      </c>
      <c r="B1" s="1" t="s">
        <v>1</v>
      </c>
      <c r="C1" s="1" t="s">
        <v>2</v>
      </c>
      <c r="D1" s="52" t="s">
        <v>3</v>
      </c>
      <c r="E1" s="5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3" t="s">
        <v>11</v>
      </c>
      <c r="M1" s="52" t="s">
        <v>703</v>
      </c>
      <c r="N1" s="52" t="s">
        <v>704</v>
      </c>
      <c r="O1" s="52" t="s">
        <v>711</v>
      </c>
      <c r="P1" s="61" t="s">
        <v>748</v>
      </c>
      <c r="Q1" s="4"/>
      <c r="R1" s="4"/>
      <c r="S1" s="4"/>
      <c r="T1" s="4"/>
      <c r="U1" s="4"/>
    </row>
    <row r="2" spans="1:21" ht="14.4" customHeight="1" x14ac:dyDescent="0.3">
      <c r="A2" s="6">
        <v>1</v>
      </c>
      <c r="B2" s="6">
        <v>20701</v>
      </c>
      <c r="C2" s="6">
        <v>6</v>
      </c>
      <c r="D2" s="7" t="s">
        <v>268</v>
      </c>
      <c r="E2" s="7"/>
      <c r="F2" s="7"/>
      <c r="G2" s="8"/>
      <c r="H2" s="7"/>
      <c r="I2" s="9"/>
      <c r="J2" s="7" t="s">
        <v>3393</v>
      </c>
      <c r="K2" s="9"/>
      <c r="L2" s="10" t="s">
        <v>126</v>
      </c>
      <c r="M2" s="6" t="s">
        <v>706</v>
      </c>
      <c r="N2" s="6" t="s">
        <v>709</v>
      </c>
      <c r="O2" s="107" t="s">
        <v>724</v>
      </c>
      <c r="P2" s="7"/>
      <c r="Q2" s="4"/>
      <c r="R2" s="4"/>
      <c r="S2" s="4"/>
      <c r="T2" s="4"/>
    </row>
    <row r="3" spans="1:21" ht="15.6" customHeight="1" x14ac:dyDescent="0.3">
      <c r="A3" s="6">
        <v>2</v>
      </c>
      <c r="B3" s="6">
        <v>20701</v>
      </c>
      <c r="C3" s="11">
        <v>11</v>
      </c>
      <c r="D3" s="7" t="s">
        <v>13</v>
      </c>
      <c r="E3" s="7"/>
      <c r="F3" s="7"/>
      <c r="G3" s="12"/>
      <c r="H3" s="7"/>
      <c r="I3" s="9"/>
      <c r="J3" s="11"/>
      <c r="K3" s="9"/>
      <c r="L3" s="10" t="s">
        <v>127</v>
      </c>
      <c r="M3" s="6" t="s">
        <v>705</v>
      </c>
      <c r="N3" s="6" t="s">
        <v>708</v>
      </c>
      <c r="O3" s="7"/>
      <c r="P3" s="87">
        <v>44022</v>
      </c>
    </row>
    <row r="4" spans="1:21" ht="15.6" customHeight="1" x14ac:dyDescent="0.3">
      <c r="A4" s="6">
        <v>3</v>
      </c>
      <c r="B4" s="6">
        <v>20701</v>
      </c>
      <c r="C4" s="6">
        <v>16</v>
      </c>
      <c r="D4" s="7" t="s">
        <v>268</v>
      </c>
      <c r="E4" s="7"/>
      <c r="F4" s="7"/>
      <c r="G4" s="6"/>
      <c r="H4" s="7"/>
      <c r="I4" s="9"/>
      <c r="J4" s="7"/>
      <c r="K4" s="9"/>
      <c r="L4" s="10" t="s">
        <v>128</v>
      </c>
      <c r="M4" s="6" t="s">
        <v>705</v>
      </c>
      <c r="N4" s="6" t="s">
        <v>708</v>
      </c>
      <c r="O4" s="62"/>
      <c r="P4" s="87">
        <v>44022</v>
      </c>
    </row>
    <row r="5" spans="1:21" ht="15.6" customHeight="1" x14ac:dyDescent="0.3">
      <c r="A5" s="6">
        <v>4</v>
      </c>
      <c r="B5" s="6">
        <v>20701</v>
      </c>
      <c r="C5" s="6">
        <v>21</v>
      </c>
      <c r="D5" s="7" t="s">
        <v>268</v>
      </c>
      <c r="E5" s="7"/>
      <c r="F5" s="7"/>
      <c r="G5" s="6"/>
      <c r="H5" s="7"/>
      <c r="I5" s="9"/>
      <c r="J5" s="7"/>
      <c r="K5" s="9"/>
      <c r="L5" s="10" t="s">
        <v>129</v>
      </c>
      <c r="M5" s="6" t="s">
        <v>705</v>
      </c>
      <c r="N5" s="6" t="s">
        <v>708</v>
      </c>
      <c r="O5" s="63"/>
      <c r="P5" s="87">
        <v>44022</v>
      </c>
      <c r="Q5" s="23"/>
      <c r="R5" s="23"/>
      <c r="S5" s="23"/>
      <c r="T5" s="23"/>
      <c r="U5" s="23"/>
    </row>
    <row r="6" spans="1:21" ht="15.6" customHeight="1" x14ac:dyDescent="0.3">
      <c r="A6" s="6">
        <v>5</v>
      </c>
      <c r="B6" s="6">
        <v>20701</v>
      </c>
      <c r="C6" s="6">
        <v>26</v>
      </c>
      <c r="D6" s="7" t="s">
        <v>13</v>
      </c>
      <c r="E6" s="7"/>
      <c r="F6" s="7"/>
      <c r="G6" s="17"/>
      <c r="H6" s="7"/>
      <c r="I6" s="9"/>
      <c r="J6" s="7"/>
      <c r="K6" s="9"/>
      <c r="L6" s="10" t="s">
        <v>130</v>
      </c>
      <c r="M6" s="6" t="s">
        <v>705</v>
      </c>
      <c r="N6" s="6" t="s">
        <v>708</v>
      </c>
      <c r="O6" s="63"/>
      <c r="P6" s="87">
        <v>44022</v>
      </c>
    </row>
    <row r="7" spans="1:21" ht="15.6" customHeight="1" x14ac:dyDescent="0.3">
      <c r="A7" s="6">
        <v>6</v>
      </c>
      <c r="B7" s="6">
        <v>20701</v>
      </c>
      <c r="C7" s="11">
        <v>31</v>
      </c>
      <c r="D7" s="7" t="s">
        <v>268</v>
      </c>
      <c r="E7" s="7"/>
      <c r="F7" s="7"/>
      <c r="G7" s="17"/>
      <c r="H7" s="7"/>
      <c r="I7" s="9"/>
      <c r="J7" s="7"/>
      <c r="K7" s="9"/>
      <c r="L7" s="10" t="s">
        <v>131</v>
      </c>
      <c r="M7" s="6" t="s">
        <v>705</v>
      </c>
      <c r="N7" s="6" t="s">
        <v>708</v>
      </c>
      <c r="O7" s="63"/>
      <c r="P7" s="87">
        <v>44022</v>
      </c>
    </row>
    <row r="8" spans="1:21" ht="15.6" customHeight="1" x14ac:dyDescent="0.3">
      <c r="A8" s="6">
        <v>7</v>
      </c>
      <c r="B8" s="6">
        <v>20701</v>
      </c>
      <c r="C8" s="6">
        <v>36</v>
      </c>
      <c r="D8" s="7" t="s">
        <v>13</v>
      </c>
      <c r="E8" s="7"/>
      <c r="F8" s="7"/>
      <c r="G8" s="17"/>
      <c r="H8" s="17"/>
      <c r="I8" s="9"/>
      <c r="J8" s="17"/>
      <c r="K8" s="9"/>
      <c r="L8" s="10" t="s">
        <v>132</v>
      </c>
      <c r="M8" s="6" t="s">
        <v>705</v>
      </c>
      <c r="N8" s="6" t="s">
        <v>708</v>
      </c>
      <c r="O8" s="63"/>
      <c r="P8" s="87">
        <v>44022</v>
      </c>
    </row>
    <row r="9" spans="1:21" ht="15.6" customHeight="1" x14ac:dyDescent="0.3">
      <c r="A9" s="6">
        <v>8</v>
      </c>
      <c r="B9" s="6">
        <v>20702</v>
      </c>
      <c r="C9" s="6">
        <v>6</v>
      </c>
      <c r="D9" s="7" t="s">
        <v>13</v>
      </c>
      <c r="E9" s="7"/>
      <c r="F9" s="7"/>
      <c r="G9" s="17"/>
      <c r="H9" s="17"/>
      <c r="I9" s="9"/>
      <c r="J9" s="17"/>
      <c r="K9" s="9"/>
      <c r="L9" s="10" t="s">
        <v>133</v>
      </c>
      <c r="M9" s="6" t="s">
        <v>705</v>
      </c>
      <c r="N9" s="6" t="s">
        <v>708</v>
      </c>
      <c r="O9" s="63"/>
      <c r="P9" s="87">
        <v>44022</v>
      </c>
    </row>
    <row r="10" spans="1:21" ht="15.6" customHeight="1" x14ac:dyDescent="0.3">
      <c r="A10" s="6">
        <v>9</v>
      </c>
      <c r="B10" s="6">
        <v>20702</v>
      </c>
      <c r="C10" s="11">
        <v>11</v>
      </c>
      <c r="D10" s="7" t="s">
        <v>13</v>
      </c>
      <c r="E10" s="17"/>
      <c r="F10" s="7"/>
      <c r="G10" s="17"/>
      <c r="H10" s="17"/>
      <c r="I10" s="9"/>
      <c r="J10" s="17"/>
      <c r="K10" s="9"/>
      <c r="L10" s="10" t="s">
        <v>134</v>
      </c>
      <c r="M10" s="6" t="s">
        <v>705</v>
      </c>
      <c r="N10" s="6" t="s">
        <v>708</v>
      </c>
      <c r="O10" s="63"/>
      <c r="P10" s="87">
        <v>44022</v>
      </c>
    </row>
    <row r="11" spans="1:21" ht="15.6" customHeight="1" x14ac:dyDescent="0.3">
      <c r="A11" s="6">
        <v>10</v>
      </c>
      <c r="B11" s="6">
        <v>20702</v>
      </c>
      <c r="C11" s="6">
        <v>16</v>
      </c>
      <c r="D11" s="7" t="s">
        <v>13</v>
      </c>
      <c r="E11" s="17"/>
      <c r="F11" s="7"/>
      <c r="G11" s="17"/>
      <c r="H11" s="17"/>
      <c r="I11" s="9"/>
      <c r="J11" s="17"/>
      <c r="K11" s="9"/>
      <c r="L11" s="10" t="s">
        <v>135</v>
      </c>
      <c r="M11" s="6" t="s">
        <v>705</v>
      </c>
      <c r="N11" s="6" t="s">
        <v>708</v>
      </c>
      <c r="O11" s="63"/>
      <c r="P11" s="87">
        <v>44022</v>
      </c>
    </row>
    <row r="12" spans="1:21" ht="15.6" customHeight="1" x14ac:dyDescent="0.3">
      <c r="A12" s="6">
        <v>11</v>
      </c>
      <c r="B12" s="6">
        <v>20702</v>
      </c>
      <c r="C12" s="6">
        <v>21</v>
      </c>
      <c r="D12" s="7" t="s">
        <v>13</v>
      </c>
      <c r="E12" s="17"/>
      <c r="F12" s="7"/>
      <c r="G12" s="17"/>
      <c r="H12" s="17"/>
      <c r="I12" s="9"/>
      <c r="J12" s="17"/>
      <c r="K12" s="9"/>
      <c r="L12" s="10" t="s">
        <v>136</v>
      </c>
      <c r="M12" s="6" t="s">
        <v>705</v>
      </c>
      <c r="N12" s="6" t="s">
        <v>708</v>
      </c>
      <c r="O12" s="63"/>
      <c r="P12" s="87">
        <v>44022</v>
      </c>
    </row>
    <row r="13" spans="1:21" ht="15.6" customHeight="1" x14ac:dyDescent="0.3">
      <c r="A13" s="6">
        <v>12</v>
      </c>
      <c r="B13" s="6">
        <v>20702</v>
      </c>
      <c r="C13" s="6">
        <v>26</v>
      </c>
      <c r="D13" s="7" t="s">
        <v>268</v>
      </c>
      <c r="E13" s="17"/>
      <c r="F13" s="7"/>
      <c r="G13" s="17"/>
      <c r="H13" s="17"/>
      <c r="I13" s="9"/>
      <c r="J13" s="17"/>
      <c r="K13" s="9"/>
      <c r="L13" s="10" t="s">
        <v>137</v>
      </c>
      <c r="M13" s="6" t="s">
        <v>705</v>
      </c>
      <c r="N13" s="6" t="s">
        <v>708</v>
      </c>
      <c r="O13" s="63"/>
      <c r="P13" s="87">
        <v>44022</v>
      </c>
    </row>
    <row r="14" spans="1:21" ht="15.6" customHeight="1" x14ac:dyDescent="0.3">
      <c r="A14" s="6">
        <v>13</v>
      </c>
      <c r="B14" s="6">
        <v>20702</v>
      </c>
      <c r="C14" s="11">
        <v>31</v>
      </c>
      <c r="D14" s="7" t="s">
        <v>268</v>
      </c>
      <c r="E14" s="17"/>
      <c r="F14" s="17"/>
      <c r="G14" s="17"/>
      <c r="H14" s="17"/>
      <c r="I14" s="9"/>
      <c r="J14" s="17"/>
      <c r="K14" s="9"/>
      <c r="L14" s="10" t="s">
        <v>138</v>
      </c>
      <c r="M14" s="6" t="s">
        <v>706</v>
      </c>
      <c r="N14" s="6" t="s">
        <v>709</v>
      </c>
      <c r="O14" s="17" t="s">
        <v>725</v>
      </c>
      <c r="P14" s="7"/>
      <c r="Q14" s="4"/>
      <c r="R14" s="4"/>
      <c r="S14" s="4"/>
      <c r="T14" s="4"/>
    </row>
    <row r="15" spans="1:21" ht="15.6" customHeight="1" x14ac:dyDescent="0.3">
      <c r="A15" s="6">
        <v>14</v>
      </c>
      <c r="B15" s="6">
        <v>20702</v>
      </c>
      <c r="C15" s="6">
        <v>36</v>
      </c>
      <c r="D15" s="7" t="s">
        <v>13</v>
      </c>
      <c r="E15" s="17"/>
      <c r="F15" s="17"/>
      <c r="G15" s="17"/>
      <c r="H15" s="17"/>
      <c r="I15" s="9"/>
      <c r="J15" s="17"/>
      <c r="K15" s="9"/>
      <c r="L15" s="10" t="s">
        <v>139</v>
      </c>
      <c r="M15" s="6" t="s">
        <v>706</v>
      </c>
      <c r="N15" s="6" t="s">
        <v>709</v>
      </c>
      <c r="O15" s="107" t="s">
        <v>724</v>
      </c>
      <c r="P15" s="62"/>
      <c r="Q15" s="13"/>
      <c r="R15" s="13"/>
      <c r="S15" s="13"/>
      <c r="T15" s="13"/>
    </row>
    <row r="16" spans="1:21" ht="15.6" customHeight="1" x14ac:dyDescent="0.3">
      <c r="A16" s="6">
        <v>15</v>
      </c>
      <c r="B16" s="6">
        <v>20703</v>
      </c>
      <c r="C16" s="6">
        <v>6</v>
      </c>
      <c r="D16" s="7" t="s">
        <v>13</v>
      </c>
      <c r="E16" s="17"/>
      <c r="F16" s="17"/>
      <c r="G16" s="17"/>
      <c r="H16" s="17"/>
      <c r="I16" s="9"/>
      <c r="J16" s="17"/>
      <c r="K16" s="9"/>
      <c r="L16" s="10" t="s">
        <v>140</v>
      </c>
      <c r="M16" s="6" t="s">
        <v>705</v>
      </c>
      <c r="N16" s="6" t="s">
        <v>708</v>
      </c>
      <c r="O16" s="63"/>
      <c r="P16" s="87">
        <v>44022</v>
      </c>
    </row>
    <row r="17" spans="1:21" ht="15.6" customHeight="1" x14ac:dyDescent="0.3">
      <c r="A17" s="6">
        <v>16</v>
      </c>
      <c r="B17" s="6">
        <v>20703</v>
      </c>
      <c r="C17" s="11">
        <v>11</v>
      </c>
      <c r="D17" s="7" t="s">
        <v>13</v>
      </c>
      <c r="E17" s="17"/>
      <c r="F17" s="17"/>
      <c r="G17" s="17"/>
      <c r="H17" s="17"/>
      <c r="I17" s="9"/>
      <c r="J17" s="17"/>
      <c r="K17" s="9"/>
      <c r="L17" s="10" t="s">
        <v>141</v>
      </c>
      <c r="M17" s="6" t="s">
        <v>705</v>
      </c>
      <c r="N17" s="6" t="s">
        <v>708</v>
      </c>
      <c r="O17" s="63"/>
      <c r="P17" s="87">
        <v>44022</v>
      </c>
    </row>
    <row r="18" spans="1:21" ht="15" customHeight="1" x14ac:dyDescent="0.3">
      <c r="A18" s="6">
        <v>17</v>
      </c>
      <c r="B18" s="6">
        <v>20703</v>
      </c>
      <c r="C18" s="6">
        <v>16</v>
      </c>
      <c r="D18" s="7" t="s">
        <v>13</v>
      </c>
      <c r="E18" s="17"/>
      <c r="F18" s="17"/>
      <c r="G18" s="17"/>
      <c r="H18" s="17"/>
      <c r="I18" s="9"/>
      <c r="J18" s="17"/>
      <c r="K18" s="9"/>
      <c r="L18" s="10" t="s">
        <v>142</v>
      </c>
      <c r="M18" s="6" t="s">
        <v>705</v>
      </c>
      <c r="N18" s="6" t="s">
        <v>708</v>
      </c>
      <c r="O18" s="7"/>
      <c r="P18" s="87">
        <v>44022</v>
      </c>
    </row>
    <row r="19" spans="1:21" ht="14.4" customHeight="1" x14ac:dyDescent="0.3">
      <c r="A19" s="6">
        <v>18</v>
      </c>
      <c r="B19" s="6">
        <v>20703</v>
      </c>
      <c r="C19" s="6">
        <v>21</v>
      </c>
      <c r="D19" s="7" t="s">
        <v>268</v>
      </c>
      <c r="E19" s="17"/>
      <c r="F19" s="17"/>
      <c r="G19" s="17"/>
      <c r="H19" s="17"/>
      <c r="I19" s="9"/>
      <c r="J19" s="17"/>
      <c r="K19" s="9"/>
      <c r="L19" s="10" t="s">
        <v>143</v>
      </c>
      <c r="M19" s="6" t="s">
        <v>705</v>
      </c>
      <c r="N19" s="6" t="s">
        <v>708</v>
      </c>
      <c r="O19" s="7"/>
      <c r="P19" s="87">
        <v>44022</v>
      </c>
    </row>
    <row r="20" spans="1:21" ht="14.4" customHeight="1" x14ac:dyDescent="0.3">
      <c r="A20" s="6">
        <v>19</v>
      </c>
      <c r="B20" s="6">
        <v>20703</v>
      </c>
      <c r="C20" s="6">
        <v>26</v>
      </c>
      <c r="D20" s="7" t="s">
        <v>13</v>
      </c>
      <c r="E20" s="17"/>
      <c r="F20" s="17"/>
      <c r="G20" s="17"/>
      <c r="H20" s="17"/>
      <c r="I20" s="9"/>
      <c r="J20" s="17"/>
      <c r="K20" s="9"/>
      <c r="L20" s="10" t="s">
        <v>144</v>
      </c>
      <c r="M20" s="6" t="s">
        <v>705</v>
      </c>
      <c r="N20" s="6" t="s">
        <v>708</v>
      </c>
      <c r="O20" s="7"/>
      <c r="P20" s="87">
        <v>44022</v>
      </c>
      <c r="Q20" s="60"/>
      <c r="R20" s="60"/>
      <c r="S20" s="60"/>
      <c r="T20" s="60"/>
      <c r="U20" s="60"/>
    </row>
    <row r="21" spans="1:21" ht="14.4" customHeight="1" x14ac:dyDescent="0.3">
      <c r="A21" s="6">
        <v>20</v>
      </c>
      <c r="B21" s="6">
        <v>20703</v>
      </c>
      <c r="C21" s="11">
        <v>31</v>
      </c>
      <c r="D21" s="7" t="s">
        <v>268</v>
      </c>
      <c r="E21" s="17"/>
      <c r="F21" s="17"/>
      <c r="G21" s="17"/>
      <c r="H21" s="17"/>
      <c r="I21" s="9"/>
      <c r="J21" s="17"/>
      <c r="K21" s="9"/>
      <c r="L21" s="10" t="s">
        <v>145</v>
      </c>
      <c r="M21" s="6" t="s">
        <v>705</v>
      </c>
      <c r="N21" s="6" t="s">
        <v>708</v>
      </c>
      <c r="O21" s="7"/>
      <c r="P21" s="87">
        <v>44022</v>
      </c>
    </row>
    <row r="22" spans="1:21" ht="15" x14ac:dyDescent="0.3">
      <c r="A22" s="6">
        <v>21</v>
      </c>
      <c r="B22" s="6">
        <v>20703</v>
      </c>
      <c r="C22" s="6">
        <v>36</v>
      </c>
      <c r="D22" s="7" t="s">
        <v>13</v>
      </c>
      <c r="E22" s="17"/>
      <c r="F22" s="17"/>
      <c r="G22" s="17"/>
      <c r="H22" s="17"/>
      <c r="I22" s="9"/>
      <c r="J22" s="17"/>
      <c r="K22" s="9"/>
      <c r="L22" s="10" t="s">
        <v>146</v>
      </c>
      <c r="M22" s="6" t="s">
        <v>705</v>
      </c>
      <c r="N22" s="6" t="s">
        <v>708</v>
      </c>
      <c r="O22" s="17"/>
      <c r="P22" s="87">
        <v>44022</v>
      </c>
    </row>
    <row r="23" spans="1:21" s="23" customFormat="1" ht="15" x14ac:dyDescent="0.3">
      <c r="A23" s="6">
        <v>22</v>
      </c>
      <c r="B23" s="26">
        <v>20704</v>
      </c>
      <c r="C23" s="26">
        <v>6</v>
      </c>
      <c r="D23" s="27" t="s">
        <v>268</v>
      </c>
      <c r="E23" s="21"/>
      <c r="F23" s="21"/>
      <c r="G23" s="21"/>
      <c r="H23" s="21"/>
      <c r="I23" s="53"/>
      <c r="J23" s="21"/>
      <c r="K23" s="54"/>
      <c r="L23" s="29" t="s">
        <v>147</v>
      </c>
      <c r="M23" s="6" t="s">
        <v>705</v>
      </c>
      <c r="N23" s="6" t="s">
        <v>708</v>
      </c>
      <c r="O23" s="21"/>
      <c r="P23" s="87">
        <v>44022</v>
      </c>
      <c r="Q23" s="5"/>
      <c r="R23" s="5"/>
      <c r="S23" s="5"/>
      <c r="T23" s="5"/>
      <c r="U23" s="5"/>
    </row>
    <row r="24" spans="1:21" ht="15.6" x14ac:dyDescent="0.3">
      <c r="A24" s="6">
        <v>23</v>
      </c>
      <c r="B24" s="26">
        <v>20704</v>
      </c>
      <c r="C24" s="31">
        <v>11</v>
      </c>
      <c r="D24" s="27" t="s">
        <v>13</v>
      </c>
      <c r="E24" s="17"/>
      <c r="F24" s="17"/>
      <c r="G24" s="17"/>
      <c r="H24" s="17"/>
      <c r="I24" s="9"/>
      <c r="J24" s="17"/>
      <c r="K24" s="9"/>
      <c r="L24" s="29" t="s">
        <v>148</v>
      </c>
      <c r="M24" s="6" t="s">
        <v>706</v>
      </c>
      <c r="N24" s="6" t="s">
        <v>709</v>
      </c>
      <c r="O24" s="17" t="s">
        <v>725</v>
      </c>
      <c r="P24" s="63"/>
      <c r="Q24" s="15"/>
      <c r="R24" s="15"/>
      <c r="S24" s="16"/>
      <c r="T24" s="4"/>
    </row>
    <row r="25" spans="1:21" ht="15" x14ac:dyDescent="0.3">
      <c r="A25" s="6">
        <v>24</v>
      </c>
      <c r="B25" s="26">
        <v>20704</v>
      </c>
      <c r="C25" s="26">
        <v>16</v>
      </c>
      <c r="D25" s="27" t="s">
        <v>13</v>
      </c>
      <c r="E25" s="17"/>
      <c r="F25" s="17"/>
      <c r="G25" s="17"/>
      <c r="H25" s="17"/>
      <c r="I25" s="9"/>
      <c r="J25" s="17"/>
      <c r="K25" s="9"/>
      <c r="L25" s="29" t="s">
        <v>149</v>
      </c>
      <c r="M25" s="6" t="s">
        <v>705</v>
      </c>
      <c r="N25" s="6" t="s">
        <v>708</v>
      </c>
      <c r="O25" s="17"/>
      <c r="P25" s="87">
        <v>44022</v>
      </c>
    </row>
    <row r="26" spans="1:21" s="23" customFormat="1" ht="15" x14ac:dyDescent="0.3">
      <c r="A26" s="6">
        <v>25</v>
      </c>
      <c r="B26" s="26">
        <v>20704</v>
      </c>
      <c r="C26" s="26">
        <v>21</v>
      </c>
      <c r="D26" s="27" t="s">
        <v>268</v>
      </c>
      <c r="E26" s="21"/>
      <c r="F26" s="21"/>
      <c r="G26" s="21"/>
      <c r="H26" s="21"/>
      <c r="I26" s="9"/>
      <c r="J26" s="21"/>
      <c r="K26" s="9"/>
      <c r="L26" s="29" t="s">
        <v>150</v>
      </c>
      <c r="M26" s="6" t="s">
        <v>705</v>
      </c>
      <c r="N26" s="6" t="s">
        <v>708</v>
      </c>
      <c r="O26" s="21"/>
      <c r="P26" s="87">
        <v>44022</v>
      </c>
      <c r="Q26" s="5"/>
      <c r="R26" s="5"/>
      <c r="S26" s="5"/>
      <c r="T26" s="5"/>
      <c r="U26" s="5"/>
    </row>
    <row r="27" spans="1:21" s="23" customFormat="1" ht="15.6" x14ac:dyDescent="0.3">
      <c r="A27" s="6">
        <v>26</v>
      </c>
      <c r="B27" s="32">
        <v>20704</v>
      </c>
      <c r="C27" s="32">
        <v>26</v>
      </c>
      <c r="D27" s="33" t="s">
        <v>715</v>
      </c>
      <c r="E27" s="21"/>
      <c r="F27" s="21"/>
      <c r="G27" s="21"/>
      <c r="H27" s="21"/>
      <c r="I27" s="53"/>
      <c r="J27" s="21"/>
      <c r="K27" s="53"/>
      <c r="L27" s="34" t="s">
        <v>151</v>
      </c>
      <c r="M27" s="19" t="s">
        <v>706</v>
      </c>
      <c r="N27" s="19" t="s">
        <v>709</v>
      </c>
      <c r="O27" s="17" t="s">
        <v>725</v>
      </c>
      <c r="P27" s="63"/>
      <c r="Q27" s="15"/>
      <c r="R27" s="15"/>
      <c r="S27" s="16"/>
      <c r="T27" s="4"/>
      <c r="U27" s="5"/>
    </row>
    <row r="28" spans="1:21" s="23" customFormat="1" ht="15.6" x14ac:dyDescent="0.3">
      <c r="A28" s="6">
        <v>27</v>
      </c>
      <c r="B28" s="26">
        <v>20704</v>
      </c>
      <c r="C28" s="31">
        <v>31</v>
      </c>
      <c r="D28" s="27" t="s">
        <v>13</v>
      </c>
      <c r="E28" s="21"/>
      <c r="F28" s="21"/>
      <c r="G28" s="21"/>
      <c r="H28" s="21"/>
      <c r="I28" s="9"/>
      <c r="J28" s="21"/>
      <c r="K28" s="9"/>
      <c r="L28" s="29" t="s">
        <v>152</v>
      </c>
      <c r="M28" s="6" t="s">
        <v>705</v>
      </c>
      <c r="N28" s="6" t="s">
        <v>708</v>
      </c>
      <c r="O28" s="21"/>
      <c r="P28" s="87">
        <v>44022</v>
      </c>
      <c r="Q28" s="5"/>
      <c r="R28" s="5"/>
      <c r="S28" s="5"/>
      <c r="T28" s="5"/>
      <c r="U28" s="5"/>
    </row>
    <row r="29" spans="1:21" s="23" customFormat="1" ht="15" x14ac:dyDescent="0.3">
      <c r="A29" s="6">
        <v>28</v>
      </c>
      <c r="B29" s="26">
        <v>20704</v>
      </c>
      <c r="C29" s="26">
        <v>36</v>
      </c>
      <c r="D29" s="27" t="s">
        <v>13</v>
      </c>
      <c r="E29" s="21"/>
      <c r="F29" s="21"/>
      <c r="G29" s="21"/>
      <c r="H29" s="21"/>
      <c r="I29" s="9"/>
      <c r="J29" s="21"/>
      <c r="K29" s="9"/>
      <c r="L29" s="29" t="s">
        <v>153</v>
      </c>
      <c r="M29" s="6" t="s">
        <v>705</v>
      </c>
      <c r="N29" s="6" t="s">
        <v>708</v>
      </c>
      <c r="O29" s="21"/>
      <c r="P29" s="87">
        <v>44022</v>
      </c>
      <c r="Q29" s="5"/>
      <c r="R29" s="5"/>
      <c r="S29" s="5"/>
      <c r="T29" s="5"/>
      <c r="U29" s="5"/>
    </row>
    <row r="30" spans="1:21" s="23" customFormat="1" ht="15" x14ac:dyDescent="0.3">
      <c r="A30" s="6">
        <v>29</v>
      </c>
      <c r="B30" s="26">
        <v>20705</v>
      </c>
      <c r="C30" s="26">
        <v>6</v>
      </c>
      <c r="D30" s="27" t="s">
        <v>13</v>
      </c>
      <c r="E30" s="21"/>
      <c r="F30" s="21"/>
      <c r="G30" s="21"/>
      <c r="H30" s="21"/>
      <c r="I30" s="9"/>
      <c r="J30" s="21"/>
      <c r="K30" s="22"/>
      <c r="L30" s="35" t="s">
        <v>154</v>
      </c>
      <c r="M30" s="6" t="s">
        <v>705</v>
      </c>
      <c r="N30" s="6" t="s">
        <v>708</v>
      </c>
      <c r="O30" s="21"/>
      <c r="P30" s="87">
        <v>44022</v>
      </c>
      <c r="Q30" s="5"/>
      <c r="R30" s="5"/>
      <c r="S30" s="5"/>
      <c r="T30" s="5"/>
      <c r="U30" s="5"/>
    </row>
    <row r="31" spans="1:21" ht="15.6" x14ac:dyDescent="0.3">
      <c r="A31" s="6">
        <v>30</v>
      </c>
      <c r="B31" s="26">
        <v>20705</v>
      </c>
      <c r="C31" s="31">
        <v>11</v>
      </c>
      <c r="D31" s="27" t="s">
        <v>268</v>
      </c>
      <c r="E31" s="17"/>
      <c r="F31" s="17"/>
      <c r="G31" s="17"/>
      <c r="H31" s="17"/>
      <c r="I31" s="9"/>
      <c r="J31" s="17"/>
      <c r="K31" s="9"/>
      <c r="L31" s="35" t="s">
        <v>155</v>
      </c>
      <c r="M31" s="6" t="s">
        <v>705</v>
      </c>
      <c r="N31" s="6" t="s">
        <v>708</v>
      </c>
      <c r="O31" s="17"/>
      <c r="P31" s="87">
        <v>44022</v>
      </c>
    </row>
    <row r="32" spans="1:21" ht="15" x14ac:dyDescent="0.3">
      <c r="A32" s="6">
        <v>31</v>
      </c>
      <c r="B32" s="26">
        <v>20705</v>
      </c>
      <c r="C32" s="26">
        <v>16</v>
      </c>
      <c r="D32" s="27" t="s">
        <v>13</v>
      </c>
      <c r="E32" s="17"/>
      <c r="F32" s="17"/>
      <c r="G32" s="17"/>
      <c r="H32" s="17"/>
      <c r="I32" s="9"/>
      <c r="J32" s="17"/>
      <c r="K32" s="9"/>
      <c r="L32" s="35" t="s">
        <v>156</v>
      </c>
      <c r="M32" s="6" t="s">
        <v>705</v>
      </c>
      <c r="N32" s="6" t="s">
        <v>708</v>
      </c>
      <c r="O32" s="17"/>
      <c r="P32" s="87">
        <v>44022</v>
      </c>
    </row>
    <row r="33" spans="1:21" ht="15" x14ac:dyDescent="0.3">
      <c r="A33" s="6">
        <v>32</v>
      </c>
      <c r="B33" s="26">
        <v>20705</v>
      </c>
      <c r="C33" s="26">
        <v>21</v>
      </c>
      <c r="D33" s="27" t="s">
        <v>268</v>
      </c>
      <c r="E33" s="17"/>
      <c r="F33" s="17"/>
      <c r="G33" s="17"/>
      <c r="H33" s="17"/>
      <c r="I33" s="9"/>
      <c r="J33" s="17"/>
      <c r="K33" s="9"/>
      <c r="L33" s="35" t="s">
        <v>157</v>
      </c>
      <c r="M33" s="6" t="s">
        <v>705</v>
      </c>
      <c r="N33" s="6" t="s">
        <v>708</v>
      </c>
      <c r="O33" s="17"/>
      <c r="P33" s="87">
        <v>44022</v>
      </c>
    </row>
    <row r="34" spans="1:21" ht="15" x14ac:dyDescent="0.3">
      <c r="A34" s="6">
        <v>33</v>
      </c>
      <c r="B34" s="26">
        <v>20705</v>
      </c>
      <c r="C34" s="26">
        <v>26</v>
      </c>
      <c r="D34" s="27" t="s">
        <v>268</v>
      </c>
      <c r="E34" s="17"/>
      <c r="F34" s="17"/>
      <c r="G34" s="17"/>
      <c r="H34" s="17"/>
      <c r="I34" s="9"/>
      <c r="J34" s="17"/>
      <c r="K34" s="9"/>
      <c r="L34" s="35" t="s">
        <v>158</v>
      </c>
      <c r="M34" s="6" t="s">
        <v>705</v>
      </c>
      <c r="N34" s="6" t="s">
        <v>708</v>
      </c>
      <c r="O34" s="17"/>
      <c r="P34" s="87">
        <v>44022</v>
      </c>
    </row>
    <row r="35" spans="1:21" ht="15.6" x14ac:dyDescent="0.3">
      <c r="A35" s="6">
        <v>34</v>
      </c>
      <c r="B35" s="26">
        <v>20705</v>
      </c>
      <c r="C35" s="31">
        <v>31</v>
      </c>
      <c r="D35" s="27" t="s">
        <v>13</v>
      </c>
      <c r="E35" s="17"/>
      <c r="F35" s="17"/>
      <c r="G35" s="17"/>
      <c r="H35" s="17"/>
      <c r="I35" s="9"/>
      <c r="J35" s="17"/>
      <c r="K35" s="9"/>
      <c r="L35" s="35" t="s">
        <v>159</v>
      </c>
      <c r="M35" s="6" t="s">
        <v>705</v>
      </c>
      <c r="N35" s="6" t="s">
        <v>708</v>
      </c>
      <c r="O35" s="17"/>
      <c r="P35" s="87">
        <v>44022</v>
      </c>
    </row>
    <row r="36" spans="1:21" ht="15" x14ac:dyDescent="0.3">
      <c r="A36" s="6">
        <v>35</v>
      </c>
      <c r="B36" s="26">
        <v>20705</v>
      </c>
      <c r="C36" s="26">
        <v>36</v>
      </c>
      <c r="D36" s="27" t="s">
        <v>13</v>
      </c>
      <c r="E36" s="17"/>
      <c r="F36" s="17"/>
      <c r="G36" s="17"/>
      <c r="H36" s="17"/>
      <c r="I36" s="9"/>
      <c r="J36" s="17"/>
      <c r="K36" s="9"/>
      <c r="L36" s="35" t="s">
        <v>160</v>
      </c>
      <c r="M36" s="6" t="s">
        <v>705</v>
      </c>
      <c r="N36" s="6" t="s">
        <v>708</v>
      </c>
      <c r="O36" s="17"/>
      <c r="P36" s="87">
        <v>44022</v>
      </c>
    </row>
    <row r="37" spans="1:21" ht="15" x14ac:dyDescent="0.3">
      <c r="A37" s="6">
        <v>36</v>
      </c>
      <c r="B37" s="32">
        <v>20706</v>
      </c>
      <c r="C37" s="32">
        <v>6</v>
      </c>
      <c r="D37" s="33" t="s">
        <v>712</v>
      </c>
      <c r="E37" s="21"/>
      <c r="F37" s="21"/>
      <c r="G37" s="21"/>
      <c r="H37" s="21"/>
      <c r="I37" s="53"/>
      <c r="J37" s="21"/>
      <c r="K37" s="53"/>
      <c r="L37" s="120" t="s">
        <v>161</v>
      </c>
      <c r="M37" s="56" t="s">
        <v>705</v>
      </c>
      <c r="N37" s="56" t="s">
        <v>708</v>
      </c>
      <c r="O37" s="17"/>
      <c r="P37" s="87">
        <v>44022</v>
      </c>
    </row>
    <row r="38" spans="1:21" ht="15.6" x14ac:dyDescent="0.3">
      <c r="A38" s="6">
        <v>37</v>
      </c>
      <c r="B38" s="32">
        <v>20706</v>
      </c>
      <c r="C38" s="64">
        <v>11</v>
      </c>
      <c r="D38" s="33" t="s">
        <v>712</v>
      </c>
      <c r="E38" s="21"/>
      <c r="F38" s="21"/>
      <c r="G38" s="21"/>
      <c r="H38" s="21"/>
      <c r="I38" s="53"/>
      <c r="J38" s="21"/>
      <c r="K38" s="53"/>
      <c r="L38" s="39" t="s">
        <v>163</v>
      </c>
      <c r="M38" s="19" t="s">
        <v>706</v>
      </c>
      <c r="N38" s="19" t="s">
        <v>709</v>
      </c>
      <c r="O38" s="17" t="s">
        <v>726</v>
      </c>
      <c r="P38" s="63"/>
      <c r="Q38" s="15"/>
      <c r="R38" s="15"/>
      <c r="S38" s="16"/>
      <c r="T38" s="4"/>
    </row>
    <row r="39" spans="1:21" ht="15" x14ac:dyDescent="0.3">
      <c r="A39" s="6">
        <v>38</v>
      </c>
      <c r="B39" s="66">
        <v>20706</v>
      </c>
      <c r="C39" s="66">
        <v>16</v>
      </c>
      <c r="D39" s="67" t="s">
        <v>713</v>
      </c>
      <c r="E39" s="68"/>
      <c r="F39" s="68"/>
      <c r="G39" s="68"/>
      <c r="H39" s="68"/>
      <c r="I39" s="69"/>
      <c r="J39" s="68"/>
      <c r="K39" s="69"/>
      <c r="L39" s="70" t="s">
        <v>164</v>
      </c>
      <c r="M39" s="65" t="s">
        <v>705</v>
      </c>
      <c r="N39" s="65" t="s">
        <v>708</v>
      </c>
      <c r="O39" s="17"/>
      <c r="P39" s="87">
        <v>44022</v>
      </c>
    </row>
    <row r="40" spans="1:21" ht="15.6" x14ac:dyDescent="0.3">
      <c r="A40" s="6">
        <v>39</v>
      </c>
      <c r="B40" s="66">
        <v>20706</v>
      </c>
      <c r="C40" s="66">
        <v>21</v>
      </c>
      <c r="D40" s="67" t="s">
        <v>713</v>
      </c>
      <c r="E40" s="68"/>
      <c r="F40" s="68"/>
      <c r="G40" s="68"/>
      <c r="H40" s="68"/>
      <c r="I40" s="69"/>
      <c r="J40" s="68"/>
      <c r="K40" s="69"/>
      <c r="L40" s="70" t="s">
        <v>165</v>
      </c>
      <c r="M40" s="65" t="s">
        <v>706</v>
      </c>
      <c r="N40" s="65" t="s">
        <v>709</v>
      </c>
      <c r="O40" s="17" t="s">
        <v>725</v>
      </c>
      <c r="P40" s="63"/>
      <c r="Q40" s="15"/>
      <c r="R40" s="15"/>
      <c r="S40" s="16"/>
      <c r="T40" s="4"/>
    </row>
    <row r="41" spans="1:21" ht="15" x14ac:dyDescent="0.3">
      <c r="A41" s="6">
        <v>40</v>
      </c>
      <c r="B41" s="66">
        <v>20706</v>
      </c>
      <c r="C41" s="66">
        <v>26</v>
      </c>
      <c r="D41" s="67" t="s">
        <v>713</v>
      </c>
      <c r="E41" s="68"/>
      <c r="F41" s="68"/>
      <c r="G41" s="68"/>
      <c r="H41" s="68"/>
      <c r="I41" s="69"/>
      <c r="J41" s="68"/>
      <c r="K41" s="69"/>
      <c r="L41" s="70" t="s">
        <v>166</v>
      </c>
      <c r="M41" s="65" t="s">
        <v>705</v>
      </c>
      <c r="N41" s="65" t="s">
        <v>708</v>
      </c>
      <c r="O41" s="17"/>
      <c r="P41" s="87">
        <v>44022</v>
      </c>
    </row>
    <row r="42" spans="1:21" ht="15.6" x14ac:dyDescent="0.3">
      <c r="A42" s="6">
        <v>41</v>
      </c>
      <c r="B42" s="66">
        <v>20706</v>
      </c>
      <c r="C42" s="71">
        <v>31</v>
      </c>
      <c r="D42" s="67" t="s">
        <v>713</v>
      </c>
      <c r="E42" s="68"/>
      <c r="F42" s="68"/>
      <c r="G42" s="68"/>
      <c r="H42" s="68"/>
      <c r="I42" s="69"/>
      <c r="J42" s="68"/>
      <c r="K42" s="69"/>
      <c r="L42" s="70" t="s">
        <v>167</v>
      </c>
      <c r="M42" s="65" t="s">
        <v>705</v>
      </c>
      <c r="N42" s="65" t="s">
        <v>708</v>
      </c>
      <c r="O42" s="17"/>
      <c r="P42" s="87">
        <v>44022</v>
      </c>
    </row>
    <row r="43" spans="1:21" ht="15" x14ac:dyDescent="0.3">
      <c r="A43" s="6">
        <v>42</v>
      </c>
      <c r="B43" s="26">
        <v>20706</v>
      </c>
      <c r="C43" s="26">
        <v>36</v>
      </c>
      <c r="D43" s="27" t="s">
        <v>268</v>
      </c>
      <c r="E43" s="17"/>
      <c r="F43" s="17"/>
      <c r="G43" s="17"/>
      <c r="H43" s="17"/>
      <c r="I43" s="9"/>
      <c r="J43" s="17"/>
      <c r="K43" s="9"/>
      <c r="L43" s="35" t="s">
        <v>168</v>
      </c>
      <c r="M43" s="6" t="s">
        <v>705</v>
      </c>
      <c r="N43" s="6" t="s">
        <v>708</v>
      </c>
      <c r="O43" s="17"/>
      <c r="P43" s="87">
        <v>44022</v>
      </c>
    </row>
    <row r="44" spans="1:21" s="23" customFormat="1" ht="15" x14ac:dyDescent="0.3">
      <c r="A44" s="6">
        <v>43</v>
      </c>
      <c r="B44" s="26">
        <v>20707</v>
      </c>
      <c r="C44" s="26">
        <v>6</v>
      </c>
      <c r="D44" s="27" t="s">
        <v>13</v>
      </c>
      <c r="E44" s="21"/>
      <c r="F44" s="21"/>
      <c r="G44" s="21"/>
      <c r="H44" s="21"/>
      <c r="I44" s="53"/>
      <c r="J44" s="21"/>
      <c r="K44" s="54"/>
      <c r="L44" s="35" t="s">
        <v>169</v>
      </c>
      <c r="M44" s="6" t="s">
        <v>705</v>
      </c>
      <c r="N44" s="6" t="s">
        <v>708</v>
      </c>
      <c r="O44" s="21"/>
      <c r="P44" s="87">
        <v>44022</v>
      </c>
      <c r="Q44" s="5"/>
      <c r="R44" s="5"/>
      <c r="S44" s="5"/>
      <c r="T44" s="5"/>
      <c r="U44" s="5"/>
    </row>
    <row r="45" spans="1:21" ht="15.6" x14ac:dyDescent="0.3">
      <c r="A45" s="6">
        <v>44</v>
      </c>
      <c r="B45" s="26">
        <v>20707</v>
      </c>
      <c r="C45" s="31">
        <v>11</v>
      </c>
      <c r="D45" s="27" t="s">
        <v>268</v>
      </c>
      <c r="E45" s="17"/>
      <c r="F45" s="17"/>
      <c r="G45" s="17"/>
      <c r="H45" s="17"/>
      <c r="I45" s="9"/>
      <c r="J45" s="17"/>
      <c r="K45" s="9"/>
      <c r="L45" s="35" t="s">
        <v>170</v>
      </c>
      <c r="M45" s="6" t="s">
        <v>705</v>
      </c>
      <c r="N45" s="6" t="s">
        <v>708</v>
      </c>
      <c r="O45" s="17"/>
      <c r="P45" s="87">
        <v>44022</v>
      </c>
    </row>
    <row r="46" spans="1:21" ht="15" x14ac:dyDescent="0.3">
      <c r="A46" s="6">
        <v>45</v>
      </c>
      <c r="B46" s="26">
        <v>20707</v>
      </c>
      <c r="C46" s="26">
        <v>16</v>
      </c>
      <c r="D46" s="27" t="s">
        <v>13</v>
      </c>
      <c r="E46" s="17"/>
      <c r="F46" s="17"/>
      <c r="G46" s="17"/>
      <c r="H46" s="17"/>
      <c r="I46" s="9"/>
      <c r="J46" s="17"/>
      <c r="K46" s="9"/>
      <c r="L46" s="35" t="s">
        <v>171</v>
      </c>
      <c r="M46" s="6" t="s">
        <v>705</v>
      </c>
      <c r="N46" s="6" t="s">
        <v>708</v>
      </c>
      <c r="O46" s="17"/>
      <c r="P46" s="87">
        <v>44022</v>
      </c>
    </row>
    <row r="47" spans="1:21" ht="15" x14ac:dyDescent="0.3">
      <c r="A47" s="6">
        <v>46</v>
      </c>
      <c r="B47" s="26">
        <v>20707</v>
      </c>
      <c r="C47" s="26">
        <v>21</v>
      </c>
      <c r="D47" s="27" t="s">
        <v>268</v>
      </c>
      <c r="E47" s="17"/>
      <c r="F47" s="17"/>
      <c r="G47" s="17"/>
      <c r="H47" s="17"/>
      <c r="I47" s="9"/>
      <c r="J47" s="17"/>
      <c r="K47" s="9"/>
      <c r="L47" s="35" t="s">
        <v>172</v>
      </c>
      <c r="M47" s="6" t="s">
        <v>705</v>
      </c>
      <c r="N47" s="6" t="s">
        <v>708</v>
      </c>
      <c r="O47" s="17"/>
      <c r="P47" s="87">
        <v>44022</v>
      </c>
    </row>
    <row r="48" spans="1:21" ht="15" x14ac:dyDescent="0.3">
      <c r="A48" s="6">
        <v>47</v>
      </c>
      <c r="B48" s="26">
        <v>20707</v>
      </c>
      <c r="C48" s="26">
        <v>26</v>
      </c>
      <c r="D48" s="27" t="s">
        <v>13</v>
      </c>
      <c r="E48" s="17"/>
      <c r="F48" s="17"/>
      <c r="G48" s="17"/>
      <c r="H48" s="17"/>
      <c r="I48" s="9"/>
      <c r="J48" s="17"/>
      <c r="K48" s="9"/>
      <c r="L48" s="35" t="s">
        <v>173</v>
      </c>
      <c r="M48" s="6" t="s">
        <v>705</v>
      </c>
      <c r="N48" s="6" t="s">
        <v>708</v>
      </c>
      <c r="O48" s="17"/>
      <c r="P48" s="87">
        <v>44022</v>
      </c>
    </row>
    <row r="49" spans="1:21" ht="15.6" x14ac:dyDescent="0.3">
      <c r="A49" s="6">
        <v>48</v>
      </c>
      <c r="B49" s="26">
        <v>20707</v>
      </c>
      <c r="C49" s="31">
        <v>31</v>
      </c>
      <c r="D49" s="27" t="s">
        <v>13</v>
      </c>
      <c r="E49" s="17"/>
      <c r="F49" s="17"/>
      <c r="G49" s="17"/>
      <c r="H49" s="17"/>
      <c r="I49" s="9"/>
      <c r="J49" s="17"/>
      <c r="K49" s="9"/>
      <c r="L49" s="35" t="s">
        <v>174</v>
      </c>
      <c r="M49" s="6" t="s">
        <v>706</v>
      </c>
      <c r="N49" s="6" t="s">
        <v>709</v>
      </c>
      <c r="O49" s="17" t="s">
        <v>725</v>
      </c>
      <c r="P49" s="63"/>
      <c r="Q49" s="15"/>
      <c r="R49" s="15"/>
      <c r="S49" s="16"/>
      <c r="T49" s="4"/>
    </row>
    <row r="50" spans="1:21" ht="15" x14ac:dyDescent="0.3">
      <c r="A50" s="6">
        <v>49</v>
      </c>
      <c r="B50" s="26">
        <v>20707</v>
      </c>
      <c r="C50" s="26">
        <v>36</v>
      </c>
      <c r="D50" s="27" t="s">
        <v>268</v>
      </c>
      <c r="E50" s="17"/>
      <c r="F50" s="17"/>
      <c r="G50" s="17"/>
      <c r="H50" s="17"/>
      <c r="I50" s="9"/>
      <c r="J50" s="17"/>
      <c r="K50" s="9"/>
      <c r="L50" s="35" t="s">
        <v>175</v>
      </c>
      <c r="M50" s="6" t="s">
        <v>705</v>
      </c>
      <c r="N50" s="6" t="s">
        <v>708</v>
      </c>
      <c r="O50" s="17"/>
      <c r="P50" s="87">
        <v>44022</v>
      </c>
    </row>
    <row r="51" spans="1:21" ht="15" x14ac:dyDescent="0.3">
      <c r="A51" s="6">
        <v>50</v>
      </c>
      <c r="B51" s="26">
        <v>20708</v>
      </c>
      <c r="C51" s="26">
        <v>6</v>
      </c>
      <c r="D51" s="27" t="s">
        <v>13</v>
      </c>
      <c r="E51" s="17"/>
      <c r="F51" s="17"/>
      <c r="G51" s="17"/>
      <c r="H51" s="17"/>
      <c r="I51" s="9"/>
      <c r="J51" s="17"/>
      <c r="K51" s="9"/>
      <c r="L51" s="35" t="s">
        <v>176</v>
      </c>
      <c r="M51" s="6" t="s">
        <v>705</v>
      </c>
      <c r="N51" s="6" t="s">
        <v>708</v>
      </c>
      <c r="O51" s="17"/>
      <c r="P51" s="87">
        <v>44022</v>
      </c>
    </row>
    <row r="52" spans="1:21" ht="15.6" x14ac:dyDescent="0.3">
      <c r="A52" s="6">
        <v>51</v>
      </c>
      <c r="B52" s="26">
        <v>20708</v>
      </c>
      <c r="C52" s="31">
        <v>11</v>
      </c>
      <c r="D52" s="27" t="s">
        <v>13</v>
      </c>
      <c r="E52" s="17"/>
      <c r="F52" s="17"/>
      <c r="G52" s="17"/>
      <c r="H52" s="17"/>
      <c r="I52" s="9"/>
      <c r="J52" s="17"/>
      <c r="K52" s="9"/>
      <c r="L52" s="35" t="s">
        <v>177</v>
      </c>
      <c r="M52" s="6" t="s">
        <v>705</v>
      </c>
      <c r="N52" s="6" t="s">
        <v>708</v>
      </c>
      <c r="O52" s="17"/>
      <c r="P52" s="87">
        <v>44022</v>
      </c>
    </row>
    <row r="53" spans="1:21" ht="15" x14ac:dyDescent="0.3">
      <c r="A53" s="6">
        <v>52</v>
      </c>
      <c r="B53" s="26">
        <v>20708</v>
      </c>
      <c r="C53" s="26">
        <v>16</v>
      </c>
      <c r="D53" s="27" t="s">
        <v>13</v>
      </c>
      <c r="E53" s="17"/>
      <c r="F53" s="17"/>
      <c r="G53" s="17"/>
      <c r="H53" s="17"/>
      <c r="I53" s="9"/>
      <c r="J53" s="17"/>
      <c r="K53" s="9"/>
      <c r="L53" s="35" t="s">
        <v>178</v>
      </c>
      <c r="M53" s="6" t="s">
        <v>705</v>
      </c>
      <c r="N53" s="6" t="s">
        <v>708</v>
      </c>
      <c r="O53" s="17"/>
      <c r="P53" s="87">
        <v>44022</v>
      </c>
    </row>
    <row r="54" spans="1:21" ht="15" x14ac:dyDescent="0.3">
      <c r="A54" s="6">
        <v>53</v>
      </c>
      <c r="B54" s="26">
        <v>20708</v>
      </c>
      <c r="C54" s="26">
        <v>21</v>
      </c>
      <c r="D54" s="27" t="s">
        <v>13</v>
      </c>
      <c r="E54" s="17"/>
      <c r="F54" s="17"/>
      <c r="G54" s="17"/>
      <c r="H54" s="17"/>
      <c r="I54" s="9"/>
      <c r="J54" s="17"/>
      <c r="K54" s="9"/>
      <c r="L54" s="35" t="s">
        <v>179</v>
      </c>
      <c r="M54" s="6" t="s">
        <v>705</v>
      </c>
      <c r="N54" s="6" t="s">
        <v>708</v>
      </c>
      <c r="O54" s="17"/>
      <c r="P54" s="87">
        <v>44022</v>
      </c>
    </row>
    <row r="55" spans="1:21" ht="15" x14ac:dyDescent="0.3">
      <c r="A55" s="6">
        <v>54</v>
      </c>
      <c r="B55" s="26">
        <v>20708</v>
      </c>
      <c r="C55" s="26">
        <v>26</v>
      </c>
      <c r="D55" s="27" t="s">
        <v>13</v>
      </c>
      <c r="E55" s="17"/>
      <c r="F55" s="17"/>
      <c r="G55" s="17"/>
      <c r="H55" s="17"/>
      <c r="I55" s="9"/>
      <c r="J55" s="17"/>
      <c r="K55" s="9"/>
      <c r="L55" s="35" t="s">
        <v>180</v>
      </c>
      <c r="M55" s="6" t="s">
        <v>705</v>
      </c>
      <c r="N55" s="6" t="s">
        <v>708</v>
      </c>
      <c r="O55" s="17"/>
      <c r="P55" s="87">
        <v>44022</v>
      </c>
    </row>
    <row r="56" spans="1:21" ht="15.6" x14ac:dyDescent="0.3">
      <c r="A56" s="6">
        <v>55</v>
      </c>
      <c r="B56" s="26">
        <v>20708</v>
      </c>
      <c r="C56" s="31">
        <v>31</v>
      </c>
      <c r="D56" s="27" t="s">
        <v>13</v>
      </c>
      <c r="E56" s="17"/>
      <c r="F56" s="17"/>
      <c r="G56" s="17"/>
      <c r="H56" s="17"/>
      <c r="I56" s="9"/>
      <c r="J56" s="17"/>
      <c r="K56" s="9"/>
      <c r="L56" s="35" t="s">
        <v>181</v>
      </c>
      <c r="M56" s="6" t="s">
        <v>705</v>
      </c>
      <c r="N56" s="6" t="s">
        <v>708</v>
      </c>
      <c r="O56" s="17"/>
      <c r="P56" s="87">
        <v>44022</v>
      </c>
    </row>
    <row r="57" spans="1:21" s="60" customFormat="1" ht="15" x14ac:dyDescent="0.3">
      <c r="A57" s="6">
        <v>56</v>
      </c>
      <c r="B57" s="26">
        <v>20708</v>
      </c>
      <c r="C57" s="26">
        <v>36</v>
      </c>
      <c r="D57" s="27" t="s">
        <v>268</v>
      </c>
      <c r="E57" s="57"/>
      <c r="F57" s="57"/>
      <c r="G57" s="57"/>
      <c r="H57" s="57"/>
      <c r="I57" s="58"/>
      <c r="J57" s="57"/>
      <c r="K57" s="59"/>
      <c r="L57" s="35" t="s">
        <v>182</v>
      </c>
      <c r="M57" s="56" t="s">
        <v>705</v>
      </c>
      <c r="N57" s="56" t="s">
        <v>708</v>
      </c>
      <c r="O57" s="57"/>
      <c r="P57" s="87">
        <v>44022</v>
      </c>
      <c r="Q57" s="5"/>
      <c r="R57" s="5"/>
      <c r="S57" s="5"/>
      <c r="T57" s="5"/>
      <c r="U57" s="5"/>
    </row>
    <row r="58" spans="1:21" ht="14.4" x14ac:dyDescent="0.3">
      <c r="A58" s="6">
        <v>57</v>
      </c>
      <c r="B58" s="19">
        <v>20709</v>
      </c>
      <c r="C58" s="17">
        <v>9</v>
      </c>
      <c r="D58" s="17" t="s">
        <v>330</v>
      </c>
      <c r="E58" s="17"/>
      <c r="F58" s="17" t="s">
        <v>696</v>
      </c>
      <c r="G58" s="17"/>
      <c r="H58" s="17"/>
      <c r="I58" s="17"/>
      <c r="J58" s="17"/>
      <c r="K58" s="17"/>
      <c r="L58" s="25" t="s">
        <v>373</v>
      </c>
      <c r="M58" s="6" t="s">
        <v>705</v>
      </c>
      <c r="N58" s="6" t="s">
        <v>708</v>
      </c>
      <c r="O58" s="17"/>
      <c r="P58" s="87">
        <v>44022</v>
      </c>
    </row>
    <row r="59" spans="1:21" ht="14.4" x14ac:dyDescent="0.3">
      <c r="A59" s="6">
        <v>58</v>
      </c>
      <c r="B59" s="19">
        <v>20709</v>
      </c>
      <c r="C59" s="17">
        <v>12</v>
      </c>
      <c r="D59" s="17" t="s">
        <v>330</v>
      </c>
      <c r="E59" s="17"/>
      <c r="F59" s="17" t="s">
        <v>696</v>
      </c>
      <c r="G59" s="17"/>
      <c r="H59" s="17"/>
      <c r="I59" s="17"/>
      <c r="J59" s="17"/>
      <c r="K59" s="17"/>
      <c r="L59" s="25" t="s">
        <v>374</v>
      </c>
      <c r="M59" s="6" t="s">
        <v>705</v>
      </c>
      <c r="N59" s="6" t="s">
        <v>708</v>
      </c>
      <c r="O59" s="17"/>
      <c r="P59" s="87">
        <v>44022</v>
      </c>
    </row>
    <row r="60" spans="1:21" ht="14.4" x14ac:dyDescent="0.3">
      <c r="A60" s="6">
        <v>59</v>
      </c>
      <c r="B60" s="19">
        <v>20709</v>
      </c>
      <c r="C60" s="17">
        <v>15</v>
      </c>
      <c r="D60" s="17" t="s">
        <v>330</v>
      </c>
      <c r="E60" s="17"/>
      <c r="F60" s="17" t="s">
        <v>696</v>
      </c>
      <c r="G60" s="17"/>
      <c r="H60" s="17"/>
      <c r="I60" s="17"/>
      <c r="J60" s="17"/>
      <c r="K60" s="17"/>
      <c r="L60" s="25" t="s">
        <v>375</v>
      </c>
      <c r="M60" s="6" t="s">
        <v>705</v>
      </c>
      <c r="N60" s="6" t="s">
        <v>708</v>
      </c>
      <c r="O60" s="17"/>
      <c r="P60" s="87">
        <v>44022</v>
      </c>
    </row>
    <row r="61" spans="1:21" ht="15.6" x14ac:dyDescent="0.3">
      <c r="A61" s="6">
        <v>60</v>
      </c>
      <c r="B61" s="19">
        <v>20709</v>
      </c>
      <c r="C61" s="17">
        <v>18</v>
      </c>
      <c r="D61" s="17" t="s">
        <v>330</v>
      </c>
      <c r="E61" s="17"/>
      <c r="F61" s="17" t="s">
        <v>696</v>
      </c>
      <c r="G61" s="17"/>
      <c r="H61" s="17"/>
      <c r="I61" s="17"/>
      <c r="J61" s="17"/>
      <c r="K61" s="17"/>
      <c r="L61" s="25" t="s">
        <v>376</v>
      </c>
      <c r="M61" s="19" t="s">
        <v>706</v>
      </c>
      <c r="N61" s="19" t="s">
        <v>709</v>
      </c>
      <c r="O61" s="21" t="s">
        <v>725</v>
      </c>
      <c r="P61" s="63"/>
      <c r="Q61" s="15"/>
      <c r="R61" s="15"/>
      <c r="S61" s="16"/>
      <c r="T61" s="4"/>
    </row>
    <row r="62" spans="1:21" ht="14.4" x14ac:dyDescent="0.3">
      <c r="A62" s="6">
        <v>61</v>
      </c>
      <c r="B62" s="19">
        <v>20709</v>
      </c>
      <c r="C62" s="17">
        <v>21</v>
      </c>
      <c r="D62" s="17" t="s">
        <v>330</v>
      </c>
      <c r="E62" s="17"/>
      <c r="F62" s="17" t="s">
        <v>696</v>
      </c>
      <c r="G62" s="17"/>
      <c r="H62" s="17"/>
      <c r="I62" s="17"/>
      <c r="J62" s="17"/>
      <c r="K62" s="17"/>
      <c r="L62" s="25" t="s">
        <v>377</v>
      </c>
      <c r="M62" s="6" t="s">
        <v>705</v>
      </c>
      <c r="N62" s="6" t="s">
        <v>708</v>
      </c>
      <c r="O62" s="17"/>
      <c r="P62" s="87">
        <v>44022</v>
      </c>
    </row>
    <row r="63" spans="1:21" ht="14.4" x14ac:dyDescent="0.3">
      <c r="A63" s="6">
        <v>62</v>
      </c>
      <c r="B63" s="19">
        <v>20709</v>
      </c>
      <c r="C63" s="17">
        <v>24</v>
      </c>
      <c r="D63" s="17" t="s">
        <v>330</v>
      </c>
      <c r="E63" s="17"/>
      <c r="F63" s="17" t="s">
        <v>696</v>
      </c>
      <c r="G63" s="17"/>
      <c r="H63" s="17"/>
      <c r="I63" s="17"/>
      <c r="J63" s="17"/>
      <c r="K63" s="17"/>
      <c r="L63" s="25" t="s">
        <v>378</v>
      </c>
      <c r="M63" s="6" t="s">
        <v>705</v>
      </c>
      <c r="N63" s="6" t="s">
        <v>708</v>
      </c>
      <c r="O63" s="17"/>
      <c r="P63" s="87">
        <v>44022</v>
      </c>
    </row>
    <row r="64" spans="1:21" ht="14.4" x14ac:dyDescent="0.3">
      <c r="A64" s="6">
        <v>63</v>
      </c>
      <c r="B64" s="19">
        <v>20709</v>
      </c>
      <c r="C64" s="17">
        <v>27</v>
      </c>
      <c r="D64" s="17" t="s">
        <v>330</v>
      </c>
      <c r="E64" s="17"/>
      <c r="F64" s="17" t="s">
        <v>696</v>
      </c>
      <c r="G64" s="17"/>
      <c r="H64" s="17"/>
      <c r="I64" s="17"/>
      <c r="J64" s="17"/>
      <c r="K64" s="17"/>
      <c r="L64" s="25" t="s">
        <v>379</v>
      </c>
      <c r="M64" s="6" t="s">
        <v>705</v>
      </c>
      <c r="N64" s="6" t="s">
        <v>708</v>
      </c>
      <c r="O64" s="17"/>
      <c r="P64" s="87">
        <v>44022</v>
      </c>
    </row>
    <row r="65" spans="1:21" ht="14.4" x14ac:dyDescent="0.3">
      <c r="A65" s="6">
        <v>64</v>
      </c>
      <c r="B65" s="19">
        <v>20709</v>
      </c>
      <c r="C65" s="17">
        <v>30</v>
      </c>
      <c r="D65" s="17" t="s">
        <v>330</v>
      </c>
      <c r="E65" s="17"/>
      <c r="F65" s="17" t="s">
        <v>696</v>
      </c>
      <c r="G65" s="17"/>
      <c r="H65" s="17"/>
      <c r="I65" s="17"/>
      <c r="J65" s="17"/>
      <c r="K65" s="17"/>
      <c r="L65" s="25" t="s">
        <v>380</v>
      </c>
      <c r="M65" s="6" t="s">
        <v>705</v>
      </c>
      <c r="N65" s="6" t="s">
        <v>708</v>
      </c>
      <c r="O65" s="17"/>
      <c r="P65" s="87">
        <v>44022</v>
      </c>
    </row>
    <row r="66" spans="1:21" ht="14.4" x14ac:dyDescent="0.3">
      <c r="A66" s="6">
        <v>65</v>
      </c>
      <c r="B66" s="19">
        <v>20709</v>
      </c>
      <c r="C66" s="17">
        <v>33</v>
      </c>
      <c r="D66" s="17" t="s">
        <v>330</v>
      </c>
      <c r="E66" s="17"/>
      <c r="F66" s="17" t="s">
        <v>696</v>
      </c>
      <c r="G66" s="17"/>
      <c r="H66" s="17"/>
      <c r="I66" s="17"/>
      <c r="J66" s="17"/>
      <c r="K66" s="17"/>
      <c r="L66" s="25" t="s">
        <v>381</v>
      </c>
      <c r="M66" s="6" t="s">
        <v>705</v>
      </c>
      <c r="N66" s="6" t="s">
        <v>708</v>
      </c>
      <c r="O66" s="17"/>
      <c r="P66" s="87">
        <v>44022</v>
      </c>
    </row>
    <row r="67" spans="1:21" ht="14.4" x14ac:dyDescent="0.3">
      <c r="A67" s="6">
        <v>66</v>
      </c>
      <c r="B67" s="19">
        <v>20709</v>
      </c>
      <c r="C67" s="17">
        <v>36</v>
      </c>
      <c r="D67" s="17" t="s">
        <v>330</v>
      </c>
      <c r="E67" s="17"/>
      <c r="F67" s="17" t="s">
        <v>696</v>
      </c>
      <c r="G67" s="17"/>
      <c r="H67" s="17"/>
      <c r="I67" s="17"/>
      <c r="J67" s="17"/>
      <c r="K67" s="17"/>
      <c r="L67" s="25" t="s">
        <v>382</v>
      </c>
      <c r="M67" s="6" t="s">
        <v>705</v>
      </c>
      <c r="N67" s="6" t="s">
        <v>708</v>
      </c>
      <c r="O67" s="17"/>
      <c r="P67" s="87">
        <v>44022</v>
      </c>
    </row>
    <row r="68" spans="1:21" ht="14.4" x14ac:dyDescent="0.3">
      <c r="A68" s="6">
        <v>67</v>
      </c>
      <c r="B68" s="19">
        <v>20710</v>
      </c>
      <c r="C68" s="17">
        <v>9</v>
      </c>
      <c r="D68" s="17" t="s">
        <v>330</v>
      </c>
      <c r="E68" s="17"/>
      <c r="F68" s="17" t="s">
        <v>696</v>
      </c>
      <c r="G68" s="17"/>
      <c r="H68" s="17"/>
      <c r="I68" s="17"/>
      <c r="J68" s="17"/>
      <c r="K68" s="17"/>
      <c r="L68" s="25" t="s">
        <v>383</v>
      </c>
      <c r="M68" s="6" t="s">
        <v>705</v>
      </c>
      <c r="N68" s="6" t="s">
        <v>708</v>
      </c>
      <c r="O68" s="17"/>
      <c r="P68" s="87">
        <v>44022</v>
      </c>
    </row>
    <row r="69" spans="1:21" ht="15.6" x14ac:dyDescent="0.3">
      <c r="A69" s="6">
        <v>68</v>
      </c>
      <c r="B69" s="19">
        <v>20710</v>
      </c>
      <c r="C69" s="17">
        <v>12</v>
      </c>
      <c r="D69" s="17" t="s">
        <v>330</v>
      </c>
      <c r="E69" s="17"/>
      <c r="F69" s="17" t="s">
        <v>696</v>
      </c>
      <c r="G69" s="17"/>
      <c r="H69" s="17"/>
      <c r="I69" s="17"/>
      <c r="J69" s="17"/>
      <c r="K69" s="17"/>
      <c r="L69" s="25" t="s">
        <v>384</v>
      </c>
      <c r="M69" s="19" t="s">
        <v>706</v>
      </c>
      <c r="N69" s="19" t="s">
        <v>709</v>
      </c>
      <c r="O69" s="21" t="s">
        <v>3437</v>
      </c>
      <c r="P69" s="63"/>
      <c r="Q69" s="15"/>
      <c r="R69" s="15"/>
      <c r="S69" s="16"/>
      <c r="T69" s="4"/>
    </row>
    <row r="70" spans="1:21" ht="15.6" x14ac:dyDescent="0.3">
      <c r="A70" s="6">
        <v>69</v>
      </c>
      <c r="B70" s="19">
        <v>20710</v>
      </c>
      <c r="C70" s="17">
        <v>15</v>
      </c>
      <c r="D70" s="17" t="s">
        <v>330</v>
      </c>
      <c r="E70" s="17"/>
      <c r="F70" s="17" t="s">
        <v>696</v>
      </c>
      <c r="G70" s="17"/>
      <c r="H70" s="17"/>
      <c r="I70" s="17"/>
      <c r="J70" s="17"/>
      <c r="K70" s="17"/>
      <c r="L70" s="25" t="s">
        <v>385</v>
      </c>
      <c r="M70" s="19" t="s">
        <v>706</v>
      </c>
      <c r="N70" s="19" t="s">
        <v>709</v>
      </c>
      <c r="O70" s="21" t="s">
        <v>741</v>
      </c>
      <c r="P70" s="63"/>
      <c r="Q70" s="14"/>
      <c r="R70" s="15"/>
      <c r="S70" s="15"/>
      <c r="T70" s="16"/>
      <c r="U70" s="4"/>
    </row>
    <row r="71" spans="1:21" ht="15.6" x14ac:dyDescent="0.3">
      <c r="A71" s="6">
        <v>70</v>
      </c>
      <c r="B71" s="19">
        <v>20710</v>
      </c>
      <c r="C71" s="17">
        <v>18</v>
      </c>
      <c r="D71" s="17" t="s">
        <v>330</v>
      </c>
      <c r="E71" s="17"/>
      <c r="F71" s="17" t="s">
        <v>696</v>
      </c>
      <c r="G71" s="17"/>
      <c r="H71" s="17"/>
      <c r="I71" s="17"/>
      <c r="J71" s="17"/>
      <c r="K71" s="17"/>
      <c r="L71" s="25" t="s">
        <v>386</v>
      </c>
      <c r="M71" s="19" t="s">
        <v>706</v>
      </c>
      <c r="N71" s="19" t="s">
        <v>709</v>
      </c>
      <c r="O71" s="21" t="s">
        <v>3438</v>
      </c>
      <c r="P71" s="63"/>
      <c r="Q71" s="14"/>
      <c r="R71" s="15"/>
      <c r="S71" s="15"/>
      <c r="T71" s="16"/>
      <c r="U71" s="4"/>
    </row>
    <row r="72" spans="1:21" ht="14.4" x14ac:dyDescent="0.3">
      <c r="A72" s="6">
        <v>71</v>
      </c>
      <c r="B72" s="19">
        <v>20710</v>
      </c>
      <c r="C72" s="17">
        <v>21</v>
      </c>
      <c r="D72" s="17" t="s">
        <v>330</v>
      </c>
      <c r="E72" s="17"/>
      <c r="F72" s="17" t="s">
        <v>696</v>
      </c>
      <c r="G72" s="17"/>
      <c r="H72" s="17"/>
      <c r="I72" s="17"/>
      <c r="J72" s="17"/>
      <c r="K72" s="17"/>
      <c r="L72" s="25" t="s">
        <v>387</v>
      </c>
      <c r="M72" s="6" t="s">
        <v>705</v>
      </c>
      <c r="N72" s="6" t="s">
        <v>708</v>
      </c>
      <c r="O72" s="17"/>
      <c r="P72" s="87">
        <v>44022</v>
      </c>
    </row>
    <row r="73" spans="1:21" ht="14.4" x14ac:dyDescent="0.3">
      <c r="A73" s="6">
        <v>72</v>
      </c>
      <c r="B73" s="19">
        <v>20710</v>
      </c>
      <c r="C73" s="17">
        <v>24</v>
      </c>
      <c r="D73" s="17" t="s">
        <v>330</v>
      </c>
      <c r="E73" s="17"/>
      <c r="F73" s="17" t="s">
        <v>696</v>
      </c>
      <c r="G73" s="17"/>
      <c r="H73" s="17"/>
      <c r="I73" s="17"/>
      <c r="J73" s="17"/>
      <c r="K73" s="17"/>
      <c r="L73" s="25" t="s">
        <v>388</v>
      </c>
      <c r="M73" s="6" t="s">
        <v>705</v>
      </c>
      <c r="N73" s="6" t="s">
        <v>708</v>
      </c>
      <c r="O73" s="17"/>
      <c r="P73" s="87">
        <v>44022</v>
      </c>
    </row>
    <row r="74" spans="1:21" ht="14.4" x14ac:dyDescent="0.3">
      <c r="A74" s="6">
        <v>73</v>
      </c>
      <c r="B74" s="19">
        <v>20710</v>
      </c>
      <c r="C74" s="17">
        <v>27</v>
      </c>
      <c r="D74" s="17" t="s">
        <v>330</v>
      </c>
      <c r="E74" s="17"/>
      <c r="F74" s="17" t="s">
        <v>696</v>
      </c>
      <c r="G74" s="17"/>
      <c r="H74" s="17"/>
      <c r="I74" s="17"/>
      <c r="J74" s="17"/>
      <c r="K74" s="17"/>
      <c r="L74" s="25" t="s">
        <v>389</v>
      </c>
      <c r="M74" s="6" t="s">
        <v>705</v>
      </c>
      <c r="N74" s="6" t="s">
        <v>708</v>
      </c>
      <c r="O74" s="17"/>
      <c r="P74" s="87">
        <v>44022</v>
      </c>
    </row>
    <row r="75" spans="1:21" ht="14.4" x14ac:dyDescent="0.3">
      <c r="A75" s="6">
        <v>74</v>
      </c>
      <c r="B75" s="19">
        <v>20710</v>
      </c>
      <c r="C75" s="17">
        <v>30</v>
      </c>
      <c r="D75" s="17" t="s">
        <v>330</v>
      </c>
      <c r="E75" s="17"/>
      <c r="F75" s="17" t="s">
        <v>696</v>
      </c>
      <c r="G75" s="17"/>
      <c r="H75" s="17"/>
      <c r="I75" s="17"/>
      <c r="J75" s="17"/>
      <c r="K75" s="17"/>
      <c r="L75" s="25" t="s">
        <v>390</v>
      </c>
      <c r="M75" s="6" t="s">
        <v>705</v>
      </c>
      <c r="N75" s="6" t="s">
        <v>708</v>
      </c>
      <c r="O75" s="17"/>
      <c r="P75" s="87">
        <v>44022</v>
      </c>
    </row>
    <row r="76" spans="1:21" ht="14.4" x14ac:dyDescent="0.3">
      <c r="A76" s="6">
        <v>75</v>
      </c>
      <c r="B76" s="19">
        <v>20710</v>
      </c>
      <c r="C76" s="17">
        <v>33</v>
      </c>
      <c r="D76" s="17" t="s">
        <v>330</v>
      </c>
      <c r="E76" s="17"/>
      <c r="F76" s="17" t="s">
        <v>696</v>
      </c>
      <c r="G76" s="17"/>
      <c r="H76" s="17"/>
      <c r="I76" s="17"/>
      <c r="J76" s="17"/>
      <c r="K76" s="17"/>
      <c r="L76" s="25" t="s">
        <v>391</v>
      </c>
      <c r="M76" s="6" t="s">
        <v>705</v>
      </c>
      <c r="N76" s="6" t="s">
        <v>708</v>
      </c>
      <c r="O76" s="17"/>
      <c r="P76" s="87">
        <v>44022</v>
      </c>
    </row>
    <row r="77" spans="1:21" ht="14.4" x14ac:dyDescent="0.3">
      <c r="A77" s="6">
        <v>76</v>
      </c>
      <c r="B77" s="19">
        <v>20710</v>
      </c>
      <c r="C77" s="17">
        <v>36</v>
      </c>
      <c r="D77" s="17" t="s">
        <v>330</v>
      </c>
      <c r="E77" s="17"/>
      <c r="F77" s="17" t="s">
        <v>696</v>
      </c>
      <c r="G77" s="17"/>
      <c r="H77" s="17"/>
      <c r="I77" s="17"/>
      <c r="J77" s="17"/>
      <c r="K77" s="17"/>
      <c r="L77" s="25" t="s">
        <v>392</v>
      </c>
      <c r="M77" s="6" t="s">
        <v>705</v>
      </c>
      <c r="N77" s="6" t="s">
        <v>708</v>
      </c>
      <c r="O77" s="17"/>
      <c r="P77" s="87">
        <v>44022</v>
      </c>
    </row>
    <row r="78" spans="1:21" ht="14.4" x14ac:dyDescent="0.3">
      <c r="A78" s="6">
        <v>77</v>
      </c>
      <c r="B78" s="19">
        <v>20711</v>
      </c>
      <c r="C78" s="17">
        <v>9</v>
      </c>
      <c r="D78" s="17" t="s">
        <v>330</v>
      </c>
      <c r="E78" s="17"/>
      <c r="F78" s="17" t="s">
        <v>696</v>
      </c>
      <c r="G78" s="17"/>
      <c r="H78" s="17"/>
      <c r="I78" s="17"/>
      <c r="J78" s="17"/>
      <c r="K78" s="17"/>
      <c r="L78" s="25" t="s">
        <v>393</v>
      </c>
      <c r="M78" s="6" t="s">
        <v>705</v>
      </c>
      <c r="N78" s="6" t="s">
        <v>708</v>
      </c>
      <c r="O78" s="17"/>
      <c r="P78" s="87">
        <v>44022</v>
      </c>
    </row>
    <row r="79" spans="1:21" ht="14.4" x14ac:dyDescent="0.3">
      <c r="A79" s="6">
        <v>78</v>
      </c>
      <c r="B79" s="19">
        <v>20711</v>
      </c>
      <c r="C79" s="17">
        <v>12</v>
      </c>
      <c r="D79" s="17" t="s">
        <v>330</v>
      </c>
      <c r="E79" s="17"/>
      <c r="F79" s="17" t="s">
        <v>696</v>
      </c>
      <c r="G79" s="17"/>
      <c r="H79" s="17"/>
      <c r="I79" s="17"/>
      <c r="J79" s="17"/>
      <c r="K79" s="17"/>
      <c r="L79" s="25" t="s">
        <v>394</v>
      </c>
      <c r="M79" s="6" t="s">
        <v>705</v>
      </c>
      <c r="N79" s="6" t="s">
        <v>708</v>
      </c>
      <c r="O79" s="17"/>
      <c r="P79" s="87">
        <v>44022</v>
      </c>
    </row>
    <row r="80" spans="1:21" ht="14.4" x14ac:dyDescent="0.3">
      <c r="A80" s="6">
        <v>79</v>
      </c>
      <c r="B80" s="19">
        <v>20711</v>
      </c>
      <c r="C80" s="17">
        <v>15</v>
      </c>
      <c r="D80" s="17" t="s">
        <v>330</v>
      </c>
      <c r="E80" s="17"/>
      <c r="F80" s="17" t="s">
        <v>696</v>
      </c>
      <c r="G80" s="17"/>
      <c r="H80" s="17"/>
      <c r="I80" s="17"/>
      <c r="J80" s="17"/>
      <c r="K80" s="17"/>
      <c r="L80" s="25" t="s">
        <v>395</v>
      </c>
      <c r="M80" s="6" t="s">
        <v>705</v>
      </c>
      <c r="N80" s="6" t="s">
        <v>708</v>
      </c>
      <c r="O80" s="17"/>
      <c r="P80" s="87">
        <v>44022</v>
      </c>
    </row>
    <row r="81" spans="1:21" ht="14.4" x14ac:dyDescent="0.3">
      <c r="A81" s="6">
        <v>80</v>
      </c>
      <c r="B81" s="19">
        <v>20711</v>
      </c>
      <c r="C81" s="17">
        <v>18</v>
      </c>
      <c r="D81" s="17" t="s">
        <v>330</v>
      </c>
      <c r="E81" s="17"/>
      <c r="F81" s="17" t="s">
        <v>696</v>
      </c>
      <c r="G81" s="17"/>
      <c r="H81" s="17"/>
      <c r="I81" s="17"/>
      <c r="J81" s="17"/>
      <c r="K81" s="17"/>
      <c r="L81" s="25" t="s">
        <v>396</v>
      </c>
      <c r="M81" s="6" t="s">
        <v>705</v>
      </c>
      <c r="N81" s="6" t="s">
        <v>708</v>
      </c>
      <c r="O81" s="17"/>
      <c r="P81" s="87">
        <v>44022</v>
      </c>
    </row>
    <row r="82" spans="1:21" ht="14.4" x14ac:dyDescent="0.3">
      <c r="A82" s="6">
        <v>81</v>
      </c>
      <c r="B82" s="19">
        <v>20711</v>
      </c>
      <c r="C82" s="17">
        <v>21</v>
      </c>
      <c r="D82" s="17" t="s">
        <v>330</v>
      </c>
      <c r="E82" s="17"/>
      <c r="F82" s="17" t="s">
        <v>696</v>
      </c>
      <c r="G82" s="17"/>
      <c r="H82" s="17"/>
      <c r="I82" s="17"/>
      <c r="J82" s="17"/>
      <c r="K82" s="17"/>
      <c r="L82" s="25" t="s">
        <v>397</v>
      </c>
      <c r="M82" s="6" t="s">
        <v>705</v>
      </c>
      <c r="N82" s="6" t="s">
        <v>708</v>
      </c>
      <c r="O82" s="17"/>
      <c r="P82" s="87">
        <v>44022</v>
      </c>
    </row>
    <row r="83" spans="1:21" ht="14.4" x14ac:dyDescent="0.3">
      <c r="A83" s="6">
        <v>82</v>
      </c>
      <c r="B83" s="19">
        <v>20711</v>
      </c>
      <c r="C83" s="17">
        <v>24</v>
      </c>
      <c r="D83" s="17" t="s">
        <v>330</v>
      </c>
      <c r="E83" s="17"/>
      <c r="F83" s="17" t="s">
        <v>696</v>
      </c>
      <c r="G83" s="17"/>
      <c r="H83" s="17"/>
      <c r="I83" s="17"/>
      <c r="J83" s="17"/>
      <c r="K83" s="17"/>
      <c r="L83" s="25" t="s">
        <v>398</v>
      </c>
      <c r="M83" s="6" t="s">
        <v>705</v>
      </c>
      <c r="N83" s="6" t="s">
        <v>708</v>
      </c>
      <c r="O83" s="17"/>
      <c r="P83" s="87">
        <v>44022</v>
      </c>
    </row>
    <row r="84" spans="1:21" ht="14.4" x14ac:dyDescent="0.3">
      <c r="A84" s="6">
        <v>83</v>
      </c>
      <c r="B84" s="19">
        <v>20711</v>
      </c>
      <c r="C84" s="17">
        <v>27</v>
      </c>
      <c r="D84" s="17" t="s">
        <v>330</v>
      </c>
      <c r="E84" s="17"/>
      <c r="F84" s="17" t="s">
        <v>696</v>
      </c>
      <c r="G84" s="17"/>
      <c r="H84" s="17"/>
      <c r="I84" s="17"/>
      <c r="J84" s="17"/>
      <c r="K84" s="17"/>
      <c r="L84" s="25" t="s">
        <v>399</v>
      </c>
      <c r="M84" s="6" t="s">
        <v>705</v>
      </c>
      <c r="N84" s="6" t="s">
        <v>708</v>
      </c>
      <c r="O84" s="17"/>
      <c r="P84" s="87">
        <v>44022</v>
      </c>
    </row>
    <row r="85" spans="1:21" ht="14.4" x14ac:dyDescent="0.3">
      <c r="A85" s="6">
        <v>84</v>
      </c>
      <c r="B85" s="19">
        <v>20711</v>
      </c>
      <c r="C85" s="17">
        <v>30</v>
      </c>
      <c r="D85" s="17" t="s">
        <v>330</v>
      </c>
      <c r="E85" s="17"/>
      <c r="F85" s="17" t="s">
        <v>696</v>
      </c>
      <c r="G85" s="17"/>
      <c r="H85" s="17"/>
      <c r="I85" s="17"/>
      <c r="J85" s="17"/>
      <c r="K85" s="17"/>
      <c r="L85" s="25" t="s">
        <v>400</v>
      </c>
      <c r="M85" s="6" t="s">
        <v>705</v>
      </c>
      <c r="N85" s="6" t="s">
        <v>708</v>
      </c>
      <c r="O85" s="17"/>
      <c r="P85" s="87">
        <v>44022</v>
      </c>
    </row>
    <row r="86" spans="1:21" ht="14.4" x14ac:dyDescent="0.3">
      <c r="A86" s="6">
        <v>85</v>
      </c>
      <c r="B86" s="19">
        <v>20711</v>
      </c>
      <c r="C86" s="17">
        <v>33</v>
      </c>
      <c r="D86" s="17" t="s">
        <v>330</v>
      </c>
      <c r="E86" s="17"/>
      <c r="F86" s="17" t="s">
        <v>696</v>
      </c>
      <c r="G86" s="17"/>
      <c r="H86" s="17"/>
      <c r="I86" s="17"/>
      <c r="J86" s="17"/>
      <c r="K86" s="17"/>
      <c r="L86" s="25" t="s">
        <v>401</v>
      </c>
      <c r="M86" s="6" t="s">
        <v>705</v>
      </c>
      <c r="N86" s="6" t="s">
        <v>708</v>
      </c>
      <c r="O86" s="17"/>
      <c r="P86" s="87">
        <v>44022</v>
      </c>
    </row>
    <row r="87" spans="1:21" ht="14.4" x14ac:dyDescent="0.3">
      <c r="A87" s="6">
        <v>86</v>
      </c>
      <c r="B87" s="19">
        <v>20711</v>
      </c>
      <c r="C87" s="17">
        <v>36</v>
      </c>
      <c r="D87" s="17" t="s">
        <v>330</v>
      </c>
      <c r="E87" s="17"/>
      <c r="F87" s="17" t="s">
        <v>696</v>
      </c>
      <c r="G87" s="17"/>
      <c r="H87" s="17"/>
      <c r="I87" s="17"/>
      <c r="J87" s="17"/>
      <c r="K87" s="17"/>
      <c r="L87" s="25" t="s">
        <v>402</v>
      </c>
      <c r="M87" s="6" t="s">
        <v>705</v>
      </c>
      <c r="N87" s="6" t="s">
        <v>708</v>
      </c>
      <c r="O87" s="17"/>
      <c r="P87" s="87">
        <v>44022</v>
      </c>
    </row>
    <row r="88" spans="1:21" ht="14.4" x14ac:dyDescent="0.3">
      <c r="A88" s="6">
        <v>87</v>
      </c>
      <c r="B88" s="19">
        <v>20712</v>
      </c>
      <c r="C88" s="17">
        <v>9</v>
      </c>
      <c r="D88" s="17" t="s">
        <v>330</v>
      </c>
      <c r="E88" s="17"/>
      <c r="F88" s="17" t="s">
        <v>696</v>
      </c>
      <c r="G88" s="17"/>
      <c r="H88" s="17"/>
      <c r="I88" s="17"/>
      <c r="J88" s="17"/>
      <c r="K88" s="17"/>
      <c r="L88" s="25" t="s">
        <v>403</v>
      </c>
      <c r="M88" s="6" t="s">
        <v>705</v>
      </c>
      <c r="N88" s="6" t="s">
        <v>708</v>
      </c>
      <c r="O88" s="17"/>
      <c r="P88" s="87">
        <v>44022</v>
      </c>
    </row>
    <row r="89" spans="1:21" ht="15.6" x14ac:dyDescent="0.3">
      <c r="A89" s="6">
        <v>88</v>
      </c>
      <c r="B89" s="19">
        <v>20712</v>
      </c>
      <c r="C89" s="17">
        <v>12</v>
      </c>
      <c r="D89" s="17" t="s">
        <v>330</v>
      </c>
      <c r="E89" s="17"/>
      <c r="F89" s="17" t="s">
        <v>696</v>
      </c>
      <c r="G89" s="17"/>
      <c r="H89" s="17"/>
      <c r="I89" s="17"/>
      <c r="J89" s="17"/>
      <c r="K89" s="17"/>
      <c r="L89" s="25" t="s">
        <v>404</v>
      </c>
      <c r="M89" s="19" t="s">
        <v>706</v>
      </c>
      <c r="N89" s="19" t="s">
        <v>709</v>
      </c>
      <c r="O89" s="21" t="s">
        <v>725</v>
      </c>
      <c r="P89" s="85"/>
      <c r="Q89" s="18"/>
      <c r="R89" s="15"/>
      <c r="S89" s="15"/>
      <c r="T89" s="16"/>
      <c r="U89" s="4"/>
    </row>
    <row r="90" spans="1:21" ht="14.4" x14ac:dyDescent="0.3">
      <c r="A90" s="6">
        <v>89</v>
      </c>
      <c r="B90" s="19">
        <v>20712</v>
      </c>
      <c r="C90" s="17">
        <v>15</v>
      </c>
      <c r="D90" s="17" t="s">
        <v>330</v>
      </c>
      <c r="E90" s="17"/>
      <c r="F90" s="17" t="s">
        <v>696</v>
      </c>
      <c r="G90" s="17"/>
      <c r="H90" s="17"/>
      <c r="I90" s="17"/>
      <c r="J90" s="17"/>
      <c r="K90" s="17"/>
      <c r="L90" s="25" t="s">
        <v>405</v>
      </c>
      <c r="M90" s="19" t="s">
        <v>706</v>
      </c>
      <c r="N90" s="19" t="s">
        <v>709</v>
      </c>
      <c r="O90" s="21" t="s">
        <v>725</v>
      </c>
      <c r="P90" s="86"/>
      <c r="Q90" s="83"/>
      <c r="R90" s="83"/>
      <c r="S90" s="83"/>
      <c r="T90" s="83"/>
      <c r="U90" s="83"/>
    </row>
    <row r="91" spans="1:21" ht="14.4" x14ac:dyDescent="0.3">
      <c r="A91" s="6">
        <v>90</v>
      </c>
      <c r="B91" s="19">
        <v>20712</v>
      </c>
      <c r="C91" s="17">
        <v>18</v>
      </c>
      <c r="D91" s="17" t="s">
        <v>330</v>
      </c>
      <c r="E91" s="17"/>
      <c r="F91" s="17" t="s">
        <v>696</v>
      </c>
      <c r="G91" s="17"/>
      <c r="H91" s="17"/>
      <c r="I91" s="17"/>
      <c r="J91" s="17"/>
      <c r="K91" s="17"/>
      <c r="L91" s="25" t="s">
        <v>406</v>
      </c>
      <c r="M91" s="19" t="s">
        <v>706</v>
      </c>
      <c r="N91" s="19" t="s">
        <v>709</v>
      </c>
      <c r="O91" s="21" t="s">
        <v>725</v>
      </c>
      <c r="P91" s="7"/>
      <c r="Q91" s="4"/>
      <c r="R91" s="4"/>
      <c r="S91" s="4"/>
      <c r="T91" s="4"/>
      <c r="U91" s="4"/>
    </row>
    <row r="92" spans="1:21" ht="14.4" x14ac:dyDescent="0.3">
      <c r="A92" s="6">
        <v>91</v>
      </c>
      <c r="B92" s="19">
        <v>20712</v>
      </c>
      <c r="C92" s="17">
        <v>21</v>
      </c>
      <c r="D92" s="17" t="s">
        <v>330</v>
      </c>
      <c r="E92" s="17"/>
      <c r="F92" s="17" t="s">
        <v>696</v>
      </c>
      <c r="G92" s="17"/>
      <c r="H92" s="17"/>
      <c r="I92" s="17"/>
      <c r="J92" s="17"/>
      <c r="K92" s="17"/>
      <c r="L92" s="25" t="s">
        <v>407</v>
      </c>
      <c r="M92" s="6" t="s">
        <v>705</v>
      </c>
      <c r="N92" s="6" t="s">
        <v>708</v>
      </c>
      <c r="O92" s="17"/>
      <c r="P92" s="87">
        <v>44022</v>
      </c>
    </row>
    <row r="93" spans="1:21" ht="14.4" x14ac:dyDescent="0.3">
      <c r="A93" s="6">
        <v>92</v>
      </c>
      <c r="B93" s="19">
        <v>20712</v>
      </c>
      <c r="C93" s="17">
        <v>24</v>
      </c>
      <c r="D93" s="17" t="s">
        <v>330</v>
      </c>
      <c r="E93" s="17"/>
      <c r="F93" s="17" t="s">
        <v>696</v>
      </c>
      <c r="G93" s="17"/>
      <c r="H93" s="17"/>
      <c r="I93" s="17"/>
      <c r="J93" s="17"/>
      <c r="K93" s="17"/>
      <c r="L93" s="25" t="s">
        <v>408</v>
      </c>
      <c r="M93" s="6" t="s">
        <v>705</v>
      </c>
      <c r="N93" s="6" t="s">
        <v>708</v>
      </c>
      <c r="O93" s="17"/>
      <c r="P93" s="87">
        <v>44022</v>
      </c>
    </row>
    <row r="94" spans="1:21" ht="14.4" x14ac:dyDescent="0.3">
      <c r="A94" s="6">
        <v>93</v>
      </c>
      <c r="B94" s="19">
        <v>20712</v>
      </c>
      <c r="C94" s="17">
        <v>27</v>
      </c>
      <c r="D94" s="17" t="s">
        <v>330</v>
      </c>
      <c r="E94" s="17"/>
      <c r="F94" s="17" t="s">
        <v>696</v>
      </c>
      <c r="G94" s="17"/>
      <c r="H94" s="17"/>
      <c r="I94" s="17"/>
      <c r="J94" s="17"/>
      <c r="K94" s="17"/>
      <c r="L94" s="25" t="s">
        <v>409</v>
      </c>
      <c r="M94" s="19" t="s">
        <v>706</v>
      </c>
      <c r="N94" s="19" t="s">
        <v>709</v>
      </c>
      <c r="O94" s="21" t="s">
        <v>741</v>
      </c>
      <c r="P94" s="7"/>
      <c r="Q94" s="4"/>
      <c r="R94" s="4"/>
      <c r="S94" s="4"/>
      <c r="T94" s="4"/>
      <c r="U94" s="4"/>
    </row>
    <row r="95" spans="1:21" ht="14.4" x14ac:dyDescent="0.3">
      <c r="A95" s="6">
        <v>94</v>
      </c>
      <c r="B95" s="19">
        <v>20712</v>
      </c>
      <c r="C95" s="17">
        <v>30</v>
      </c>
      <c r="D95" s="17" t="s">
        <v>330</v>
      </c>
      <c r="E95" s="17"/>
      <c r="F95" s="17" t="s">
        <v>696</v>
      </c>
      <c r="G95" s="17"/>
      <c r="H95" s="17"/>
      <c r="I95" s="17"/>
      <c r="J95" s="17"/>
      <c r="K95" s="17"/>
      <c r="L95" s="25" t="s">
        <v>410</v>
      </c>
      <c r="M95" s="6" t="s">
        <v>705</v>
      </c>
      <c r="N95" s="6" t="s">
        <v>708</v>
      </c>
      <c r="O95" s="17"/>
      <c r="P95" s="87">
        <v>44022</v>
      </c>
    </row>
    <row r="96" spans="1:21" ht="14.4" x14ac:dyDescent="0.3">
      <c r="A96" s="6">
        <v>95</v>
      </c>
      <c r="B96" s="19">
        <v>20712</v>
      </c>
      <c r="C96" s="17">
        <v>33</v>
      </c>
      <c r="D96" s="17" t="s">
        <v>330</v>
      </c>
      <c r="E96" s="17"/>
      <c r="F96" s="17" t="s">
        <v>696</v>
      </c>
      <c r="G96" s="17"/>
      <c r="H96" s="17"/>
      <c r="I96" s="17"/>
      <c r="J96" s="17"/>
      <c r="K96" s="17"/>
      <c r="L96" s="25" t="s">
        <v>411</v>
      </c>
      <c r="M96" s="6" t="s">
        <v>705</v>
      </c>
      <c r="N96" s="6" t="s">
        <v>708</v>
      </c>
      <c r="O96" s="17"/>
      <c r="P96" s="87">
        <v>44022</v>
      </c>
    </row>
    <row r="97" spans="1:21" ht="14.4" x14ac:dyDescent="0.3">
      <c r="A97" s="6">
        <v>96</v>
      </c>
      <c r="B97" s="19">
        <v>20712</v>
      </c>
      <c r="C97" s="17">
        <v>36</v>
      </c>
      <c r="D97" s="17" t="s">
        <v>330</v>
      </c>
      <c r="E97" s="17"/>
      <c r="F97" s="17" t="s">
        <v>696</v>
      </c>
      <c r="G97" s="17"/>
      <c r="H97" s="17"/>
      <c r="I97" s="17"/>
      <c r="J97" s="17"/>
      <c r="K97" s="17"/>
      <c r="L97" s="25" t="s">
        <v>412</v>
      </c>
      <c r="M97" s="6" t="s">
        <v>705</v>
      </c>
      <c r="N97" s="6" t="s">
        <v>708</v>
      </c>
      <c r="O97" s="17"/>
      <c r="P97" s="87">
        <v>44022</v>
      </c>
    </row>
    <row r="98" spans="1:21" ht="14.4" x14ac:dyDescent="0.3">
      <c r="A98" s="6">
        <v>97</v>
      </c>
      <c r="B98" s="19">
        <v>20713</v>
      </c>
      <c r="C98" s="17">
        <v>9</v>
      </c>
      <c r="D98" s="17" t="s">
        <v>330</v>
      </c>
      <c r="E98" s="17"/>
      <c r="F98" s="17" t="s">
        <v>696</v>
      </c>
      <c r="G98" s="17"/>
      <c r="H98" s="17"/>
      <c r="I98" s="17"/>
      <c r="J98" s="17"/>
      <c r="K98" s="17"/>
      <c r="L98" s="25" t="s">
        <v>413</v>
      </c>
      <c r="M98" s="6" t="s">
        <v>705</v>
      </c>
      <c r="N98" s="6" t="s">
        <v>708</v>
      </c>
      <c r="O98" s="17"/>
      <c r="P98" s="87">
        <v>44022</v>
      </c>
    </row>
    <row r="99" spans="1:21" ht="14.4" x14ac:dyDescent="0.3">
      <c r="A99" s="6">
        <v>98</v>
      </c>
      <c r="B99" s="19">
        <v>20713</v>
      </c>
      <c r="C99" s="17">
        <v>12</v>
      </c>
      <c r="D99" s="17" t="s">
        <v>330</v>
      </c>
      <c r="E99" s="17"/>
      <c r="F99" s="17" t="s">
        <v>696</v>
      </c>
      <c r="G99" s="17"/>
      <c r="H99" s="17"/>
      <c r="I99" s="17"/>
      <c r="J99" s="17"/>
      <c r="K99" s="17"/>
      <c r="L99" s="25" t="s">
        <v>414</v>
      </c>
      <c r="M99" s="6" t="s">
        <v>705</v>
      </c>
      <c r="N99" s="6" t="s">
        <v>708</v>
      </c>
      <c r="O99" s="17"/>
      <c r="P99" s="87">
        <v>44022</v>
      </c>
    </row>
    <row r="100" spans="1:21" ht="14.4" x14ac:dyDescent="0.3">
      <c r="A100" s="6">
        <v>99</v>
      </c>
      <c r="B100" s="19">
        <v>20713</v>
      </c>
      <c r="C100" s="17">
        <v>15</v>
      </c>
      <c r="D100" s="17" t="s">
        <v>330</v>
      </c>
      <c r="E100" s="17"/>
      <c r="F100" s="17" t="s">
        <v>696</v>
      </c>
      <c r="G100" s="17"/>
      <c r="H100" s="17"/>
      <c r="I100" s="17"/>
      <c r="J100" s="17"/>
      <c r="K100" s="17"/>
      <c r="L100" s="25" t="s">
        <v>415</v>
      </c>
      <c r="M100" s="6" t="s">
        <v>705</v>
      </c>
      <c r="N100" s="6" t="s">
        <v>708</v>
      </c>
      <c r="O100" s="17"/>
      <c r="P100" s="87">
        <v>44022</v>
      </c>
    </row>
    <row r="101" spans="1:21" ht="14.4" x14ac:dyDescent="0.3">
      <c r="A101" s="6">
        <v>100</v>
      </c>
      <c r="B101" s="19">
        <v>20713</v>
      </c>
      <c r="C101" s="17">
        <v>18</v>
      </c>
      <c r="D101" s="17" t="s">
        <v>330</v>
      </c>
      <c r="E101" s="17"/>
      <c r="F101" s="17" t="s">
        <v>696</v>
      </c>
      <c r="G101" s="17"/>
      <c r="H101" s="17"/>
      <c r="I101" s="17"/>
      <c r="J101" s="17"/>
      <c r="K101" s="17"/>
      <c r="L101" s="25" t="s">
        <v>416</v>
      </c>
      <c r="M101" s="19" t="s">
        <v>706</v>
      </c>
      <c r="N101" s="19" t="s">
        <v>709</v>
      </c>
      <c r="O101" s="21" t="s">
        <v>3439</v>
      </c>
      <c r="P101" s="7"/>
      <c r="Q101" s="4"/>
      <c r="R101" s="4"/>
      <c r="S101" s="4"/>
      <c r="T101" s="4"/>
      <c r="U101" s="4"/>
    </row>
    <row r="102" spans="1:21" ht="14.4" x14ac:dyDescent="0.3">
      <c r="A102" s="6">
        <v>101</v>
      </c>
      <c r="B102" s="19">
        <v>20713</v>
      </c>
      <c r="C102" s="17">
        <v>21</v>
      </c>
      <c r="D102" s="17" t="s">
        <v>330</v>
      </c>
      <c r="E102" s="17"/>
      <c r="F102" s="17" t="s">
        <v>696</v>
      </c>
      <c r="G102" s="17"/>
      <c r="H102" s="17"/>
      <c r="I102" s="17"/>
      <c r="J102" s="17"/>
      <c r="K102" s="17"/>
      <c r="L102" s="25" t="s">
        <v>417</v>
      </c>
      <c r="M102" s="6" t="s">
        <v>705</v>
      </c>
      <c r="N102" s="6" t="s">
        <v>708</v>
      </c>
      <c r="O102" s="17"/>
      <c r="P102" s="87">
        <v>44022</v>
      </c>
    </row>
    <row r="103" spans="1:21" ht="14.4" x14ac:dyDescent="0.3">
      <c r="A103" s="6">
        <v>102</v>
      </c>
      <c r="B103" s="19">
        <v>20713</v>
      </c>
      <c r="C103" s="17">
        <v>24</v>
      </c>
      <c r="D103" s="17" t="s">
        <v>330</v>
      </c>
      <c r="E103" s="17"/>
      <c r="F103" s="17" t="s">
        <v>696</v>
      </c>
      <c r="G103" s="17"/>
      <c r="H103" s="17"/>
      <c r="I103" s="17"/>
      <c r="J103" s="17"/>
      <c r="K103" s="17"/>
      <c r="L103" s="25" t="s">
        <v>418</v>
      </c>
      <c r="M103" s="6" t="s">
        <v>705</v>
      </c>
      <c r="N103" s="6" t="s">
        <v>708</v>
      </c>
      <c r="O103" s="17"/>
      <c r="P103" s="87">
        <v>44022</v>
      </c>
    </row>
    <row r="104" spans="1:21" ht="14.4" x14ac:dyDescent="0.3">
      <c r="A104" s="6">
        <v>103</v>
      </c>
      <c r="B104" s="19">
        <v>20713</v>
      </c>
      <c r="C104" s="17">
        <v>27</v>
      </c>
      <c r="D104" s="17" t="s">
        <v>330</v>
      </c>
      <c r="E104" s="17"/>
      <c r="F104" s="17" t="s">
        <v>696</v>
      </c>
      <c r="G104" s="17"/>
      <c r="H104" s="17"/>
      <c r="I104" s="17"/>
      <c r="J104" s="17"/>
      <c r="K104" s="17"/>
      <c r="L104" s="25" t="s">
        <v>419</v>
      </c>
      <c r="M104" s="19" t="s">
        <v>706</v>
      </c>
      <c r="N104" s="19" t="s">
        <v>709</v>
      </c>
      <c r="O104" s="21" t="s">
        <v>741</v>
      </c>
      <c r="P104" s="17"/>
    </row>
    <row r="105" spans="1:21" ht="14.4" x14ac:dyDescent="0.3">
      <c r="A105" s="6">
        <v>104</v>
      </c>
      <c r="B105" s="19">
        <v>20713</v>
      </c>
      <c r="C105" s="17">
        <v>30</v>
      </c>
      <c r="D105" s="17" t="s">
        <v>330</v>
      </c>
      <c r="E105" s="17"/>
      <c r="F105" s="17" t="s">
        <v>696</v>
      </c>
      <c r="G105" s="17"/>
      <c r="H105" s="17"/>
      <c r="I105" s="17"/>
      <c r="J105" s="17"/>
      <c r="K105" s="17"/>
      <c r="L105" s="25" t="s">
        <v>420</v>
      </c>
      <c r="M105" s="6" t="s">
        <v>705</v>
      </c>
      <c r="N105" s="6" t="s">
        <v>708</v>
      </c>
      <c r="O105" s="17"/>
      <c r="P105" s="87">
        <v>44022</v>
      </c>
    </row>
    <row r="106" spans="1:21" ht="14.4" x14ac:dyDescent="0.3">
      <c r="A106" s="6">
        <v>105</v>
      </c>
      <c r="B106" s="19">
        <v>20713</v>
      </c>
      <c r="C106" s="17">
        <v>33</v>
      </c>
      <c r="D106" s="17" t="s">
        <v>330</v>
      </c>
      <c r="E106" s="17"/>
      <c r="F106" s="17" t="s">
        <v>696</v>
      </c>
      <c r="G106" s="17"/>
      <c r="H106" s="17"/>
      <c r="I106" s="17"/>
      <c r="J106" s="17"/>
      <c r="K106" s="17"/>
      <c r="L106" s="25" t="s">
        <v>421</v>
      </c>
      <c r="M106" s="19" t="s">
        <v>706</v>
      </c>
      <c r="N106" s="19" t="s">
        <v>709</v>
      </c>
      <c r="O106" s="21" t="s">
        <v>741</v>
      </c>
      <c r="P106" s="21"/>
      <c r="Q106" s="23"/>
      <c r="R106" s="23"/>
      <c r="S106" s="23"/>
      <c r="T106" s="23"/>
      <c r="U106" s="23"/>
    </row>
    <row r="107" spans="1:21" ht="14.4" x14ac:dyDescent="0.3">
      <c r="A107" s="6">
        <v>106</v>
      </c>
      <c r="B107" s="19">
        <v>20713</v>
      </c>
      <c r="C107" s="17">
        <v>36</v>
      </c>
      <c r="D107" s="17" t="s">
        <v>330</v>
      </c>
      <c r="E107" s="17"/>
      <c r="F107" s="17" t="s">
        <v>696</v>
      </c>
      <c r="G107" s="17"/>
      <c r="H107" s="17"/>
      <c r="I107" s="17"/>
      <c r="J107" s="17"/>
      <c r="K107" s="17"/>
      <c r="L107" s="25" t="s">
        <v>422</v>
      </c>
      <c r="M107" s="6" t="s">
        <v>705</v>
      </c>
      <c r="N107" s="6" t="s">
        <v>708</v>
      </c>
      <c r="O107" s="21"/>
      <c r="P107" s="87">
        <v>44022</v>
      </c>
    </row>
    <row r="108" spans="1:21" ht="14.4" x14ac:dyDescent="0.3">
      <c r="A108" s="6">
        <v>107</v>
      </c>
      <c r="B108" s="19">
        <v>20714</v>
      </c>
      <c r="C108" s="17">
        <v>9</v>
      </c>
      <c r="D108" s="17" t="s">
        <v>330</v>
      </c>
      <c r="E108" s="17"/>
      <c r="F108" s="17" t="s">
        <v>696</v>
      </c>
      <c r="G108" s="17"/>
      <c r="H108" s="17"/>
      <c r="I108" s="17"/>
      <c r="J108" s="17"/>
      <c r="K108" s="17"/>
      <c r="L108" s="25" t="s">
        <v>423</v>
      </c>
      <c r="M108" s="6" t="s">
        <v>705</v>
      </c>
      <c r="N108" s="6" t="s">
        <v>708</v>
      </c>
      <c r="O108" s="17"/>
      <c r="P108" s="87">
        <v>44022</v>
      </c>
    </row>
    <row r="109" spans="1:21" ht="14.4" x14ac:dyDescent="0.3">
      <c r="A109" s="6">
        <v>108</v>
      </c>
      <c r="B109" s="19">
        <v>20714</v>
      </c>
      <c r="C109" s="17">
        <v>12</v>
      </c>
      <c r="D109" s="17" t="s">
        <v>330</v>
      </c>
      <c r="E109" s="17"/>
      <c r="F109" s="17" t="s">
        <v>696</v>
      </c>
      <c r="G109" s="17"/>
      <c r="H109" s="17"/>
      <c r="I109" s="17"/>
      <c r="J109" s="17"/>
      <c r="K109" s="17"/>
      <c r="L109" s="25" t="s">
        <v>424</v>
      </c>
      <c r="M109" s="19" t="s">
        <v>706</v>
      </c>
      <c r="N109" s="19" t="s">
        <v>709</v>
      </c>
      <c r="O109" s="21" t="s">
        <v>724</v>
      </c>
      <c r="P109" s="17"/>
    </row>
    <row r="110" spans="1:21" ht="14.4" x14ac:dyDescent="0.3">
      <c r="A110" s="6">
        <v>109</v>
      </c>
      <c r="B110" s="19">
        <v>20714</v>
      </c>
      <c r="C110" s="17">
        <v>15</v>
      </c>
      <c r="D110" s="17" t="s">
        <v>330</v>
      </c>
      <c r="E110" s="17"/>
      <c r="F110" s="17" t="s">
        <v>696</v>
      </c>
      <c r="G110" s="17"/>
      <c r="H110" s="17"/>
      <c r="I110" s="17"/>
      <c r="J110" s="17"/>
      <c r="K110" s="17"/>
      <c r="L110" s="25" t="s">
        <v>425</v>
      </c>
      <c r="M110" s="19" t="s">
        <v>706</v>
      </c>
      <c r="N110" s="19" t="s">
        <v>709</v>
      </c>
      <c r="O110" s="21" t="s">
        <v>724</v>
      </c>
      <c r="P110" s="17"/>
    </row>
    <row r="111" spans="1:21" ht="14.4" x14ac:dyDescent="0.3">
      <c r="A111" s="6">
        <v>110</v>
      </c>
      <c r="B111" s="19">
        <v>20714</v>
      </c>
      <c r="C111" s="17">
        <v>18</v>
      </c>
      <c r="D111" s="17" t="s">
        <v>330</v>
      </c>
      <c r="E111" s="17"/>
      <c r="F111" s="17" t="s">
        <v>696</v>
      </c>
      <c r="G111" s="17"/>
      <c r="H111" s="17"/>
      <c r="I111" s="17"/>
      <c r="J111" s="17"/>
      <c r="K111" s="17"/>
      <c r="L111" s="25" t="s">
        <v>426</v>
      </c>
      <c r="M111" s="19" t="s">
        <v>706</v>
      </c>
      <c r="N111" s="19" t="s">
        <v>709</v>
      </c>
      <c r="O111" s="21" t="s">
        <v>724</v>
      </c>
      <c r="P111" s="21"/>
      <c r="Q111" s="23"/>
      <c r="R111" s="23"/>
      <c r="S111" s="23"/>
      <c r="T111" s="23"/>
      <c r="U111" s="23"/>
    </row>
    <row r="112" spans="1:21" ht="14.4" x14ac:dyDescent="0.3">
      <c r="A112" s="6">
        <v>111</v>
      </c>
      <c r="B112" s="19">
        <v>20714</v>
      </c>
      <c r="C112" s="17">
        <v>21</v>
      </c>
      <c r="D112" s="17" t="s">
        <v>330</v>
      </c>
      <c r="E112" s="17"/>
      <c r="F112" s="17" t="s">
        <v>696</v>
      </c>
      <c r="G112" s="17"/>
      <c r="H112" s="17"/>
      <c r="I112" s="17"/>
      <c r="J112" s="17"/>
      <c r="K112" s="17"/>
      <c r="L112" s="25" t="s">
        <v>427</v>
      </c>
      <c r="M112" s="6" t="s">
        <v>705</v>
      </c>
      <c r="N112" s="6" t="s">
        <v>708</v>
      </c>
      <c r="O112" s="111"/>
      <c r="P112" s="87">
        <v>44022</v>
      </c>
    </row>
    <row r="113" spans="1:21" ht="14.4" x14ac:dyDescent="0.3">
      <c r="A113" s="6">
        <v>112</v>
      </c>
      <c r="B113" s="19">
        <v>20714</v>
      </c>
      <c r="C113" s="17">
        <v>24</v>
      </c>
      <c r="D113" s="17" t="s">
        <v>330</v>
      </c>
      <c r="E113" s="17"/>
      <c r="F113" s="17" t="s">
        <v>696</v>
      </c>
      <c r="G113" s="17"/>
      <c r="H113" s="17"/>
      <c r="I113" s="17"/>
      <c r="J113" s="17"/>
      <c r="K113" s="17"/>
      <c r="L113" s="25" t="s">
        <v>428</v>
      </c>
      <c r="M113" s="6" t="s">
        <v>705</v>
      </c>
      <c r="N113" s="6" t="s">
        <v>708</v>
      </c>
      <c r="O113" s="113"/>
      <c r="P113" s="87">
        <v>44022</v>
      </c>
    </row>
    <row r="114" spans="1:21" ht="14.4" x14ac:dyDescent="0.3">
      <c r="A114" s="6">
        <v>113</v>
      </c>
      <c r="B114" s="19">
        <v>20714</v>
      </c>
      <c r="C114" s="17">
        <v>27</v>
      </c>
      <c r="D114" s="17" t="s">
        <v>330</v>
      </c>
      <c r="E114" s="17"/>
      <c r="F114" s="17" t="s">
        <v>696</v>
      </c>
      <c r="G114" s="17"/>
      <c r="H114" s="17"/>
      <c r="I114" s="17"/>
      <c r="J114" s="17"/>
      <c r="K114" s="17"/>
      <c r="L114" s="25" t="s">
        <v>429</v>
      </c>
      <c r="M114" s="6" t="s">
        <v>705</v>
      </c>
      <c r="N114" s="6" t="s">
        <v>708</v>
      </c>
      <c r="O114" s="112"/>
      <c r="P114" s="87">
        <v>44022</v>
      </c>
    </row>
    <row r="115" spans="1:21" ht="14.4" x14ac:dyDescent="0.3">
      <c r="A115" s="6">
        <v>114</v>
      </c>
      <c r="B115" s="19">
        <v>20714</v>
      </c>
      <c r="C115" s="17">
        <v>30</v>
      </c>
      <c r="D115" s="17" t="s">
        <v>330</v>
      </c>
      <c r="E115" s="17"/>
      <c r="F115" s="17" t="s">
        <v>696</v>
      </c>
      <c r="G115" s="17"/>
      <c r="H115" s="17"/>
      <c r="I115" s="17"/>
      <c r="J115" s="17"/>
      <c r="K115" s="17"/>
      <c r="L115" s="25" t="s">
        <v>430</v>
      </c>
      <c r="M115" s="6" t="s">
        <v>705</v>
      </c>
      <c r="N115" s="6" t="s">
        <v>708</v>
      </c>
      <c r="O115" s="17"/>
      <c r="P115" s="87">
        <v>44022</v>
      </c>
    </row>
    <row r="116" spans="1:21" ht="14.4" x14ac:dyDescent="0.3">
      <c r="A116" s="6">
        <v>115</v>
      </c>
      <c r="B116" s="19">
        <v>20714</v>
      </c>
      <c r="C116" s="17">
        <v>33</v>
      </c>
      <c r="D116" s="17" t="s">
        <v>330</v>
      </c>
      <c r="E116" s="17"/>
      <c r="F116" s="17" t="s">
        <v>696</v>
      </c>
      <c r="G116" s="17"/>
      <c r="H116" s="17"/>
      <c r="I116" s="17"/>
      <c r="J116" s="17"/>
      <c r="K116" s="17"/>
      <c r="L116" s="25" t="s">
        <v>431</v>
      </c>
      <c r="M116" s="6" t="s">
        <v>705</v>
      </c>
      <c r="N116" s="6" t="s">
        <v>708</v>
      </c>
      <c r="O116" s="17"/>
      <c r="P116" s="87">
        <v>44022</v>
      </c>
    </row>
    <row r="117" spans="1:21" ht="14.4" x14ac:dyDescent="0.3">
      <c r="A117" s="6">
        <v>116</v>
      </c>
      <c r="B117" s="19">
        <v>20714</v>
      </c>
      <c r="C117" s="17">
        <v>36</v>
      </c>
      <c r="D117" s="17" t="s">
        <v>330</v>
      </c>
      <c r="E117" s="17"/>
      <c r="F117" s="17" t="s">
        <v>696</v>
      </c>
      <c r="G117" s="17"/>
      <c r="H117" s="17"/>
      <c r="I117" s="17"/>
      <c r="J117" s="17"/>
      <c r="K117" s="17"/>
      <c r="L117" s="25" t="s">
        <v>432</v>
      </c>
      <c r="M117" s="6" t="s">
        <v>705</v>
      </c>
      <c r="N117" s="6" t="s">
        <v>708</v>
      </c>
      <c r="O117" s="17"/>
      <c r="P117" s="87">
        <v>44022</v>
      </c>
    </row>
    <row r="118" spans="1:21" ht="14.4" x14ac:dyDescent="0.3">
      <c r="A118" s="6">
        <v>117</v>
      </c>
      <c r="B118" s="57">
        <v>20701</v>
      </c>
      <c r="C118" s="57">
        <v>1</v>
      </c>
      <c r="D118" s="17" t="s">
        <v>2826</v>
      </c>
      <c r="E118" s="17"/>
      <c r="F118" s="17" t="s">
        <v>697</v>
      </c>
      <c r="G118" s="17"/>
      <c r="H118" s="17"/>
      <c r="I118" s="17"/>
      <c r="J118" s="17"/>
      <c r="K118" s="17" t="s">
        <v>3222</v>
      </c>
      <c r="L118" s="25" t="s">
        <v>716</v>
      </c>
      <c r="M118" s="6" t="s">
        <v>705</v>
      </c>
      <c r="N118" s="6" t="s">
        <v>708</v>
      </c>
      <c r="O118" s="17" t="s">
        <v>2343</v>
      </c>
      <c r="P118" s="110">
        <v>44026</v>
      </c>
      <c r="Q118" s="23"/>
      <c r="R118" s="23"/>
      <c r="S118" s="23"/>
      <c r="T118" s="23"/>
      <c r="U118" s="23"/>
    </row>
    <row r="119" spans="1:21" ht="14.4" x14ac:dyDescent="0.3">
      <c r="A119" s="6">
        <v>118</v>
      </c>
      <c r="B119" s="57">
        <v>20702</v>
      </c>
      <c r="C119" s="57">
        <v>1</v>
      </c>
      <c r="D119" s="17" t="s">
        <v>2826</v>
      </c>
      <c r="E119" s="17"/>
      <c r="F119" s="17" t="s">
        <v>697</v>
      </c>
      <c r="G119" s="17"/>
      <c r="H119" s="17"/>
      <c r="I119" s="17"/>
      <c r="J119" s="17"/>
      <c r="K119" s="17" t="s">
        <v>3223</v>
      </c>
      <c r="L119" s="25" t="s">
        <v>717</v>
      </c>
      <c r="M119" s="6" t="s">
        <v>705</v>
      </c>
      <c r="N119" s="6" t="s">
        <v>708</v>
      </c>
      <c r="O119" s="17" t="s">
        <v>2343</v>
      </c>
      <c r="P119" s="110">
        <v>44026</v>
      </c>
      <c r="Q119" s="23"/>
      <c r="R119" s="23"/>
      <c r="S119" s="23"/>
      <c r="T119" s="23"/>
      <c r="U119" s="23"/>
    </row>
    <row r="120" spans="1:21" ht="14.4" x14ac:dyDescent="0.3">
      <c r="A120" s="6">
        <v>119</v>
      </c>
      <c r="B120" s="57">
        <v>20703</v>
      </c>
      <c r="C120" s="57">
        <v>1</v>
      </c>
      <c r="D120" s="17" t="s">
        <v>2826</v>
      </c>
      <c r="E120" s="17"/>
      <c r="F120" s="17" t="s">
        <v>697</v>
      </c>
      <c r="G120" s="17"/>
      <c r="H120" s="17"/>
      <c r="I120" s="17"/>
      <c r="J120" s="17"/>
      <c r="K120" s="17" t="s">
        <v>3224</v>
      </c>
      <c r="L120" s="25" t="s">
        <v>718</v>
      </c>
      <c r="M120" s="6" t="s">
        <v>705</v>
      </c>
      <c r="N120" s="6" t="s">
        <v>708</v>
      </c>
      <c r="O120" s="17" t="s">
        <v>2343</v>
      </c>
      <c r="P120" s="110">
        <v>44026</v>
      </c>
      <c r="Q120" s="23"/>
      <c r="R120" s="23"/>
      <c r="S120" s="23"/>
      <c r="T120" s="23"/>
      <c r="U120" s="23"/>
    </row>
    <row r="121" spans="1:21" ht="14.4" x14ac:dyDescent="0.3">
      <c r="A121" s="6">
        <v>120</v>
      </c>
      <c r="B121" s="57">
        <v>20704</v>
      </c>
      <c r="C121" s="57">
        <v>1</v>
      </c>
      <c r="D121" s="17" t="s">
        <v>2826</v>
      </c>
      <c r="E121" s="17"/>
      <c r="F121" s="17" t="s">
        <v>697</v>
      </c>
      <c r="G121" s="17"/>
      <c r="H121" s="17"/>
      <c r="I121" s="17"/>
      <c r="J121" s="17"/>
      <c r="K121" s="17" t="s">
        <v>3225</v>
      </c>
      <c r="L121" s="25" t="s">
        <v>719</v>
      </c>
      <c r="M121" s="6" t="s">
        <v>705</v>
      </c>
      <c r="N121" s="6" t="s">
        <v>708</v>
      </c>
      <c r="O121" s="17" t="s">
        <v>2343</v>
      </c>
      <c r="P121" s="110">
        <v>44026</v>
      </c>
    </row>
    <row r="122" spans="1:21" ht="14.4" x14ac:dyDescent="0.3">
      <c r="A122" s="6">
        <v>121</v>
      </c>
      <c r="B122" s="57">
        <v>20705</v>
      </c>
      <c r="C122" s="57">
        <v>1</v>
      </c>
      <c r="D122" s="17" t="s">
        <v>2826</v>
      </c>
      <c r="E122" s="17"/>
      <c r="F122" s="17" t="s">
        <v>697</v>
      </c>
      <c r="G122" s="17"/>
      <c r="H122" s="17"/>
      <c r="I122" s="17"/>
      <c r="J122" s="17"/>
      <c r="K122" s="17" t="s">
        <v>3226</v>
      </c>
      <c r="L122" s="25" t="s">
        <v>720</v>
      </c>
      <c r="M122" s="6" t="s">
        <v>705</v>
      </c>
      <c r="N122" s="6" t="s">
        <v>708</v>
      </c>
      <c r="O122" s="17" t="s">
        <v>2343</v>
      </c>
      <c r="P122" s="110">
        <v>44026</v>
      </c>
    </row>
    <row r="123" spans="1:21" ht="14.4" x14ac:dyDescent="0.3">
      <c r="A123" s="6">
        <v>122</v>
      </c>
      <c r="B123" s="57">
        <v>20706</v>
      </c>
      <c r="C123" s="57">
        <v>1</v>
      </c>
      <c r="D123" s="17" t="s">
        <v>2826</v>
      </c>
      <c r="E123" s="17"/>
      <c r="F123" s="17" t="s">
        <v>697</v>
      </c>
      <c r="G123" s="17"/>
      <c r="H123" s="17"/>
      <c r="I123" s="17"/>
      <c r="J123" s="17"/>
      <c r="K123" s="17" t="s">
        <v>3227</v>
      </c>
      <c r="L123" s="25" t="s">
        <v>721</v>
      </c>
      <c r="M123" s="6" t="s">
        <v>705</v>
      </c>
      <c r="N123" s="6" t="s">
        <v>708</v>
      </c>
      <c r="O123" s="17" t="s">
        <v>2343</v>
      </c>
      <c r="P123" s="110">
        <v>44026</v>
      </c>
    </row>
    <row r="124" spans="1:21" ht="14.4" x14ac:dyDescent="0.3">
      <c r="A124" s="6">
        <v>123</v>
      </c>
      <c r="B124" s="17">
        <v>20707</v>
      </c>
      <c r="C124" s="17">
        <v>1</v>
      </c>
      <c r="D124" s="17" t="s">
        <v>2825</v>
      </c>
      <c r="E124" s="17"/>
      <c r="F124" s="17"/>
      <c r="G124" s="17"/>
      <c r="H124" s="17"/>
      <c r="I124" s="17"/>
      <c r="J124" s="17"/>
      <c r="K124" s="17"/>
      <c r="L124" s="25" t="s">
        <v>2847</v>
      </c>
      <c r="M124" s="6"/>
      <c r="N124" s="6"/>
      <c r="O124" s="17"/>
      <c r="P124" s="17"/>
    </row>
    <row r="125" spans="1:21" ht="14.4" x14ac:dyDescent="0.3">
      <c r="A125" s="6">
        <v>124</v>
      </c>
      <c r="B125" s="17">
        <v>20708</v>
      </c>
      <c r="C125" s="17">
        <v>1</v>
      </c>
      <c r="D125" s="17" t="s">
        <v>2825</v>
      </c>
      <c r="E125" s="17"/>
      <c r="F125" s="17"/>
      <c r="G125" s="17"/>
      <c r="H125" s="17"/>
      <c r="I125" s="17"/>
      <c r="J125" s="17"/>
      <c r="K125" s="17"/>
      <c r="L125" s="25" t="s">
        <v>2848</v>
      </c>
      <c r="M125" s="6"/>
      <c r="N125" s="6"/>
      <c r="O125" s="17"/>
      <c r="P125" s="17"/>
    </row>
    <row r="126" spans="1:21" ht="14.4" x14ac:dyDescent="0.3">
      <c r="A126" s="6">
        <v>125</v>
      </c>
      <c r="B126" s="17">
        <v>20709</v>
      </c>
      <c r="C126" s="17">
        <v>1</v>
      </c>
      <c r="D126" s="17" t="s">
        <v>2825</v>
      </c>
      <c r="E126" s="17"/>
      <c r="F126" s="17"/>
      <c r="G126" s="17"/>
      <c r="H126" s="17"/>
      <c r="I126" s="17"/>
      <c r="J126" s="17"/>
      <c r="K126" s="17"/>
      <c r="L126" s="25" t="s">
        <v>2849</v>
      </c>
      <c r="M126" s="6"/>
      <c r="N126" s="6"/>
      <c r="O126" s="17"/>
      <c r="P126" s="17"/>
    </row>
    <row r="127" spans="1:21" ht="14.4" x14ac:dyDescent="0.3">
      <c r="A127" s="6">
        <v>126</v>
      </c>
      <c r="B127" s="17">
        <v>20709</v>
      </c>
      <c r="C127" s="17">
        <v>4</v>
      </c>
      <c r="D127" s="17" t="s">
        <v>2825</v>
      </c>
      <c r="E127" s="17"/>
      <c r="F127" s="17"/>
      <c r="G127" s="17"/>
      <c r="H127" s="17"/>
      <c r="I127" s="17"/>
      <c r="J127" s="17"/>
      <c r="K127" s="17"/>
      <c r="L127" s="25" t="s">
        <v>2850</v>
      </c>
      <c r="M127" s="6"/>
      <c r="N127" s="6"/>
      <c r="O127" s="17"/>
      <c r="P127" s="17"/>
    </row>
    <row r="128" spans="1:21" ht="14.4" x14ac:dyDescent="0.3">
      <c r="A128" s="6">
        <v>127</v>
      </c>
      <c r="B128" s="17">
        <v>20709</v>
      </c>
      <c r="C128" s="17">
        <v>39</v>
      </c>
      <c r="D128" s="17" t="s">
        <v>2825</v>
      </c>
      <c r="E128" s="17"/>
      <c r="F128" s="17"/>
      <c r="G128" s="17"/>
      <c r="H128" s="17"/>
      <c r="I128" s="17"/>
      <c r="J128" s="17"/>
      <c r="K128" s="17"/>
      <c r="L128" s="25" t="s">
        <v>2851</v>
      </c>
      <c r="M128" s="6" t="s">
        <v>3298</v>
      </c>
      <c r="N128" s="6"/>
      <c r="O128" s="17"/>
      <c r="P128" s="17"/>
    </row>
    <row r="129" spans="1:16" ht="14.4" x14ac:dyDescent="0.3">
      <c r="A129" s="6">
        <v>128</v>
      </c>
      <c r="B129" s="17">
        <v>20710</v>
      </c>
      <c r="C129" s="17">
        <v>1</v>
      </c>
      <c r="D129" s="17" t="s">
        <v>2825</v>
      </c>
      <c r="E129" s="17"/>
      <c r="F129" s="17"/>
      <c r="G129" s="17"/>
      <c r="H129" s="17"/>
      <c r="I129" s="17"/>
      <c r="J129" s="17"/>
      <c r="K129" s="17"/>
      <c r="L129" s="25" t="s">
        <v>2852</v>
      </c>
      <c r="M129" s="6"/>
      <c r="N129" s="6"/>
      <c r="O129" s="17"/>
      <c r="P129" s="17"/>
    </row>
    <row r="130" spans="1:16" ht="14.4" x14ac:dyDescent="0.3">
      <c r="A130" s="6">
        <v>129</v>
      </c>
      <c r="B130" s="17">
        <v>20710</v>
      </c>
      <c r="C130" s="17">
        <v>4</v>
      </c>
      <c r="D130" s="17" t="s">
        <v>2825</v>
      </c>
      <c r="E130" s="17"/>
      <c r="F130" s="17"/>
      <c r="G130" s="17"/>
      <c r="H130" s="17"/>
      <c r="I130" s="17"/>
      <c r="J130" s="17"/>
      <c r="K130" s="17"/>
      <c r="L130" s="25" t="s">
        <v>2853</v>
      </c>
      <c r="M130" s="6"/>
      <c r="N130" s="6"/>
      <c r="O130" s="17"/>
      <c r="P130" s="17"/>
    </row>
    <row r="131" spans="1:16" ht="14.4" x14ac:dyDescent="0.3">
      <c r="A131" s="6">
        <v>130</v>
      </c>
      <c r="B131" s="17">
        <v>20710</v>
      </c>
      <c r="C131" s="17">
        <v>39</v>
      </c>
      <c r="D131" s="17" t="s">
        <v>2825</v>
      </c>
      <c r="E131" s="17"/>
      <c r="F131" s="17"/>
      <c r="G131" s="17"/>
      <c r="H131" s="17"/>
      <c r="I131" s="17"/>
      <c r="J131" s="17"/>
      <c r="K131" s="17"/>
      <c r="L131" s="25" t="s">
        <v>2854</v>
      </c>
      <c r="M131" s="6" t="s">
        <v>3298</v>
      </c>
      <c r="N131" s="6"/>
      <c r="O131" s="17"/>
      <c r="P131" s="17"/>
    </row>
    <row r="132" spans="1:16" ht="14.4" x14ac:dyDescent="0.3">
      <c r="A132" s="6">
        <v>131</v>
      </c>
      <c r="B132" s="17">
        <v>20711</v>
      </c>
      <c r="C132" s="17">
        <v>1</v>
      </c>
      <c r="D132" s="17" t="s">
        <v>2825</v>
      </c>
      <c r="E132" s="17"/>
      <c r="F132" s="17"/>
      <c r="G132" s="17"/>
      <c r="H132" s="17"/>
      <c r="I132" s="17"/>
      <c r="J132" s="17"/>
      <c r="K132" s="17"/>
      <c r="L132" s="25" t="s">
        <v>2855</v>
      </c>
      <c r="M132" s="6"/>
      <c r="N132" s="6"/>
      <c r="O132" s="17"/>
      <c r="P132" s="17"/>
    </row>
    <row r="133" spans="1:16" ht="14.4" x14ac:dyDescent="0.3">
      <c r="A133" s="6">
        <v>132</v>
      </c>
      <c r="B133" s="17">
        <v>20711</v>
      </c>
      <c r="C133" s="17">
        <v>4</v>
      </c>
      <c r="D133" s="17" t="s">
        <v>2825</v>
      </c>
      <c r="E133" s="17"/>
      <c r="F133" s="17"/>
      <c r="G133" s="17"/>
      <c r="H133" s="17"/>
      <c r="I133" s="17"/>
      <c r="J133" s="17"/>
      <c r="K133" s="17"/>
      <c r="L133" s="25" t="s">
        <v>2856</v>
      </c>
      <c r="M133" s="6"/>
      <c r="N133" s="6"/>
      <c r="O133" s="17"/>
      <c r="P133" s="17"/>
    </row>
    <row r="134" spans="1:16" ht="14.4" x14ac:dyDescent="0.3">
      <c r="A134" s="6">
        <v>133</v>
      </c>
      <c r="B134" s="17">
        <v>20711</v>
      </c>
      <c r="C134" s="17">
        <v>39</v>
      </c>
      <c r="D134" s="17" t="s">
        <v>2825</v>
      </c>
      <c r="E134" s="17"/>
      <c r="F134" s="17"/>
      <c r="G134" s="17"/>
      <c r="H134" s="17"/>
      <c r="I134" s="17"/>
      <c r="J134" s="17"/>
      <c r="K134" s="17"/>
      <c r="L134" s="25" t="s">
        <v>2857</v>
      </c>
      <c r="M134" s="6" t="s">
        <v>3298</v>
      </c>
      <c r="N134" s="6"/>
      <c r="O134" s="17"/>
      <c r="P134" s="17"/>
    </row>
    <row r="135" spans="1:16" ht="14.4" x14ac:dyDescent="0.3">
      <c r="A135" s="6">
        <v>134</v>
      </c>
      <c r="B135" s="17">
        <v>20712</v>
      </c>
      <c r="C135" s="17">
        <v>1</v>
      </c>
      <c r="D135" s="17" t="s">
        <v>2825</v>
      </c>
      <c r="E135" s="17"/>
      <c r="F135" s="17"/>
      <c r="G135" s="17"/>
      <c r="H135" s="17"/>
      <c r="I135" s="17"/>
      <c r="J135" s="17"/>
      <c r="K135" s="17"/>
      <c r="L135" s="25" t="s">
        <v>2858</v>
      </c>
      <c r="M135" s="6"/>
      <c r="N135" s="6"/>
      <c r="O135" s="17"/>
      <c r="P135" s="17"/>
    </row>
    <row r="136" spans="1:16" ht="14.4" x14ac:dyDescent="0.3">
      <c r="A136" s="6">
        <v>135</v>
      </c>
      <c r="B136" s="17">
        <v>20712</v>
      </c>
      <c r="C136" s="17">
        <v>4</v>
      </c>
      <c r="D136" s="17" t="s">
        <v>2825</v>
      </c>
      <c r="E136" s="17"/>
      <c r="F136" s="17"/>
      <c r="G136" s="17"/>
      <c r="H136" s="17"/>
      <c r="I136" s="17"/>
      <c r="J136" s="17"/>
      <c r="K136" s="17"/>
      <c r="L136" s="25" t="s">
        <v>2859</v>
      </c>
      <c r="M136" s="6"/>
      <c r="N136" s="6"/>
      <c r="O136" s="17"/>
      <c r="P136" s="17"/>
    </row>
    <row r="137" spans="1:16" ht="14.4" x14ac:dyDescent="0.3">
      <c r="A137" s="6">
        <v>136</v>
      </c>
      <c r="B137" s="17">
        <v>20712</v>
      </c>
      <c r="C137" s="17">
        <v>39</v>
      </c>
      <c r="D137" s="17" t="s">
        <v>2825</v>
      </c>
      <c r="E137" s="17"/>
      <c r="F137" s="17"/>
      <c r="G137" s="17"/>
      <c r="H137" s="17"/>
      <c r="I137" s="17"/>
      <c r="J137" s="17"/>
      <c r="K137" s="17"/>
      <c r="L137" s="25" t="s">
        <v>2860</v>
      </c>
      <c r="M137" s="6" t="s">
        <v>3298</v>
      </c>
      <c r="N137" s="6"/>
      <c r="O137" s="17"/>
      <c r="P137" s="17"/>
    </row>
    <row r="138" spans="1:16" ht="14.4" x14ac:dyDescent="0.3">
      <c r="A138" s="6">
        <v>137</v>
      </c>
      <c r="B138" s="17">
        <v>20713</v>
      </c>
      <c r="C138" s="17">
        <v>1</v>
      </c>
      <c r="D138" s="17" t="s">
        <v>2825</v>
      </c>
      <c r="E138" s="17"/>
      <c r="F138" s="17"/>
      <c r="G138" s="17"/>
      <c r="H138" s="17"/>
      <c r="I138" s="17"/>
      <c r="J138" s="17"/>
      <c r="K138" s="17"/>
      <c r="L138" s="25" t="s">
        <v>2861</v>
      </c>
      <c r="M138" s="6"/>
      <c r="N138" s="6"/>
      <c r="O138" s="17"/>
      <c r="P138" s="17"/>
    </row>
    <row r="139" spans="1:16" ht="14.4" x14ac:dyDescent="0.3">
      <c r="A139" s="6">
        <v>138</v>
      </c>
      <c r="B139" s="17">
        <v>20713</v>
      </c>
      <c r="C139" s="17">
        <v>4</v>
      </c>
      <c r="D139" s="17" t="s">
        <v>2825</v>
      </c>
      <c r="E139" s="17"/>
      <c r="F139" s="17"/>
      <c r="G139" s="17"/>
      <c r="H139" s="17"/>
      <c r="I139" s="17"/>
      <c r="J139" s="17"/>
      <c r="K139" s="17"/>
      <c r="L139" s="25" t="s">
        <v>2862</v>
      </c>
      <c r="M139" s="6"/>
      <c r="N139" s="6"/>
      <c r="O139" s="17"/>
      <c r="P139" s="17"/>
    </row>
    <row r="140" spans="1:16" ht="14.4" x14ac:dyDescent="0.3">
      <c r="A140" s="6">
        <v>139</v>
      </c>
      <c r="B140" s="17">
        <v>20713</v>
      </c>
      <c r="C140" s="17">
        <v>39</v>
      </c>
      <c r="D140" s="17" t="s">
        <v>2825</v>
      </c>
      <c r="E140" s="17"/>
      <c r="F140" s="17"/>
      <c r="G140" s="17"/>
      <c r="H140" s="17"/>
      <c r="I140" s="17"/>
      <c r="J140" s="17"/>
      <c r="K140" s="17"/>
      <c r="L140" s="25" t="s">
        <v>2863</v>
      </c>
      <c r="M140" s="6" t="s">
        <v>3298</v>
      </c>
      <c r="N140" s="6"/>
      <c r="O140" s="17"/>
      <c r="P140" s="17"/>
    </row>
    <row r="141" spans="1:16" ht="14.4" x14ac:dyDescent="0.3">
      <c r="A141" s="6">
        <v>140</v>
      </c>
      <c r="B141" s="17">
        <v>20714</v>
      </c>
      <c r="C141" s="17">
        <v>1</v>
      </c>
      <c r="D141" s="17" t="s">
        <v>2825</v>
      </c>
      <c r="E141" s="17"/>
      <c r="F141" s="17"/>
      <c r="G141" s="17"/>
      <c r="H141" s="17"/>
      <c r="I141" s="17"/>
      <c r="J141" s="17"/>
      <c r="K141" s="17"/>
      <c r="L141" s="25" t="s">
        <v>2864</v>
      </c>
      <c r="M141" s="6"/>
      <c r="N141" s="6"/>
      <c r="O141" s="17"/>
      <c r="P141" s="17"/>
    </row>
    <row r="142" spans="1:16" ht="14.4" x14ac:dyDescent="0.3">
      <c r="A142" s="6">
        <v>141</v>
      </c>
      <c r="B142" s="17">
        <v>20714</v>
      </c>
      <c r="C142" s="17">
        <v>4</v>
      </c>
      <c r="D142" s="17" t="s">
        <v>2825</v>
      </c>
      <c r="E142" s="17"/>
      <c r="F142" s="17"/>
      <c r="G142" s="17"/>
      <c r="H142" s="17"/>
      <c r="I142" s="17"/>
      <c r="J142" s="17"/>
      <c r="K142" s="17"/>
      <c r="L142" s="25" t="s">
        <v>2865</v>
      </c>
      <c r="M142" s="6"/>
      <c r="N142" s="6"/>
      <c r="O142" s="17"/>
      <c r="P142" s="17"/>
    </row>
    <row r="143" spans="1:16" ht="14.4" x14ac:dyDescent="0.3">
      <c r="A143" s="6">
        <v>142</v>
      </c>
      <c r="B143" s="17">
        <v>20714</v>
      </c>
      <c r="C143" s="17">
        <v>39</v>
      </c>
      <c r="D143" s="17" t="s">
        <v>2825</v>
      </c>
      <c r="E143" s="17"/>
      <c r="F143" s="17"/>
      <c r="G143" s="17"/>
      <c r="H143" s="17"/>
      <c r="I143" s="17"/>
      <c r="J143" s="17"/>
      <c r="K143" s="17"/>
      <c r="L143" s="25" t="s">
        <v>2866</v>
      </c>
      <c r="M143" s="6" t="s">
        <v>3298</v>
      </c>
      <c r="N143" s="6"/>
      <c r="O143" s="17"/>
      <c r="P143" s="17"/>
    </row>
    <row r="145" spans="4:12" x14ac:dyDescent="0.15">
      <c r="D145" s="17" t="s">
        <v>3324</v>
      </c>
      <c r="E145" s="17" t="s">
        <v>3326</v>
      </c>
      <c r="F145" s="17" t="s">
        <v>3327</v>
      </c>
      <c r="G145" s="17" t="s">
        <v>3325</v>
      </c>
      <c r="H145" s="17" t="s">
        <v>3328</v>
      </c>
      <c r="I145" s="17" t="s">
        <v>3329</v>
      </c>
      <c r="J145" s="17" t="s">
        <v>3299</v>
      </c>
      <c r="K145" s="17" t="s">
        <v>3330</v>
      </c>
      <c r="L145" s="25" t="s">
        <v>3341</v>
      </c>
    </row>
    <row r="146" spans="4:12" x14ac:dyDescent="0.15">
      <c r="D146" s="17" t="s">
        <v>269</v>
      </c>
      <c r="E146" s="17">
        <f>COUNTIFS(D2:D143,"storage")</f>
        <v>60</v>
      </c>
      <c r="F146" s="17">
        <f>E146-G146</f>
        <v>60</v>
      </c>
      <c r="G146" s="17">
        <f>SUMPRODUCT((D2:D143="storage")*(M2:M143="未上架"))</f>
        <v>0</v>
      </c>
      <c r="H146" s="17">
        <f>SUMPRODUCT((D2:D143="storage")*(M2:M143="正常"))</f>
        <v>46</v>
      </c>
      <c r="I146" s="17">
        <f>SUMPRODUCT((D2:D143="storage")*(M2:M143="故障"))</f>
        <v>14</v>
      </c>
      <c r="J146" s="17">
        <f>SUMPRODUCT((D2:D143="storage")*(N2:N143="已交付"))</f>
        <v>46</v>
      </c>
      <c r="K146" s="17">
        <f>SUMPRODUCT((D2:D143="storage")*(N2:N143="待交付"))</f>
        <v>14</v>
      </c>
      <c r="L146" s="17">
        <f>H146-J146</f>
        <v>0</v>
      </c>
    </row>
    <row r="147" spans="4:12" x14ac:dyDescent="0.15">
      <c r="D147" s="17" t="s">
        <v>2825</v>
      </c>
      <c r="E147" s="17">
        <f>COUNTIFS(A2:N143,{"seal服务器"})</f>
        <v>76</v>
      </c>
      <c r="F147" s="17">
        <f>E147-G147</f>
        <v>70</v>
      </c>
      <c r="G147" s="17">
        <f>SUMPRODUCT((D2:D143="seal服务器")*(M2:M143="未上架"))</f>
        <v>6</v>
      </c>
      <c r="H147" s="17">
        <f>SUMPRODUCT((D2:D143="seal服务器")*(M2:M143="正常"))</f>
        <v>48</v>
      </c>
      <c r="I147" s="17">
        <f>SUMPRODUCT((D2:D143="seal服务器")*(M2:M143="故障"))</f>
        <v>8</v>
      </c>
      <c r="J147" s="17">
        <f>SUMPRODUCT((D2:D143="seal服务器")*(N2:N143="已交付"))</f>
        <v>48</v>
      </c>
      <c r="K147" s="17">
        <f>SUMPRODUCT((D2:D143="seal服务器")*(N2:N143="待交付"))</f>
        <v>8</v>
      </c>
      <c r="L147" s="17">
        <f>H147-J147</f>
        <v>0</v>
      </c>
    </row>
    <row r="148" spans="4:12" x14ac:dyDescent="0.15">
      <c r="D148" s="5" t="s">
        <v>2826</v>
      </c>
      <c r="E148" s="17">
        <f>COUNTIFS(D2:D143,{"intel-snark"})</f>
        <v>6</v>
      </c>
      <c r="F148" s="17">
        <f>E148-G148</f>
        <v>6</v>
      </c>
      <c r="G148" s="17">
        <f>SUMPRODUCT((D2:D143="intel-snark")*(M2:M143="未上架"))</f>
        <v>0</v>
      </c>
      <c r="H148" s="17">
        <f>SUMPRODUCT((D2:D143="intel-snark")*(M2:M143="正常"))</f>
        <v>6</v>
      </c>
      <c r="I148" s="17">
        <f>SUMPRODUCT((D2:D143="intel-snark")*(M2:M143="故障"))</f>
        <v>0</v>
      </c>
      <c r="J148" s="17">
        <f>SUMPRODUCT((D2:D143="intel-snark")*(N2:N143="已交付"))</f>
        <v>6</v>
      </c>
      <c r="K148" s="17">
        <f>SUMPRODUCT((D2:D143="intel-snark")*(N2:N143="待交付"))</f>
        <v>0</v>
      </c>
      <c r="L148" s="17">
        <f>H148-J148</f>
        <v>0</v>
      </c>
    </row>
  </sheetData>
  <autoFilter ref="A1:P148"/>
  <phoneticPr fontId="2" type="noConversion"/>
  <dataValidations count="3">
    <dataValidation type="list" allowBlank="1" showInputMessage="1" showErrorMessage="1" sqref="N2:N143">
      <formula1>"已交付,待交付,退回"</formula1>
    </dataValidation>
    <dataValidation type="list" allowBlank="1" showInputMessage="1" showErrorMessage="1" sqref="M2:M123">
      <formula1>"正常,告警,故障"</formula1>
    </dataValidation>
    <dataValidation type="list" allowBlank="1" showInputMessage="1" showErrorMessage="1" sqref="M124:M143">
      <formula1>"正常,告警,故障,未上架"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8"/>
  <sheetViews>
    <sheetView zoomScale="70" zoomScaleNormal="70" workbookViewId="0">
      <pane ySplit="1" topLeftCell="A107" activePane="bottomLeft" state="frozen"/>
      <selection pane="bottomLeft" activeCell="O22" sqref="O22"/>
    </sheetView>
  </sheetViews>
  <sheetFormatPr defaultColWidth="10" defaultRowHeight="12" x14ac:dyDescent="0.15"/>
  <cols>
    <col min="1" max="1" width="6.5546875" style="5" customWidth="1"/>
    <col min="2" max="3" width="10" style="5"/>
    <col min="4" max="4" width="11.21875" style="5" customWidth="1"/>
    <col min="5" max="5" width="8.6640625" style="5" customWidth="1"/>
    <col min="6" max="6" width="11.109375" style="5" customWidth="1"/>
    <col min="7" max="7" width="6.88671875" style="5" customWidth="1"/>
    <col min="8" max="8" width="6.33203125" style="5" customWidth="1"/>
    <col min="9" max="9" width="6.109375" style="5" customWidth="1"/>
    <col min="10" max="10" width="5.6640625" style="5" customWidth="1"/>
    <col min="11" max="11" width="6.21875" style="5" customWidth="1"/>
    <col min="12" max="12" width="13.6640625" style="40" customWidth="1"/>
    <col min="13" max="13" width="13.21875" style="5" customWidth="1"/>
    <col min="14" max="14" width="9.5546875" style="5" customWidth="1"/>
    <col min="15" max="15" width="26.33203125" style="5" customWidth="1"/>
    <col min="16" max="16" width="11.6640625" style="5" customWidth="1"/>
    <col min="17" max="16384" width="10" style="5"/>
  </cols>
  <sheetData>
    <row r="1" spans="1:21" ht="14.4" customHeight="1" x14ac:dyDescent="0.3">
      <c r="A1" s="1" t="s">
        <v>0</v>
      </c>
      <c r="B1" s="1" t="s">
        <v>1</v>
      </c>
      <c r="C1" s="1" t="s">
        <v>2</v>
      </c>
      <c r="D1" s="114" t="s">
        <v>3</v>
      </c>
      <c r="E1" s="114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3" t="s">
        <v>11</v>
      </c>
      <c r="M1" s="114" t="s">
        <v>703</v>
      </c>
      <c r="N1" s="114" t="s">
        <v>704</v>
      </c>
      <c r="O1" s="114" t="s">
        <v>711</v>
      </c>
      <c r="P1" s="61" t="s">
        <v>748</v>
      </c>
      <c r="Q1" s="4"/>
      <c r="R1" s="4"/>
      <c r="S1" s="4"/>
      <c r="T1" s="4"/>
      <c r="U1" s="4"/>
    </row>
    <row r="2" spans="1:21" ht="14.4" customHeight="1" x14ac:dyDescent="0.3">
      <c r="A2" s="6">
        <v>1</v>
      </c>
      <c r="B2" s="6">
        <v>20801</v>
      </c>
      <c r="C2" s="6">
        <v>6</v>
      </c>
      <c r="D2" s="7" t="s">
        <v>268</v>
      </c>
      <c r="E2" s="7"/>
      <c r="F2" s="7"/>
      <c r="G2" s="8"/>
      <c r="H2" s="7"/>
      <c r="I2" s="9"/>
      <c r="J2" s="7" t="s">
        <v>3394</v>
      </c>
      <c r="K2" s="28"/>
      <c r="L2" s="35" t="s">
        <v>183</v>
      </c>
      <c r="M2" s="6" t="s">
        <v>705</v>
      </c>
      <c r="N2" s="6" t="s">
        <v>708</v>
      </c>
      <c r="O2" s="7"/>
      <c r="P2" s="87">
        <v>44022</v>
      </c>
      <c r="Q2" s="4"/>
      <c r="R2" s="4"/>
      <c r="S2" s="4"/>
      <c r="T2" s="4"/>
    </row>
    <row r="3" spans="1:21" ht="15.6" customHeight="1" x14ac:dyDescent="0.3">
      <c r="A3" s="6">
        <v>2</v>
      </c>
      <c r="B3" s="6">
        <v>20801</v>
      </c>
      <c r="C3" s="11">
        <v>11</v>
      </c>
      <c r="D3" s="7" t="s">
        <v>13</v>
      </c>
      <c r="E3" s="7"/>
      <c r="F3" s="7"/>
      <c r="G3" s="12"/>
      <c r="H3" s="7"/>
      <c r="I3" s="9"/>
      <c r="J3" s="11"/>
      <c r="K3" s="17"/>
      <c r="L3" s="35" t="s">
        <v>184</v>
      </c>
      <c r="M3" s="6" t="s">
        <v>705</v>
      </c>
      <c r="N3" s="6" t="s">
        <v>708</v>
      </c>
      <c r="O3" s="7"/>
      <c r="P3" s="87">
        <v>44022</v>
      </c>
      <c r="Q3" s="4"/>
      <c r="R3" s="4"/>
      <c r="S3" s="4"/>
      <c r="T3" s="4"/>
    </row>
    <row r="4" spans="1:21" s="92" customFormat="1" ht="15.6" customHeight="1" x14ac:dyDescent="0.3">
      <c r="A4" s="6">
        <v>3</v>
      </c>
      <c r="B4" s="6">
        <v>20801</v>
      </c>
      <c r="C4" s="6">
        <v>16</v>
      </c>
      <c r="D4" s="7" t="s">
        <v>268</v>
      </c>
      <c r="E4" s="7"/>
      <c r="F4" s="7"/>
      <c r="G4" s="6"/>
      <c r="H4" s="7"/>
      <c r="I4" s="9"/>
      <c r="J4" s="7"/>
      <c r="K4" s="17"/>
      <c r="L4" s="35" t="s">
        <v>185</v>
      </c>
      <c r="M4" s="6" t="s">
        <v>705</v>
      </c>
      <c r="N4" s="6" t="s">
        <v>708</v>
      </c>
      <c r="O4" s="7"/>
      <c r="P4" s="87">
        <v>44022</v>
      </c>
      <c r="Q4" s="91"/>
      <c r="R4" s="91"/>
      <c r="S4" s="91"/>
      <c r="T4" s="91"/>
    </row>
    <row r="5" spans="1:21" ht="15.6" customHeight="1" x14ac:dyDescent="0.3">
      <c r="A5" s="6">
        <v>4</v>
      </c>
      <c r="B5" s="6">
        <v>20801</v>
      </c>
      <c r="C5" s="6">
        <v>21</v>
      </c>
      <c r="D5" s="7" t="s">
        <v>268</v>
      </c>
      <c r="E5" s="7"/>
      <c r="F5" s="7"/>
      <c r="G5" s="6"/>
      <c r="H5" s="7"/>
      <c r="I5" s="9"/>
      <c r="J5" s="7"/>
      <c r="K5" s="17"/>
      <c r="L5" s="35" t="s">
        <v>186</v>
      </c>
      <c r="M5" s="6" t="s">
        <v>705</v>
      </c>
      <c r="N5" s="6" t="s">
        <v>708</v>
      </c>
      <c r="O5" s="7"/>
      <c r="P5" s="87">
        <v>44022</v>
      </c>
      <c r="Q5" s="15"/>
      <c r="R5" s="15"/>
      <c r="S5" s="16"/>
      <c r="T5" s="4"/>
    </row>
    <row r="6" spans="1:21" ht="15.6" customHeight="1" x14ac:dyDescent="0.3">
      <c r="A6" s="6">
        <v>5</v>
      </c>
      <c r="B6" s="6">
        <v>20801</v>
      </c>
      <c r="C6" s="6">
        <v>26</v>
      </c>
      <c r="D6" s="7" t="s">
        <v>13</v>
      </c>
      <c r="E6" s="7"/>
      <c r="F6" s="7"/>
      <c r="G6" s="17"/>
      <c r="H6" s="7"/>
      <c r="I6" s="9"/>
      <c r="J6" s="7"/>
      <c r="K6" s="17"/>
      <c r="L6" s="35" t="s">
        <v>187</v>
      </c>
      <c r="M6" s="6" t="s">
        <v>705</v>
      </c>
      <c r="N6" s="6" t="s">
        <v>708</v>
      </c>
      <c r="O6" s="7"/>
      <c r="P6" s="87">
        <v>44022</v>
      </c>
      <c r="Q6" s="15"/>
      <c r="R6" s="15"/>
      <c r="S6" s="16"/>
      <c r="T6" s="4"/>
    </row>
    <row r="7" spans="1:21" ht="15.6" customHeight="1" x14ac:dyDescent="0.3">
      <c r="A7" s="6">
        <v>6</v>
      </c>
      <c r="B7" s="6">
        <v>20801</v>
      </c>
      <c r="C7" s="11">
        <v>31</v>
      </c>
      <c r="D7" s="7" t="s">
        <v>268</v>
      </c>
      <c r="E7" s="7"/>
      <c r="F7" s="7"/>
      <c r="G7" s="17"/>
      <c r="H7" s="7"/>
      <c r="I7" s="9"/>
      <c r="J7" s="7"/>
      <c r="K7" s="17"/>
      <c r="L7" s="35" t="s">
        <v>188</v>
      </c>
      <c r="M7" s="6" t="s">
        <v>705</v>
      </c>
      <c r="N7" s="6" t="s">
        <v>708</v>
      </c>
      <c r="O7" s="7"/>
      <c r="P7" s="87">
        <v>44022</v>
      </c>
      <c r="Q7" s="15"/>
      <c r="R7" s="15"/>
      <c r="S7" s="16"/>
      <c r="T7" s="4"/>
    </row>
    <row r="8" spans="1:21" ht="15.6" customHeight="1" x14ac:dyDescent="0.3">
      <c r="A8" s="6">
        <v>7</v>
      </c>
      <c r="B8" s="6">
        <v>20801</v>
      </c>
      <c r="C8" s="6">
        <v>36</v>
      </c>
      <c r="D8" s="7" t="s">
        <v>13</v>
      </c>
      <c r="E8" s="7"/>
      <c r="F8" s="7"/>
      <c r="G8" s="17"/>
      <c r="H8" s="17"/>
      <c r="I8" s="9"/>
      <c r="J8" s="17"/>
      <c r="K8" s="17"/>
      <c r="L8" s="35" t="s">
        <v>189</v>
      </c>
      <c r="M8" s="6" t="s">
        <v>705</v>
      </c>
      <c r="N8" s="6" t="s">
        <v>708</v>
      </c>
      <c r="O8" s="7"/>
      <c r="P8" s="87">
        <v>44022</v>
      </c>
      <c r="Q8" s="15"/>
      <c r="R8" s="15"/>
      <c r="S8" s="16"/>
      <c r="T8" s="4"/>
    </row>
    <row r="9" spans="1:21" ht="15.6" customHeight="1" x14ac:dyDescent="0.3">
      <c r="A9" s="6">
        <v>8</v>
      </c>
      <c r="B9" s="6">
        <v>20802</v>
      </c>
      <c r="C9" s="6">
        <v>6</v>
      </c>
      <c r="D9" s="7" t="s">
        <v>13</v>
      </c>
      <c r="E9" s="7"/>
      <c r="F9" s="7"/>
      <c r="G9" s="17"/>
      <c r="H9" s="17"/>
      <c r="I9" s="9"/>
      <c r="J9" s="17"/>
      <c r="K9" s="17"/>
      <c r="L9" s="35" t="s">
        <v>190</v>
      </c>
      <c r="M9" s="6" t="s">
        <v>705</v>
      </c>
      <c r="N9" s="6" t="s">
        <v>708</v>
      </c>
      <c r="O9" s="7"/>
      <c r="P9" s="87">
        <v>44022</v>
      </c>
      <c r="Q9" s="15"/>
      <c r="R9" s="15"/>
      <c r="S9" s="16"/>
      <c r="T9" s="4"/>
    </row>
    <row r="10" spans="1:21" ht="15.6" customHeight="1" x14ac:dyDescent="0.3">
      <c r="A10" s="6">
        <v>9</v>
      </c>
      <c r="B10" s="6">
        <v>20802</v>
      </c>
      <c r="C10" s="11">
        <v>11</v>
      </c>
      <c r="D10" s="7" t="s">
        <v>13</v>
      </c>
      <c r="E10" s="17"/>
      <c r="F10" s="7"/>
      <c r="G10" s="17"/>
      <c r="H10" s="17"/>
      <c r="I10" s="9"/>
      <c r="J10" s="17"/>
      <c r="K10" s="17"/>
      <c r="L10" s="35" t="s">
        <v>191</v>
      </c>
      <c r="M10" s="6" t="s">
        <v>705</v>
      </c>
      <c r="N10" s="6" t="s">
        <v>708</v>
      </c>
      <c r="O10" s="7"/>
      <c r="P10" s="87">
        <v>44022</v>
      </c>
      <c r="Q10" s="15"/>
      <c r="R10" s="15"/>
      <c r="S10" s="16"/>
      <c r="T10" s="4"/>
    </row>
    <row r="11" spans="1:21" s="23" customFormat="1" ht="15.6" customHeight="1" x14ac:dyDescent="0.3">
      <c r="A11" s="6">
        <v>10</v>
      </c>
      <c r="B11" s="19">
        <v>20802</v>
      </c>
      <c r="C11" s="19">
        <v>16</v>
      </c>
      <c r="D11" s="20" t="s">
        <v>734</v>
      </c>
      <c r="E11" s="21"/>
      <c r="F11" s="20"/>
      <c r="G11" s="21"/>
      <c r="H11" s="21"/>
      <c r="I11" s="53"/>
      <c r="J11" s="21"/>
      <c r="K11" s="21"/>
      <c r="L11" s="39" t="s">
        <v>192</v>
      </c>
      <c r="M11" s="19" t="s">
        <v>706</v>
      </c>
      <c r="N11" s="19" t="s">
        <v>709</v>
      </c>
      <c r="O11" s="76" t="s">
        <v>733</v>
      </c>
      <c r="P11" s="63"/>
      <c r="Q11" s="77"/>
      <c r="R11" s="77"/>
      <c r="S11" s="78"/>
      <c r="T11" s="79"/>
    </row>
    <row r="12" spans="1:21" ht="15.6" customHeight="1" x14ac:dyDescent="0.3">
      <c r="A12" s="6">
        <v>11</v>
      </c>
      <c r="B12" s="6">
        <v>20802</v>
      </c>
      <c r="C12" s="6">
        <v>21</v>
      </c>
      <c r="D12" s="7" t="s">
        <v>13</v>
      </c>
      <c r="E12" s="17"/>
      <c r="F12" s="7"/>
      <c r="G12" s="17"/>
      <c r="H12" s="17"/>
      <c r="I12" s="9"/>
      <c r="J12" s="17"/>
      <c r="K12" s="17"/>
      <c r="L12" s="35" t="s">
        <v>193</v>
      </c>
      <c r="M12" s="6" t="s">
        <v>705</v>
      </c>
      <c r="N12" s="6" t="s">
        <v>708</v>
      </c>
      <c r="O12" s="7"/>
      <c r="P12" s="87">
        <v>44022</v>
      </c>
      <c r="Q12" s="15"/>
      <c r="R12" s="15"/>
      <c r="S12" s="16"/>
      <c r="T12" s="4"/>
    </row>
    <row r="13" spans="1:21" s="23" customFormat="1" ht="15.6" customHeight="1" x14ac:dyDescent="0.3">
      <c r="A13" s="19">
        <v>12</v>
      </c>
      <c r="B13" s="19">
        <v>20802</v>
      </c>
      <c r="C13" s="19">
        <v>26</v>
      </c>
      <c r="D13" s="20" t="s">
        <v>3303</v>
      </c>
      <c r="E13" s="21"/>
      <c r="F13" s="20"/>
      <c r="G13" s="21"/>
      <c r="H13" s="21"/>
      <c r="I13" s="53"/>
      <c r="J13" s="21"/>
      <c r="K13" s="21"/>
      <c r="L13" s="39" t="s">
        <v>194</v>
      </c>
      <c r="M13" s="19" t="s">
        <v>706</v>
      </c>
      <c r="N13" s="19" t="s">
        <v>709</v>
      </c>
      <c r="O13" s="76" t="s">
        <v>737</v>
      </c>
      <c r="P13" s="21"/>
      <c r="Q13" s="116"/>
      <c r="R13" s="77"/>
      <c r="S13" s="77"/>
      <c r="T13" s="78"/>
      <c r="U13" s="79"/>
    </row>
    <row r="14" spans="1:21" ht="15.6" customHeight="1" x14ac:dyDescent="0.3">
      <c r="A14" s="6">
        <v>13</v>
      </c>
      <c r="B14" s="6">
        <v>20802</v>
      </c>
      <c r="C14" s="11">
        <v>31</v>
      </c>
      <c r="D14" s="7" t="s">
        <v>268</v>
      </c>
      <c r="E14" s="17"/>
      <c r="F14" s="17"/>
      <c r="G14" s="17"/>
      <c r="H14" s="17"/>
      <c r="I14" s="9"/>
      <c r="J14" s="17"/>
      <c r="K14" s="17"/>
      <c r="L14" s="35" t="s">
        <v>195</v>
      </c>
      <c r="M14" s="6" t="s">
        <v>705</v>
      </c>
      <c r="N14" s="6" t="s">
        <v>708</v>
      </c>
      <c r="O14" s="7"/>
      <c r="P14" s="87">
        <v>44022</v>
      </c>
      <c r="Q14" s="14"/>
      <c r="R14" s="15"/>
      <c r="S14" s="15"/>
      <c r="T14" s="16"/>
      <c r="U14" s="4"/>
    </row>
    <row r="15" spans="1:21" ht="15.6" customHeight="1" x14ac:dyDescent="0.3">
      <c r="A15" s="6">
        <v>14</v>
      </c>
      <c r="B15" s="6">
        <v>20802</v>
      </c>
      <c r="C15" s="6">
        <v>36</v>
      </c>
      <c r="D15" s="7" t="s">
        <v>13</v>
      </c>
      <c r="E15" s="17"/>
      <c r="F15" s="17"/>
      <c r="G15" s="17"/>
      <c r="H15" s="17"/>
      <c r="I15" s="9"/>
      <c r="J15" s="17"/>
      <c r="K15" s="17"/>
      <c r="L15" s="35" t="s">
        <v>196</v>
      </c>
      <c r="M15" s="6" t="s">
        <v>705</v>
      </c>
      <c r="N15" s="6" t="s">
        <v>708</v>
      </c>
      <c r="O15" s="7"/>
      <c r="P15" s="87">
        <v>44022</v>
      </c>
      <c r="Q15" s="14"/>
      <c r="R15" s="15"/>
      <c r="S15" s="15"/>
      <c r="T15" s="16"/>
      <c r="U15" s="4"/>
    </row>
    <row r="16" spans="1:21" ht="15.6" customHeight="1" x14ac:dyDescent="0.3">
      <c r="A16" s="6">
        <v>15</v>
      </c>
      <c r="B16" s="6">
        <v>20803</v>
      </c>
      <c r="C16" s="6">
        <v>6</v>
      </c>
      <c r="D16" s="7" t="s">
        <v>13</v>
      </c>
      <c r="E16" s="17"/>
      <c r="F16" s="17"/>
      <c r="G16" s="17"/>
      <c r="H16" s="17"/>
      <c r="I16" s="9"/>
      <c r="J16" s="17"/>
      <c r="K16" s="17"/>
      <c r="L16" s="35" t="s">
        <v>197</v>
      </c>
      <c r="M16" s="6" t="s">
        <v>705</v>
      </c>
      <c r="N16" s="6" t="s">
        <v>708</v>
      </c>
      <c r="O16" s="7"/>
      <c r="P16" s="87">
        <v>44022</v>
      </c>
      <c r="Q16" s="14"/>
      <c r="R16" s="15"/>
      <c r="S16" s="15"/>
      <c r="T16" s="16"/>
      <c r="U16" s="4"/>
    </row>
    <row r="17" spans="1:21" ht="15.6" customHeight="1" x14ac:dyDescent="0.3">
      <c r="A17" s="6">
        <v>16</v>
      </c>
      <c r="B17" s="6">
        <v>20803</v>
      </c>
      <c r="C17" s="11">
        <v>11</v>
      </c>
      <c r="D17" s="7" t="s">
        <v>13</v>
      </c>
      <c r="E17" s="17"/>
      <c r="F17" s="17"/>
      <c r="G17" s="17"/>
      <c r="H17" s="17"/>
      <c r="I17" s="9"/>
      <c r="J17" s="17"/>
      <c r="K17" s="17"/>
      <c r="L17" s="35" t="s">
        <v>198</v>
      </c>
      <c r="M17" s="6" t="s">
        <v>705</v>
      </c>
      <c r="N17" s="6" t="s">
        <v>708</v>
      </c>
      <c r="O17" s="7"/>
      <c r="P17" s="87">
        <v>44022</v>
      </c>
      <c r="Q17" s="18"/>
      <c r="R17" s="15"/>
      <c r="S17" s="15"/>
      <c r="T17" s="16"/>
      <c r="U17" s="4"/>
    </row>
    <row r="18" spans="1:21" ht="15" customHeight="1" x14ac:dyDescent="0.3">
      <c r="A18" s="6">
        <v>17</v>
      </c>
      <c r="B18" s="6">
        <v>20803</v>
      </c>
      <c r="C18" s="6">
        <v>16</v>
      </c>
      <c r="D18" s="7" t="s">
        <v>13</v>
      </c>
      <c r="E18" s="17"/>
      <c r="F18" s="17"/>
      <c r="G18" s="17"/>
      <c r="H18" s="17"/>
      <c r="I18" s="9"/>
      <c r="J18" s="17"/>
      <c r="K18" s="17"/>
      <c r="L18" s="35" t="s">
        <v>199</v>
      </c>
      <c r="M18" s="6" t="s">
        <v>705</v>
      </c>
      <c r="N18" s="6" t="s">
        <v>708</v>
      </c>
      <c r="O18" s="7"/>
      <c r="P18" s="87">
        <v>44022</v>
      </c>
      <c r="Q18" s="83"/>
      <c r="R18" s="83"/>
      <c r="S18" s="83"/>
      <c r="T18" s="83"/>
      <c r="U18" s="83"/>
    </row>
    <row r="19" spans="1:21" ht="14.4" customHeight="1" x14ac:dyDescent="0.3">
      <c r="A19" s="6">
        <v>18</v>
      </c>
      <c r="B19" s="6">
        <v>20803</v>
      </c>
      <c r="C19" s="6">
        <v>21</v>
      </c>
      <c r="D19" s="7" t="s">
        <v>268</v>
      </c>
      <c r="E19" s="17"/>
      <c r="F19" s="17"/>
      <c r="G19" s="17"/>
      <c r="H19" s="17"/>
      <c r="I19" s="9"/>
      <c r="J19" s="17"/>
      <c r="K19" s="17"/>
      <c r="L19" s="35" t="s">
        <v>200</v>
      </c>
      <c r="M19" s="6" t="s">
        <v>705</v>
      </c>
      <c r="N19" s="6" t="s">
        <v>708</v>
      </c>
      <c r="O19" s="7"/>
      <c r="P19" s="87">
        <v>44022</v>
      </c>
      <c r="Q19" s="4"/>
      <c r="R19" s="4"/>
      <c r="S19" s="4"/>
      <c r="T19" s="4"/>
      <c r="U19" s="4"/>
    </row>
    <row r="20" spans="1:21" ht="14.4" customHeight="1" x14ac:dyDescent="0.3">
      <c r="A20" s="6">
        <v>19</v>
      </c>
      <c r="B20" s="6">
        <v>20803</v>
      </c>
      <c r="C20" s="6">
        <v>26</v>
      </c>
      <c r="D20" s="7" t="s">
        <v>13</v>
      </c>
      <c r="E20" s="17"/>
      <c r="F20" s="17"/>
      <c r="G20" s="17"/>
      <c r="H20" s="17"/>
      <c r="I20" s="9"/>
      <c r="J20" s="17"/>
      <c r="K20" s="17"/>
      <c r="L20" s="35" t="s">
        <v>201</v>
      </c>
      <c r="M20" s="6" t="s">
        <v>705</v>
      </c>
      <c r="N20" s="6" t="s">
        <v>708</v>
      </c>
      <c r="O20" s="7"/>
      <c r="P20" s="87">
        <v>44022</v>
      </c>
      <c r="Q20" s="4"/>
      <c r="R20" s="4"/>
      <c r="S20" s="4"/>
      <c r="T20" s="4"/>
      <c r="U20" s="4"/>
    </row>
    <row r="21" spans="1:21" ht="14.4" customHeight="1" x14ac:dyDescent="0.3">
      <c r="A21" s="6">
        <v>20</v>
      </c>
      <c r="B21" s="6">
        <v>20803</v>
      </c>
      <c r="C21" s="11">
        <v>31</v>
      </c>
      <c r="D21" s="7" t="s">
        <v>268</v>
      </c>
      <c r="E21" s="17"/>
      <c r="F21" s="17"/>
      <c r="G21" s="17"/>
      <c r="H21" s="17"/>
      <c r="I21" s="9"/>
      <c r="J21" s="17"/>
      <c r="K21" s="17"/>
      <c r="L21" s="35" t="s">
        <v>202</v>
      </c>
      <c r="M21" s="6" t="s">
        <v>705</v>
      </c>
      <c r="N21" s="6" t="s">
        <v>708</v>
      </c>
      <c r="O21" s="7"/>
      <c r="P21" s="87">
        <v>44022</v>
      </c>
      <c r="Q21" s="4"/>
      <c r="R21" s="4"/>
      <c r="S21" s="4"/>
      <c r="T21" s="4"/>
      <c r="U21" s="4"/>
    </row>
    <row r="22" spans="1:21" ht="15" x14ac:dyDescent="0.3">
      <c r="A22" s="6">
        <v>21</v>
      </c>
      <c r="B22" s="6">
        <v>20803</v>
      </c>
      <c r="C22" s="6">
        <v>36</v>
      </c>
      <c r="D22" s="7" t="s">
        <v>13</v>
      </c>
      <c r="E22" s="17"/>
      <c r="F22" s="17"/>
      <c r="G22" s="17"/>
      <c r="H22" s="17"/>
      <c r="I22" s="9"/>
      <c r="J22" s="17"/>
      <c r="K22" s="17"/>
      <c r="L22" s="35" t="s">
        <v>203</v>
      </c>
      <c r="M22" s="6" t="s">
        <v>705</v>
      </c>
      <c r="N22" s="6" t="s">
        <v>708</v>
      </c>
      <c r="O22" s="7"/>
      <c r="P22" s="87">
        <v>44022</v>
      </c>
    </row>
    <row r="23" spans="1:21" s="23" customFormat="1" ht="15" x14ac:dyDescent="0.3">
      <c r="A23" s="6">
        <v>22</v>
      </c>
      <c r="B23" s="26">
        <v>20804</v>
      </c>
      <c r="C23" s="26">
        <v>6</v>
      </c>
      <c r="D23" s="27" t="s">
        <v>268</v>
      </c>
      <c r="E23" s="21"/>
      <c r="F23" s="21"/>
      <c r="G23" s="21"/>
      <c r="H23" s="21"/>
      <c r="I23" s="53"/>
      <c r="J23" s="21"/>
      <c r="K23" s="17" t="s">
        <v>204</v>
      </c>
      <c r="L23" s="35" t="s">
        <v>205</v>
      </c>
      <c r="M23" s="6" t="s">
        <v>706</v>
      </c>
      <c r="N23" s="6" t="s">
        <v>709</v>
      </c>
      <c r="O23" s="7" t="s">
        <v>738</v>
      </c>
      <c r="P23" s="17"/>
    </row>
    <row r="24" spans="1:21" ht="15.6" x14ac:dyDescent="0.3">
      <c r="A24" s="6">
        <v>23</v>
      </c>
      <c r="B24" s="26">
        <v>20804</v>
      </c>
      <c r="C24" s="31">
        <v>11</v>
      </c>
      <c r="D24" s="27" t="s">
        <v>13</v>
      </c>
      <c r="E24" s="17"/>
      <c r="F24" s="17"/>
      <c r="G24" s="17"/>
      <c r="H24" s="17"/>
      <c r="I24" s="9"/>
      <c r="J24" s="17"/>
      <c r="K24" s="44" t="s">
        <v>206</v>
      </c>
      <c r="L24" s="35" t="s">
        <v>207</v>
      </c>
      <c r="M24" s="6" t="s">
        <v>706</v>
      </c>
      <c r="N24" s="6" t="s">
        <v>709</v>
      </c>
      <c r="O24" s="7" t="s">
        <v>738</v>
      </c>
      <c r="P24" s="17"/>
    </row>
    <row r="25" spans="1:21" ht="15" x14ac:dyDescent="0.3">
      <c r="A25" s="6">
        <v>24</v>
      </c>
      <c r="B25" s="26">
        <v>20804</v>
      </c>
      <c r="C25" s="26">
        <v>16</v>
      </c>
      <c r="D25" s="27" t="s">
        <v>13</v>
      </c>
      <c r="E25" s="17"/>
      <c r="F25" s="17"/>
      <c r="G25" s="17"/>
      <c r="H25" s="17"/>
      <c r="I25" s="9"/>
      <c r="J25" s="17"/>
      <c r="K25" s="17"/>
      <c r="L25" s="35" t="s">
        <v>208</v>
      </c>
      <c r="M25" s="6" t="s">
        <v>705</v>
      </c>
      <c r="N25" s="6" t="s">
        <v>708</v>
      </c>
      <c r="O25" s="7"/>
      <c r="P25" s="87">
        <v>44022</v>
      </c>
    </row>
    <row r="26" spans="1:21" s="23" customFormat="1" ht="15" x14ac:dyDescent="0.3">
      <c r="A26" s="6">
        <v>25</v>
      </c>
      <c r="B26" s="32">
        <v>20804</v>
      </c>
      <c r="C26" s="32">
        <v>21</v>
      </c>
      <c r="D26" s="33" t="s">
        <v>735</v>
      </c>
      <c r="E26" s="21"/>
      <c r="F26" s="21"/>
      <c r="G26" s="21"/>
      <c r="H26" s="21"/>
      <c r="I26" s="53"/>
      <c r="J26" s="21"/>
      <c r="K26" s="21"/>
      <c r="L26" s="39" t="s">
        <v>209</v>
      </c>
      <c r="M26" s="19" t="s">
        <v>706</v>
      </c>
      <c r="N26" s="19" t="s">
        <v>709</v>
      </c>
      <c r="O26" s="76" t="s">
        <v>733</v>
      </c>
      <c r="P26" s="17"/>
    </row>
    <row r="27" spans="1:21" s="23" customFormat="1" ht="15" x14ac:dyDescent="0.3">
      <c r="A27" s="6">
        <v>26</v>
      </c>
      <c r="B27" s="32">
        <v>20804</v>
      </c>
      <c r="C27" s="32">
        <v>26</v>
      </c>
      <c r="D27" s="33" t="s">
        <v>715</v>
      </c>
      <c r="E27" s="21"/>
      <c r="F27" s="21"/>
      <c r="G27" s="21"/>
      <c r="H27" s="21"/>
      <c r="I27" s="53"/>
      <c r="J27" s="21"/>
      <c r="K27" s="17"/>
      <c r="L27" s="35" t="s">
        <v>210</v>
      </c>
      <c r="M27" s="6" t="s">
        <v>705</v>
      </c>
      <c r="N27" s="6" t="s">
        <v>708</v>
      </c>
      <c r="O27" s="7"/>
      <c r="P27" s="87">
        <v>44022</v>
      </c>
    </row>
    <row r="28" spans="1:21" s="23" customFormat="1" ht="15.6" x14ac:dyDescent="0.3">
      <c r="A28" s="6">
        <v>27</v>
      </c>
      <c r="B28" s="32">
        <v>20804</v>
      </c>
      <c r="C28" s="64">
        <v>31</v>
      </c>
      <c r="D28" s="33" t="s">
        <v>736</v>
      </c>
      <c r="E28" s="21"/>
      <c r="F28" s="21"/>
      <c r="G28" s="21"/>
      <c r="H28" s="21"/>
      <c r="I28" s="53"/>
      <c r="J28" s="21"/>
      <c r="K28" s="21"/>
      <c r="L28" s="39" t="s">
        <v>211</v>
      </c>
      <c r="M28" s="19" t="s">
        <v>706</v>
      </c>
      <c r="N28" s="19" t="s">
        <v>709</v>
      </c>
      <c r="O28" s="76" t="s">
        <v>733</v>
      </c>
      <c r="P28" s="17"/>
    </row>
    <row r="29" spans="1:21" s="23" customFormat="1" ht="15" x14ac:dyDescent="0.3">
      <c r="A29" s="6">
        <v>28</v>
      </c>
      <c r="B29" s="26">
        <v>20804</v>
      </c>
      <c r="C29" s="26">
        <v>36</v>
      </c>
      <c r="D29" s="27" t="s">
        <v>13</v>
      </c>
      <c r="E29" s="21"/>
      <c r="F29" s="21"/>
      <c r="G29" s="21"/>
      <c r="H29" s="21"/>
      <c r="I29" s="9"/>
      <c r="J29" s="21"/>
      <c r="K29" s="17"/>
      <c r="L29" s="35" t="s">
        <v>212</v>
      </c>
      <c r="M29" s="6" t="s">
        <v>705</v>
      </c>
      <c r="N29" s="6" t="s">
        <v>708</v>
      </c>
      <c r="O29" s="7"/>
      <c r="P29" s="87">
        <v>44022</v>
      </c>
    </row>
    <row r="30" spans="1:21" s="23" customFormat="1" ht="15.6" x14ac:dyDescent="0.3">
      <c r="A30" s="6">
        <v>29</v>
      </c>
      <c r="B30" s="26">
        <v>20805</v>
      </c>
      <c r="C30" s="26">
        <v>6</v>
      </c>
      <c r="D30" s="27" t="s">
        <v>13</v>
      </c>
      <c r="E30" s="21"/>
      <c r="F30" s="21"/>
      <c r="G30" s="21"/>
      <c r="H30" s="21"/>
      <c r="I30" s="9"/>
      <c r="J30" s="21"/>
      <c r="K30" s="44" t="s">
        <v>213</v>
      </c>
      <c r="L30" s="25" t="s">
        <v>214</v>
      </c>
      <c r="M30" s="6" t="s">
        <v>705</v>
      </c>
      <c r="N30" s="6" t="s">
        <v>709</v>
      </c>
      <c r="O30" s="7"/>
      <c r="P30" s="63"/>
    </row>
    <row r="31" spans="1:21" ht="15.6" x14ac:dyDescent="0.3">
      <c r="A31" s="6">
        <v>30</v>
      </c>
      <c r="B31" s="26">
        <v>20805</v>
      </c>
      <c r="C31" s="31">
        <v>11</v>
      </c>
      <c r="D31" s="27" t="s">
        <v>268</v>
      </c>
      <c r="E31" s="17"/>
      <c r="F31" s="17"/>
      <c r="G31" s="17"/>
      <c r="H31" s="17"/>
      <c r="I31" s="9"/>
      <c r="J31" s="17"/>
      <c r="K31" s="44" t="s">
        <v>215</v>
      </c>
      <c r="L31" s="25" t="s">
        <v>216</v>
      </c>
      <c r="M31" s="6" t="s">
        <v>705</v>
      </c>
      <c r="N31" s="6" t="s">
        <v>709</v>
      </c>
      <c r="O31" s="7"/>
      <c r="P31" s="63"/>
    </row>
    <row r="32" spans="1:21" ht="15.6" x14ac:dyDescent="0.3">
      <c r="A32" s="6">
        <v>31</v>
      </c>
      <c r="B32" s="26">
        <v>20805</v>
      </c>
      <c r="C32" s="26">
        <v>16</v>
      </c>
      <c r="D32" s="27" t="s">
        <v>13</v>
      </c>
      <c r="E32" s="17"/>
      <c r="F32" s="17"/>
      <c r="G32" s="17"/>
      <c r="H32" s="17"/>
      <c r="I32" s="9"/>
      <c r="J32" s="17"/>
      <c r="K32" s="44" t="s">
        <v>217</v>
      </c>
      <c r="L32" s="25" t="s">
        <v>218</v>
      </c>
      <c r="M32" s="6" t="s">
        <v>705</v>
      </c>
      <c r="N32" s="6" t="s">
        <v>709</v>
      </c>
      <c r="O32" s="7"/>
      <c r="P32" s="84"/>
    </row>
    <row r="33" spans="1:16" s="60" customFormat="1" ht="15.6" x14ac:dyDescent="0.3">
      <c r="A33" s="56">
        <v>32</v>
      </c>
      <c r="B33" s="117">
        <v>20805</v>
      </c>
      <c r="C33" s="117">
        <v>21</v>
      </c>
      <c r="D33" s="118" t="s">
        <v>3304</v>
      </c>
      <c r="E33" s="57"/>
      <c r="F33" s="57"/>
      <c r="G33" s="57"/>
      <c r="H33" s="57"/>
      <c r="I33" s="58"/>
      <c r="J33" s="57"/>
      <c r="K33" s="119" t="s">
        <v>219</v>
      </c>
      <c r="L33" s="50" t="s">
        <v>220</v>
      </c>
      <c r="M33" s="56" t="s">
        <v>706</v>
      </c>
      <c r="N33" s="56" t="s">
        <v>709</v>
      </c>
      <c r="O33" s="121" t="s">
        <v>3307</v>
      </c>
      <c r="P33" s="122"/>
    </row>
    <row r="34" spans="1:16" s="23" customFormat="1" ht="15.6" x14ac:dyDescent="0.3">
      <c r="A34" s="6">
        <v>33</v>
      </c>
      <c r="B34" s="32">
        <v>20805</v>
      </c>
      <c r="C34" s="32">
        <v>26</v>
      </c>
      <c r="D34" s="33" t="s">
        <v>707</v>
      </c>
      <c r="E34" s="21"/>
      <c r="F34" s="21"/>
      <c r="G34" s="21"/>
      <c r="H34" s="21"/>
      <c r="I34" s="53"/>
      <c r="J34" s="21"/>
      <c r="K34" s="75" t="s">
        <v>221</v>
      </c>
      <c r="L34" s="24" t="s">
        <v>222</v>
      </c>
      <c r="M34" s="19" t="s">
        <v>706</v>
      </c>
      <c r="N34" s="19" t="s">
        <v>709</v>
      </c>
      <c r="O34" s="76" t="s">
        <v>740</v>
      </c>
      <c r="P34" s="63"/>
    </row>
    <row r="35" spans="1:16" ht="15.6" x14ac:dyDescent="0.3">
      <c r="A35" s="6">
        <v>34</v>
      </c>
      <c r="B35" s="26">
        <v>20805</v>
      </c>
      <c r="C35" s="31">
        <v>31</v>
      </c>
      <c r="D35" s="27" t="s">
        <v>13</v>
      </c>
      <c r="E35" s="17"/>
      <c r="F35" s="17"/>
      <c r="G35" s="17"/>
      <c r="H35" s="17"/>
      <c r="I35" s="9"/>
      <c r="J35" s="17"/>
      <c r="K35" s="44" t="s">
        <v>223</v>
      </c>
      <c r="L35" s="25" t="s">
        <v>224</v>
      </c>
      <c r="M35" s="6" t="s">
        <v>706</v>
      </c>
      <c r="N35" s="6" t="s">
        <v>709</v>
      </c>
      <c r="O35" s="61" t="s">
        <v>3305</v>
      </c>
      <c r="P35" s="63"/>
    </row>
    <row r="36" spans="1:16" ht="15.6" x14ac:dyDescent="0.3">
      <c r="A36" s="6">
        <v>35</v>
      </c>
      <c r="B36" s="26">
        <v>20805</v>
      </c>
      <c r="C36" s="26">
        <v>36</v>
      </c>
      <c r="D36" s="27" t="s">
        <v>13</v>
      </c>
      <c r="E36" s="17"/>
      <c r="F36" s="17"/>
      <c r="G36" s="17"/>
      <c r="H36" s="17"/>
      <c r="I36" s="9"/>
      <c r="J36" s="17"/>
      <c r="K36" s="44" t="s">
        <v>225</v>
      </c>
      <c r="L36" s="25" t="s">
        <v>226</v>
      </c>
      <c r="M36" s="6" t="s">
        <v>705</v>
      </c>
      <c r="N36" s="6" t="s">
        <v>709</v>
      </c>
      <c r="O36" s="7"/>
      <c r="P36" s="63"/>
    </row>
    <row r="37" spans="1:16" ht="15.6" x14ac:dyDescent="0.3">
      <c r="A37" s="6">
        <v>36</v>
      </c>
      <c r="B37" s="32">
        <v>20806</v>
      </c>
      <c r="C37" s="32">
        <v>6</v>
      </c>
      <c r="D37" s="33" t="s">
        <v>712</v>
      </c>
      <c r="E37" s="21"/>
      <c r="F37" s="21"/>
      <c r="G37" s="21"/>
      <c r="H37" s="21"/>
      <c r="I37" s="53"/>
      <c r="J37" s="21"/>
      <c r="K37" s="44" t="s">
        <v>227</v>
      </c>
      <c r="L37" s="25" t="s">
        <v>228</v>
      </c>
      <c r="M37" s="6" t="s">
        <v>706</v>
      </c>
      <c r="N37" s="6" t="s">
        <v>709</v>
      </c>
      <c r="O37" s="61" t="s">
        <v>3306</v>
      </c>
      <c r="P37" s="63"/>
    </row>
    <row r="38" spans="1:16" ht="15.6" x14ac:dyDescent="0.3">
      <c r="A38" s="6">
        <v>37</v>
      </c>
      <c r="B38" s="32">
        <v>20806</v>
      </c>
      <c r="C38" s="64">
        <v>11</v>
      </c>
      <c r="D38" s="33" t="s">
        <v>712</v>
      </c>
      <c r="E38" s="21"/>
      <c r="F38" s="21"/>
      <c r="G38" s="21"/>
      <c r="H38" s="21"/>
      <c r="I38" s="53"/>
      <c r="J38" s="21"/>
      <c r="K38" s="44" t="s">
        <v>229</v>
      </c>
      <c r="L38" s="25" t="s">
        <v>230</v>
      </c>
      <c r="M38" s="6" t="s">
        <v>705</v>
      </c>
      <c r="N38" s="6" t="s">
        <v>709</v>
      </c>
      <c r="O38" s="7"/>
      <c r="P38" s="85"/>
    </row>
    <row r="39" spans="1:16" ht="15" x14ac:dyDescent="0.3">
      <c r="A39" s="6">
        <v>38</v>
      </c>
      <c r="B39" s="66">
        <v>20806</v>
      </c>
      <c r="C39" s="66">
        <v>16</v>
      </c>
      <c r="D39" s="67" t="s">
        <v>713</v>
      </c>
      <c r="E39" s="68"/>
      <c r="F39" s="68"/>
      <c r="G39" s="68"/>
      <c r="H39" s="68"/>
      <c r="I39" s="69"/>
      <c r="J39" s="68"/>
      <c r="K39" s="44" t="s">
        <v>231</v>
      </c>
      <c r="L39" s="25" t="s">
        <v>232</v>
      </c>
      <c r="M39" s="6" t="s">
        <v>705</v>
      </c>
      <c r="N39" s="6" t="s">
        <v>709</v>
      </c>
      <c r="O39" s="7"/>
      <c r="P39" s="86"/>
    </row>
    <row r="40" spans="1:16" ht="15" x14ac:dyDescent="0.3">
      <c r="A40" s="6">
        <v>39</v>
      </c>
      <c r="B40" s="66">
        <v>20806</v>
      </c>
      <c r="C40" s="66">
        <v>21</v>
      </c>
      <c r="D40" s="67" t="s">
        <v>713</v>
      </c>
      <c r="E40" s="68"/>
      <c r="F40" s="68"/>
      <c r="G40" s="68"/>
      <c r="H40" s="68"/>
      <c r="I40" s="69"/>
      <c r="J40" s="68"/>
      <c r="K40" s="44" t="s">
        <v>233</v>
      </c>
      <c r="L40" s="25" t="s">
        <v>234</v>
      </c>
      <c r="M40" s="6" t="s">
        <v>705</v>
      </c>
      <c r="N40" s="6" t="s">
        <v>709</v>
      </c>
      <c r="O40" s="7"/>
      <c r="P40" s="7"/>
    </row>
    <row r="41" spans="1:16" ht="15" x14ac:dyDescent="0.3">
      <c r="A41" s="6">
        <v>40</v>
      </c>
      <c r="B41" s="66">
        <v>20806</v>
      </c>
      <c r="C41" s="66">
        <v>26</v>
      </c>
      <c r="D41" s="67" t="s">
        <v>713</v>
      </c>
      <c r="E41" s="68"/>
      <c r="F41" s="68"/>
      <c r="G41" s="68"/>
      <c r="H41" s="68"/>
      <c r="I41" s="69"/>
      <c r="J41" s="68"/>
      <c r="K41" s="44" t="s">
        <v>235</v>
      </c>
      <c r="L41" s="25" t="s">
        <v>236</v>
      </c>
      <c r="M41" s="6" t="s">
        <v>705</v>
      </c>
      <c r="N41" s="6" t="s">
        <v>709</v>
      </c>
      <c r="O41" s="7"/>
      <c r="P41" s="7"/>
    </row>
    <row r="42" spans="1:16" s="23" customFormat="1" ht="15.6" x14ac:dyDescent="0.3">
      <c r="A42" s="6">
        <v>41</v>
      </c>
      <c r="B42" s="32">
        <v>20806</v>
      </c>
      <c r="C42" s="64">
        <v>31</v>
      </c>
      <c r="D42" s="33" t="s">
        <v>735</v>
      </c>
      <c r="E42" s="21"/>
      <c r="F42" s="21"/>
      <c r="G42" s="21"/>
      <c r="H42" s="21"/>
      <c r="I42" s="53"/>
      <c r="J42" s="21"/>
      <c r="K42" s="75" t="s">
        <v>237</v>
      </c>
      <c r="L42" s="24" t="s">
        <v>238</v>
      </c>
      <c r="M42" s="19" t="s">
        <v>705</v>
      </c>
      <c r="N42" s="19" t="s">
        <v>709</v>
      </c>
      <c r="O42" s="76" t="s">
        <v>3302</v>
      </c>
      <c r="P42" s="7"/>
    </row>
    <row r="43" spans="1:16" ht="15" x14ac:dyDescent="0.3">
      <c r="A43" s="6">
        <v>42</v>
      </c>
      <c r="B43" s="26">
        <v>20806</v>
      </c>
      <c r="C43" s="26">
        <v>36</v>
      </c>
      <c r="D43" s="27" t="s">
        <v>268</v>
      </c>
      <c r="E43" s="17"/>
      <c r="F43" s="17"/>
      <c r="G43" s="17"/>
      <c r="H43" s="17"/>
      <c r="I43" s="9"/>
      <c r="J43" s="17"/>
      <c r="K43" s="44" t="s">
        <v>239</v>
      </c>
      <c r="L43" s="25" t="s">
        <v>240</v>
      </c>
      <c r="M43" s="6" t="s">
        <v>706</v>
      </c>
      <c r="N43" s="6" t="s">
        <v>709</v>
      </c>
      <c r="O43" s="7" t="s">
        <v>3308</v>
      </c>
      <c r="P43" s="17"/>
    </row>
    <row r="44" spans="1:16" s="23" customFormat="1" ht="15" x14ac:dyDescent="0.3">
      <c r="A44" s="6">
        <v>43</v>
      </c>
      <c r="B44" s="32">
        <v>20807</v>
      </c>
      <c r="C44" s="32">
        <v>6</v>
      </c>
      <c r="D44" s="33" t="s">
        <v>735</v>
      </c>
      <c r="E44" s="21"/>
      <c r="F44" s="21"/>
      <c r="G44" s="21"/>
      <c r="H44" s="21"/>
      <c r="I44" s="53"/>
      <c r="J44" s="21"/>
      <c r="K44" s="75" t="s">
        <v>241</v>
      </c>
      <c r="L44" s="24" t="s">
        <v>242</v>
      </c>
      <c r="M44" s="19" t="s">
        <v>706</v>
      </c>
      <c r="N44" s="19" t="s">
        <v>709</v>
      </c>
      <c r="O44" s="76"/>
      <c r="P44" s="21"/>
    </row>
    <row r="45" spans="1:16" ht="15.6" x14ac:dyDescent="0.3">
      <c r="A45" s="6">
        <v>44</v>
      </c>
      <c r="B45" s="26">
        <v>20807</v>
      </c>
      <c r="C45" s="31">
        <v>11</v>
      </c>
      <c r="D45" s="27" t="s">
        <v>268</v>
      </c>
      <c r="E45" s="17"/>
      <c r="F45" s="17"/>
      <c r="G45" s="17"/>
      <c r="H45" s="17"/>
      <c r="I45" s="9"/>
      <c r="J45" s="17"/>
      <c r="K45" s="44" t="s">
        <v>243</v>
      </c>
      <c r="L45" s="25" t="s">
        <v>244</v>
      </c>
      <c r="M45" s="6" t="s">
        <v>705</v>
      </c>
      <c r="N45" s="6" t="s">
        <v>709</v>
      </c>
      <c r="O45" s="7"/>
      <c r="P45" s="17"/>
    </row>
    <row r="46" spans="1:16" ht="15" x14ac:dyDescent="0.3">
      <c r="A46" s="6">
        <v>45</v>
      </c>
      <c r="B46" s="26">
        <v>20807</v>
      </c>
      <c r="C46" s="26">
        <v>16</v>
      </c>
      <c r="D46" s="27" t="s">
        <v>13</v>
      </c>
      <c r="E46" s="17"/>
      <c r="F46" s="17"/>
      <c r="G46" s="17"/>
      <c r="H46" s="17"/>
      <c r="I46" s="9"/>
      <c r="J46" s="17"/>
      <c r="K46" s="44" t="s">
        <v>245</v>
      </c>
      <c r="L46" s="25" t="s">
        <v>246</v>
      </c>
      <c r="M46" s="6" t="s">
        <v>705</v>
      </c>
      <c r="N46" s="6" t="s">
        <v>709</v>
      </c>
      <c r="O46" s="7"/>
      <c r="P46" s="17"/>
    </row>
    <row r="47" spans="1:16" ht="15" x14ac:dyDescent="0.3">
      <c r="A47" s="6">
        <v>46</v>
      </c>
      <c r="B47" s="26">
        <v>20807</v>
      </c>
      <c r="C47" s="26">
        <v>21</v>
      </c>
      <c r="D47" s="27" t="s">
        <v>268</v>
      </c>
      <c r="E47" s="17"/>
      <c r="F47" s="17"/>
      <c r="G47" s="17"/>
      <c r="H47" s="17"/>
      <c r="I47" s="9"/>
      <c r="J47" s="17"/>
      <c r="K47" s="44" t="s">
        <v>247</v>
      </c>
      <c r="L47" s="25" t="s">
        <v>248</v>
      </c>
      <c r="M47" s="6" t="s">
        <v>706</v>
      </c>
      <c r="N47" s="6" t="s">
        <v>709</v>
      </c>
      <c r="O47" s="7" t="s">
        <v>3309</v>
      </c>
      <c r="P47" s="21"/>
    </row>
    <row r="48" spans="1:16" ht="15" x14ac:dyDescent="0.3">
      <c r="A48" s="6">
        <v>47</v>
      </c>
      <c r="B48" s="26">
        <v>20807</v>
      </c>
      <c r="C48" s="26">
        <v>26</v>
      </c>
      <c r="D48" s="27" t="s">
        <v>13</v>
      </c>
      <c r="E48" s="17"/>
      <c r="F48" s="17"/>
      <c r="G48" s="17"/>
      <c r="H48" s="17"/>
      <c r="I48" s="9"/>
      <c r="J48" s="17"/>
      <c r="K48" s="44" t="s">
        <v>249</v>
      </c>
      <c r="L48" s="25" t="s">
        <v>250</v>
      </c>
      <c r="M48" s="6" t="s">
        <v>705</v>
      </c>
      <c r="N48" s="6" t="s">
        <v>709</v>
      </c>
      <c r="O48" s="7"/>
      <c r="P48" s="21"/>
    </row>
    <row r="49" spans="1:16" ht="15.6" x14ac:dyDescent="0.3">
      <c r="A49" s="6">
        <v>48</v>
      </c>
      <c r="B49" s="26">
        <v>20807</v>
      </c>
      <c r="C49" s="31">
        <v>31</v>
      </c>
      <c r="D49" s="27" t="s">
        <v>13</v>
      </c>
      <c r="E49" s="17"/>
      <c r="F49" s="17"/>
      <c r="G49" s="17"/>
      <c r="H49" s="17"/>
      <c r="I49" s="9"/>
      <c r="J49" s="17"/>
      <c r="K49" s="44" t="s">
        <v>251</v>
      </c>
      <c r="L49" s="25" t="s">
        <v>252</v>
      </c>
      <c r="M49" s="6" t="s">
        <v>706</v>
      </c>
      <c r="N49" s="6" t="s">
        <v>709</v>
      </c>
      <c r="O49" s="7" t="s">
        <v>3309</v>
      </c>
      <c r="P49" s="21"/>
    </row>
    <row r="50" spans="1:16" ht="15" x14ac:dyDescent="0.3">
      <c r="A50" s="6">
        <v>49</v>
      </c>
      <c r="B50" s="26">
        <v>20807</v>
      </c>
      <c r="C50" s="26">
        <v>36</v>
      </c>
      <c r="D50" s="27" t="s">
        <v>268</v>
      </c>
      <c r="E50" s="17"/>
      <c r="F50" s="17"/>
      <c r="G50" s="17"/>
      <c r="H50" s="17"/>
      <c r="I50" s="9"/>
      <c r="J50" s="17"/>
      <c r="K50" s="44" t="s">
        <v>253</v>
      </c>
      <c r="L50" s="25" t="s">
        <v>254</v>
      </c>
      <c r="M50" s="6" t="s">
        <v>705</v>
      </c>
      <c r="N50" s="6" t="s">
        <v>709</v>
      </c>
      <c r="O50" s="7"/>
      <c r="P50" s="21"/>
    </row>
    <row r="51" spans="1:16" s="23" customFormat="1" ht="15" x14ac:dyDescent="0.3">
      <c r="A51" s="6">
        <v>50</v>
      </c>
      <c r="B51" s="32">
        <v>20808</v>
      </c>
      <c r="C51" s="32">
        <v>6</v>
      </c>
      <c r="D51" s="33" t="s">
        <v>707</v>
      </c>
      <c r="E51" s="21"/>
      <c r="F51" s="21"/>
      <c r="G51" s="21"/>
      <c r="H51" s="21"/>
      <c r="I51" s="53"/>
      <c r="J51" s="21"/>
      <c r="K51" s="80"/>
      <c r="L51" s="81" t="s">
        <v>255</v>
      </c>
      <c r="M51" s="19" t="s">
        <v>706</v>
      </c>
      <c r="N51" s="19" t="s">
        <v>709</v>
      </c>
      <c r="O51" s="76" t="s">
        <v>739</v>
      </c>
      <c r="P51" s="17"/>
    </row>
    <row r="52" spans="1:16" ht="15.6" x14ac:dyDescent="0.3">
      <c r="A52" s="6">
        <v>51</v>
      </c>
      <c r="B52" s="26">
        <v>20808</v>
      </c>
      <c r="C52" s="31">
        <v>11</v>
      </c>
      <c r="D52" s="27" t="s">
        <v>13</v>
      </c>
      <c r="E52" s="17"/>
      <c r="F52" s="17"/>
      <c r="G52" s="17"/>
      <c r="H52" s="17"/>
      <c r="I52" s="9"/>
      <c r="J52" s="17"/>
      <c r="K52" s="44" t="s">
        <v>256</v>
      </c>
      <c r="L52" s="25" t="s">
        <v>257</v>
      </c>
      <c r="M52" s="6" t="s">
        <v>705</v>
      </c>
      <c r="N52" s="6" t="s">
        <v>709</v>
      </c>
      <c r="O52" s="7"/>
      <c r="P52" s="17"/>
    </row>
    <row r="53" spans="1:16" ht="15" x14ac:dyDescent="0.3">
      <c r="A53" s="6">
        <v>52</v>
      </c>
      <c r="B53" s="26">
        <v>20808</v>
      </c>
      <c r="C53" s="26">
        <v>16</v>
      </c>
      <c r="D53" s="27" t="s">
        <v>13</v>
      </c>
      <c r="E53" s="17"/>
      <c r="F53" s="17"/>
      <c r="G53" s="17"/>
      <c r="H53" s="17"/>
      <c r="I53" s="9"/>
      <c r="J53" s="17"/>
      <c r="K53" s="44" t="s">
        <v>258</v>
      </c>
      <c r="L53" s="25" t="s">
        <v>259</v>
      </c>
      <c r="M53" s="6" t="s">
        <v>705</v>
      </c>
      <c r="N53" s="6" t="s">
        <v>709</v>
      </c>
      <c r="O53" s="7"/>
      <c r="P53" s="21"/>
    </row>
    <row r="54" spans="1:16" ht="15" x14ac:dyDescent="0.3">
      <c r="A54" s="6">
        <v>53</v>
      </c>
      <c r="B54" s="26">
        <v>20808</v>
      </c>
      <c r="C54" s="26">
        <v>21</v>
      </c>
      <c r="D54" s="27" t="s">
        <v>13</v>
      </c>
      <c r="E54" s="17"/>
      <c r="F54" s="17"/>
      <c r="G54" s="17"/>
      <c r="H54" s="17"/>
      <c r="I54" s="9"/>
      <c r="J54" s="17"/>
      <c r="K54" s="44" t="s">
        <v>260</v>
      </c>
      <c r="L54" s="25" t="s">
        <v>261</v>
      </c>
      <c r="M54" s="6" t="s">
        <v>705</v>
      </c>
      <c r="N54" s="6" t="s">
        <v>709</v>
      </c>
      <c r="O54" s="7"/>
      <c r="P54" s="21"/>
    </row>
    <row r="55" spans="1:16" ht="15" x14ac:dyDescent="0.3">
      <c r="A55" s="6">
        <v>54</v>
      </c>
      <c r="B55" s="26">
        <v>20808</v>
      </c>
      <c r="C55" s="26">
        <v>26</v>
      </c>
      <c r="D55" s="27" t="s">
        <v>13</v>
      </c>
      <c r="E55" s="17"/>
      <c r="F55" s="17"/>
      <c r="G55" s="17"/>
      <c r="H55" s="17"/>
      <c r="I55" s="9"/>
      <c r="J55" s="17"/>
      <c r="K55" s="44" t="s">
        <v>262</v>
      </c>
      <c r="L55" s="25" t="s">
        <v>263</v>
      </c>
      <c r="M55" s="6" t="s">
        <v>705</v>
      </c>
      <c r="N55" s="6" t="s">
        <v>709</v>
      </c>
      <c r="O55" s="7"/>
      <c r="P55" s="17"/>
    </row>
    <row r="56" spans="1:16" ht="15.6" x14ac:dyDescent="0.3">
      <c r="A56" s="6">
        <v>55</v>
      </c>
      <c r="B56" s="26">
        <v>20808</v>
      </c>
      <c r="C56" s="31">
        <v>31</v>
      </c>
      <c r="D56" s="27" t="s">
        <v>13</v>
      </c>
      <c r="E56" s="17"/>
      <c r="F56" s="17"/>
      <c r="G56" s="17"/>
      <c r="H56" s="17"/>
      <c r="I56" s="9"/>
      <c r="J56" s="17"/>
      <c r="K56" s="44" t="s">
        <v>264</v>
      </c>
      <c r="L56" s="25" t="s">
        <v>265</v>
      </c>
      <c r="M56" s="6" t="s">
        <v>705</v>
      </c>
      <c r="N56" s="6" t="s">
        <v>709</v>
      </c>
      <c r="O56" s="7"/>
      <c r="P56" s="17"/>
    </row>
    <row r="57" spans="1:16" s="60" customFormat="1" ht="15" x14ac:dyDescent="0.3">
      <c r="A57" s="6">
        <v>56</v>
      </c>
      <c r="B57" s="26">
        <v>20808</v>
      </c>
      <c r="C57" s="26">
        <v>36</v>
      </c>
      <c r="D57" s="27" t="s">
        <v>268</v>
      </c>
      <c r="E57" s="57"/>
      <c r="F57" s="57"/>
      <c r="G57" s="57"/>
      <c r="H57" s="57"/>
      <c r="I57" s="58"/>
      <c r="J57" s="57"/>
      <c r="K57" s="44" t="s">
        <v>266</v>
      </c>
      <c r="L57" s="25" t="s">
        <v>267</v>
      </c>
      <c r="M57" s="6" t="s">
        <v>705</v>
      </c>
      <c r="N57" s="6" t="s">
        <v>709</v>
      </c>
      <c r="O57" s="7"/>
      <c r="P57" s="17"/>
    </row>
    <row r="58" spans="1:16" ht="14.4" x14ac:dyDescent="0.3">
      <c r="A58" s="6">
        <v>57</v>
      </c>
      <c r="B58" s="19">
        <v>20809</v>
      </c>
      <c r="C58" s="17">
        <v>9</v>
      </c>
      <c r="D58" s="17" t="s">
        <v>269</v>
      </c>
      <c r="E58" s="17"/>
      <c r="F58" s="17" t="s">
        <v>696</v>
      </c>
      <c r="G58" s="17"/>
      <c r="H58" s="17"/>
      <c r="I58" s="17"/>
      <c r="J58" s="17"/>
      <c r="K58" s="17"/>
      <c r="L58" s="25" t="s">
        <v>290</v>
      </c>
      <c r="M58" s="6" t="s">
        <v>705</v>
      </c>
      <c r="N58" s="6" t="s">
        <v>708</v>
      </c>
      <c r="O58" s="7"/>
      <c r="P58" s="87">
        <v>44022</v>
      </c>
    </row>
    <row r="59" spans="1:16" ht="14.4" x14ac:dyDescent="0.3">
      <c r="A59" s="6">
        <v>58</v>
      </c>
      <c r="B59" s="19">
        <v>20809</v>
      </c>
      <c r="C59" s="17">
        <v>12</v>
      </c>
      <c r="D59" s="17" t="s">
        <v>269</v>
      </c>
      <c r="E59" s="17"/>
      <c r="F59" s="17" t="s">
        <v>696</v>
      </c>
      <c r="G59" s="17"/>
      <c r="H59" s="17"/>
      <c r="I59" s="17"/>
      <c r="J59" s="17"/>
      <c r="K59" s="17"/>
      <c r="L59" s="25" t="s">
        <v>291</v>
      </c>
      <c r="M59" s="6" t="s">
        <v>705</v>
      </c>
      <c r="N59" s="6" t="s">
        <v>708</v>
      </c>
      <c r="O59" s="7"/>
      <c r="P59" s="87">
        <v>44022</v>
      </c>
    </row>
    <row r="60" spans="1:16" ht="14.4" x14ac:dyDescent="0.3">
      <c r="A60" s="6">
        <v>59</v>
      </c>
      <c r="B60" s="19">
        <v>20809</v>
      </c>
      <c r="C60" s="17">
        <v>15</v>
      </c>
      <c r="D60" s="17" t="s">
        <v>269</v>
      </c>
      <c r="E60" s="17"/>
      <c r="F60" s="17" t="s">
        <v>696</v>
      </c>
      <c r="G60" s="17"/>
      <c r="H60" s="17"/>
      <c r="I60" s="17"/>
      <c r="J60" s="17"/>
      <c r="K60" s="17"/>
      <c r="L60" s="25" t="s">
        <v>292</v>
      </c>
      <c r="M60" s="6" t="s">
        <v>705</v>
      </c>
      <c r="N60" s="6" t="s">
        <v>708</v>
      </c>
      <c r="O60" s="7"/>
      <c r="P60" s="87">
        <v>44022</v>
      </c>
    </row>
    <row r="61" spans="1:16" ht="14.4" x14ac:dyDescent="0.3">
      <c r="A61" s="6">
        <v>60</v>
      </c>
      <c r="B61" s="19">
        <v>20809</v>
      </c>
      <c r="C61" s="17">
        <v>18</v>
      </c>
      <c r="D61" s="17" t="s">
        <v>269</v>
      </c>
      <c r="E61" s="17"/>
      <c r="F61" s="17" t="s">
        <v>696</v>
      </c>
      <c r="G61" s="17"/>
      <c r="H61" s="17"/>
      <c r="I61" s="17"/>
      <c r="J61" s="17"/>
      <c r="K61" s="17"/>
      <c r="L61" s="25" t="s">
        <v>293</v>
      </c>
      <c r="M61" s="6" t="s">
        <v>705</v>
      </c>
      <c r="N61" s="6" t="s">
        <v>708</v>
      </c>
      <c r="O61" s="7"/>
      <c r="P61" s="87">
        <v>44022</v>
      </c>
    </row>
    <row r="62" spans="1:16" ht="14.4" x14ac:dyDescent="0.3">
      <c r="A62" s="6">
        <v>61</v>
      </c>
      <c r="B62" s="19">
        <v>20809</v>
      </c>
      <c r="C62" s="17">
        <v>21</v>
      </c>
      <c r="D62" s="17" t="s">
        <v>269</v>
      </c>
      <c r="E62" s="17"/>
      <c r="F62" s="17" t="s">
        <v>696</v>
      </c>
      <c r="G62" s="17"/>
      <c r="H62" s="17"/>
      <c r="I62" s="17"/>
      <c r="J62" s="17"/>
      <c r="K62" s="17"/>
      <c r="L62" s="25" t="s">
        <v>294</v>
      </c>
      <c r="M62" s="6" t="s">
        <v>705</v>
      </c>
      <c r="N62" s="6" t="s">
        <v>708</v>
      </c>
      <c r="O62" s="7"/>
      <c r="P62" s="87">
        <v>44022</v>
      </c>
    </row>
    <row r="63" spans="1:16" ht="14.4" x14ac:dyDescent="0.3">
      <c r="A63" s="6">
        <v>62</v>
      </c>
      <c r="B63" s="19">
        <v>20809</v>
      </c>
      <c r="C63" s="17">
        <v>24</v>
      </c>
      <c r="D63" s="17" t="s">
        <v>269</v>
      </c>
      <c r="E63" s="17"/>
      <c r="F63" s="17" t="s">
        <v>696</v>
      </c>
      <c r="G63" s="17"/>
      <c r="H63" s="17"/>
      <c r="I63" s="17"/>
      <c r="J63" s="17"/>
      <c r="K63" s="17"/>
      <c r="L63" s="25" t="s">
        <v>295</v>
      </c>
      <c r="M63" s="6" t="s">
        <v>705</v>
      </c>
      <c r="N63" s="6" t="s">
        <v>708</v>
      </c>
      <c r="O63" s="7"/>
      <c r="P63" s="87">
        <v>44022</v>
      </c>
    </row>
    <row r="64" spans="1:16" ht="14.4" x14ac:dyDescent="0.3">
      <c r="A64" s="6">
        <v>63</v>
      </c>
      <c r="B64" s="19">
        <v>20809</v>
      </c>
      <c r="C64" s="17">
        <v>27</v>
      </c>
      <c r="D64" s="17" t="s">
        <v>269</v>
      </c>
      <c r="E64" s="17"/>
      <c r="F64" s="17" t="s">
        <v>696</v>
      </c>
      <c r="G64" s="17"/>
      <c r="H64" s="17"/>
      <c r="I64" s="17"/>
      <c r="J64" s="17"/>
      <c r="K64" s="17"/>
      <c r="L64" s="25" t="s">
        <v>296</v>
      </c>
      <c r="M64" s="6" t="s">
        <v>705</v>
      </c>
      <c r="N64" s="6" t="s">
        <v>708</v>
      </c>
      <c r="O64" s="7"/>
      <c r="P64" s="87">
        <v>44022</v>
      </c>
    </row>
    <row r="65" spans="1:16" ht="14.4" x14ac:dyDescent="0.3">
      <c r="A65" s="6">
        <v>64</v>
      </c>
      <c r="B65" s="19">
        <v>20809</v>
      </c>
      <c r="C65" s="17">
        <v>30</v>
      </c>
      <c r="D65" s="17" t="s">
        <v>269</v>
      </c>
      <c r="E65" s="17"/>
      <c r="F65" s="17" t="s">
        <v>696</v>
      </c>
      <c r="G65" s="17"/>
      <c r="H65" s="17"/>
      <c r="I65" s="17"/>
      <c r="J65" s="17"/>
      <c r="K65" s="17"/>
      <c r="L65" s="25" t="s">
        <v>297</v>
      </c>
      <c r="M65" s="6" t="s">
        <v>705</v>
      </c>
      <c r="N65" s="6" t="s">
        <v>708</v>
      </c>
      <c r="O65" s="7"/>
      <c r="P65" s="87">
        <v>44022</v>
      </c>
    </row>
    <row r="66" spans="1:16" ht="14.4" x14ac:dyDescent="0.3">
      <c r="A66" s="6">
        <v>65</v>
      </c>
      <c r="B66" s="19">
        <v>20809</v>
      </c>
      <c r="C66" s="17">
        <v>33</v>
      </c>
      <c r="D66" s="17" t="s">
        <v>269</v>
      </c>
      <c r="E66" s="17"/>
      <c r="F66" s="17" t="s">
        <v>696</v>
      </c>
      <c r="G66" s="17"/>
      <c r="H66" s="17"/>
      <c r="I66" s="17"/>
      <c r="J66" s="17"/>
      <c r="K66" s="17"/>
      <c r="L66" s="25" t="s">
        <v>298</v>
      </c>
      <c r="M66" s="6" t="s">
        <v>705</v>
      </c>
      <c r="N66" s="6" t="s">
        <v>708</v>
      </c>
      <c r="O66" s="7"/>
      <c r="P66" s="87">
        <v>44022</v>
      </c>
    </row>
    <row r="67" spans="1:16" ht="14.4" x14ac:dyDescent="0.3">
      <c r="A67" s="6">
        <v>66</v>
      </c>
      <c r="B67" s="19">
        <v>20809</v>
      </c>
      <c r="C67" s="17">
        <v>36</v>
      </c>
      <c r="D67" s="17" t="s">
        <v>269</v>
      </c>
      <c r="E67" s="17"/>
      <c r="F67" s="17" t="s">
        <v>696</v>
      </c>
      <c r="G67" s="17"/>
      <c r="H67" s="17"/>
      <c r="I67" s="17"/>
      <c r="J67" s="17"/>
      <c r="K67" s="17"/>
      <c r="L67" s="25" t="s">
        <v>299</v>
      </c>
      <c r="M67" s="6" t="s">
        <v>705</v>
      </c>
      <c r="N67" s="6" t="s">
        <v>708</v>
      </c>
      <c r="O67" s="7"/>
      <c r="P67" s="87">
        <v>44022</v>
      </c>
    </row>
    <row r="68" spans="1:16" ht="14.4" x14ac:dyDescent="0.3">
      <c r="A68" s="6">
        <v>67</v>
      </c>
      <c r="B68" s="19">
        <v>20810</v>
      </c>
      <c r="C68" s="17">
        <v>9</v>
      </c>
      <c r="D68" s="17" t="s">
        <v>269</v>
      </c>
      <c r="E68" s="17"/>
      <c r="F68" s="17" t="s">
        <v>696</v>
      </c>
      <c r="G68" s="17"/>
      <c r="H68" s="17"/>
      <c r="I68" s="17"/>
      <c r="J68" s="17"/>
      <c r="K68" s="17"/>
      <c r="L68" s="25" t="s">
        <v>300</v>
      </c>
      <c r="M68" s="6" t="s">
        <v>705</v>
      </c>
      <c r="N68" s="6" t="s">
        <v>708</v>
      </c>
      <c r="O68" s="7"/>
      <c r="P68" s="87">
        <v>44022</v>
      </c>
    </row>
    <row r="69" spans="1:16" ht="14.4" x14ac:dyDescent="0.3">
      <c r="A69" s="6">
        <v>68</v>
      </c>
      <c r="B69" s="19">
        <v>20810</v>
      </c>
      <c r="C69" s="17">
        <v>12</v>
      </c>
      <c r="D69" s="17" t="s">
        <v>269</v>
      </c>
      <c r="E69" s="17"/>
      <c r="F69" s="17" t="s">
        <v>696</v>
      </c>
      <c r="G69" s="17"/>
      <c r="H69" s="17"/>
      <c r="I69" s="17"/>
      <c r="J69" s="17"/>
      <c r="K69" s="17"/>
      <c r="L69" s="25" t="s">
        <v>301</v>
      </c>
      <c r="M69" s="6" t="s">
        <v>705</v>
      </c>
      <c r="N69" s="6" t="s">
        <v>708</v>
      </c>
      <c r="O69" s="7"/>
      <c r="P69" s="87">
        <v>44022</v>
      </c>
    </row>
    <row r="70" spans="1:16" ht="14.4" x14ac:dyDescent="0.3">
      <c r="A70" s="6">
        <v>69</v>
      </c>
      <c r="B70" s="19">
        <v>20810</v>
      </c>
      <c r="C70" s="17">
        <v>15</v>
      </c>
      <c r="D70" s="17" t="s">
        <v>269</v>
      </c>
      <c r="E70" s="17"/>
      <c r="F70" s="17" t="s">
        <v>696</v>
      </c>
      <c r="G70" s="17"/>
      <c r="H70" s="17"/>
      <c r="I70" s="17"/>
      <c r="J70" s="17"/>
      <c r="K70" s="17"/>
      <c r="L70" s="25" t="s">
        <v>302</v>
      </c>
      <c r="M70" s="6" t="s">
        <v>705</v>
      </c>
      <c r="N70" s="6" t="s">
        <v>708</v>
      </c>
      <c r="O70" s="7"/>
      <c r="P70" s="87">
        <v>44022</v>
      </c>
    </row>
    <row r="71" spans="1:16" ht="14.4" x14ac:dyDescent="0.3">
      <c r="A71" s="6">
        <v>70</v>
      </c>
      <c r="B71" s="19">
        <v>20810</v>
      </c>
      <c r="C71" s="17">
        <v>18</v>
      </c>
      <c r="D71" s="17" t="s">
        <v>269</v>
      </c>
      <c r="E71" s="17"/>
      <c r="F71" s="17" t="s">
        <v>696</v>
      </c>
      <c r="G71" s="17"/>
      <c r="H71" s="17"/>
      <c r="I71" s="17"/>
      <c r="J71" s="17"/>
      <c r="K71" s="17"/>
      <c r="L71" s="25" t="s">
        <v>303</v>
      </c>
      <c r="M71" s="6" t="s">
        <v>705</v>
      </c>
      <c r="N71" s="6" t="s">
        <v>708</v>
      </c>
      <c r="O71" s="7"/>
      <c r="P71" s="87">
        <v>44022</v>
      </c>
    </row>
    <row r="72" spans="1:16" ht="14.4" x14ac:dyDescent="0.3">
      <c r="A72" s="6">
        <v>71</v>
      </c>
      <c r="B72" s="19">
        <v>20810</v>
      </c>
      <c r="C72" s="17">
        <v>21</v>
      </c>
      <c r="D72" s="17" t="s">
        <v>269</v>
      </c>
      <c r="E72" s="17"/>
      <c r="F72" s="17" t="s">
        <v>696</v>
      </c>
      <c r="G72" s="17"/>
      <c r="H72" s="17"/>
      <c r="I72" s="17"/>
      <c r="J72" s="17"/>
      <c r="K72" s="17"/>
      <c r="L72" s="25" t="s">
        <v>304</v>
      </c>
      <c r="M72" s="6" t="s">
        <v>705</v>
      </c>
      <c r="N72" s="6" t="s">
        <v>708</v>
      </c>
      <c r="O72" s="7"/>
      <c r="P72" s="87">
        <v>44022</v>
      </c>
    </row>
    <row r="73" spans="1:16" ht="14.4" x14ac:dyDescent="0.3">
      <c r="A73" s="6">
        <v>72</v>
      </c>
      <c r="B73" s="19">
        <v>20810</v>
      </c>
      <c r="C73" s="17">
        <v>24</v>
      </c>
      <c r="D73" s="17" t="s">
        <v>269</v>
      </c>
      <c r="E73" s="17"/>
      <c r="F73" s="17" t="s">
        <v>696</v>
      </c>
      <c r="G73" s="17"/>
      <c r="H73" s="17"/>
      <c r="I73" s="17"/>
      <c r="J73" s="17"/>
      <c r="K73" s="17"/>
      <c r="L73" s="25" t="s">
        <v>305</v>
      </c>
      <c r="M73" s="6" t="s">
        <v>705</v>
      </c>
      <c r="N73" s="6" t="s">
        <v>708</v>
      </c>
      <c r="O73" s="7"/>
      <c r="P73" s="87">
        <v>44022</v>
      </c>
    </row>
    <row r="74" spans="1:16" ht="14.4" x14ac:dyDescent="0.3">
      <c r="A74" s="6">
        <v>73</v>
      </c>
      <c r="B74" s="19">
        <v>20810</v>
      </c>
      <c r="C74" s="17">
        <v>27</v>
      </c>
      <c r="D74" s="17" t="s">
        <v>269</v>
      </c>
      <c r="E74" s="17"/>
      <c r="F74" s="17" t="s">
        <v>696</v>
      </c>
      <c r="G74" s="17"/>
      <c r="H74" s="17"/>
      <c r="I74" s="17"/>
      <c r="J74" s="17"/>
      <c r="K74" s="17"/>
      <c r="L74" s="25" t="s">
        <v>306</v>
      </c>
      <c r="M74" s="6" t="s">
        <v>705</v>
      </c>
      <c r="N74" s="6" t="s">
        <v>708</v>
      </c>
      <c r="O74" s="7"/>
      <c r="P74" s="87">
        <v>44022</v>
      </c>
    </row>
    <row r="75" spans="1:16" ht="14.4" x14ac:dyDescent="0.3">
      <c r="A75" s="6">
        <v>74</v>
      </c>
      <c r="B75" s="19">
        <v>20810</v>
      </c>
      <c r="C75" s="17">
        <v>30</v>
      </c>
      <c r="D75" s="17" t="s">
        <v>269</v>
      </c>
      <c r="E75" s="17"/>
      <c r="F75" s="17" t="s">
        <v>696</v>
      </c>
      <c r="G75" s="17"/>
      <c r="H75" s="17"/>
      <c r="I75" s="17"/>
      <c r="J75" s="17"/>
      <c r="K75" s="17"/>
      <c r="L75" s="25" t="s">
        <v>307</v>
      </c>
      <c r="M75" s="6" t="s">
        <v>705</v>
      </c>
      <c r="N75" s="6" t="s">
        <v>708</v>
      </c>
      <c r="O75" s="7"/>
      <c r="P75" s="87">
        <v>44022</v>
      </c>
    </row>
    <row r="76" spans="1:16" ht="14.4" x14ac:dyDescent="0.3">
      <c r="A76" s="6">
        <v>75</v>
      </c>
      <c r="B76" s="19">
        <v>20810</v>
      </c>
      <c r="C76" s="17">
        <v>33</v>
      </c>
      <c r="D76" s="17" t="s">
        <v>269</v>
      </c>
      <c r="E76" s="17"/>
      <c r="F76" s="17" t="s">
        <v>696</v>
      </c>
      <c r="G76" s="17"/>
      <c r="H76" s="17"/>
      <c r="I76" s="17"/>
      <c r="J76" s="17"/>
      <c r="K76" s="17"/>
      <c r="L76" s="25" t="s">
        <v>308</v>
      </c>
      <c r="M76" s="6" t="s">
        <v>705</v>
      </c>
      <c r="N76" s="6" t="s">
        <v>708</v>
      </c>
      <c r="O76" s="7"/>
      <c r="P76" s="87">
        <v>44022</v>
      </c>
    </row>
    <row r="77" spans="1:16" ht="14.4" x14ac:dyDescent="0.3">
      <c r="A77" s="6">
        <v>76</v>
      </c>
      <c r="B77" s="19">
        <v>20810</v>
      </c>
      <c r="C77" s="17">
        <v>36</v>
      </c>
      <c r="D77" s="17" t="s">
        <v>269</v>
      </c>
      <c r="E77" s="17"/>
      <c r="F77" s="17" t="s">
        <v>696</v>
      </c>
      <c r="G77" s="17"/>
      <c r="H77" s="17"/>
      <c r="I77" s="17"/>
      <c r="J77" s="17"/>
      <c r="K77" s="17"/>
      <c r="L77" s="25" t="s">
        <v>309</v>
      </c>
      <c r="M77" s="6" t="s">
        <v>705</v>
      </c>
      <c r="N77" s="6" t="s">
        <v>708</v>
      </c>
      <c r="O77" s="7"/>
      <c r="P77" s="87">
        <v>44022</v>
      </c>
    </row>
    <row r="78" spans="1:16" ht="14.4" x14ac:dyDescent="0.3">
      <c r="A78" s="6">
        <v>77</v>
      </c>
      <c r="B78" s="19">
        <v>20811</v>
      </c>
      <c r="C78" s="17">
        <v>9</v>
      </c>
      <c r="D78" s="17" t="s">
        <v>269</v>
      </c>
      <c r="E78" s="17"/>
      <c r="F78" s="17" t="s">
        <v>696</v>
      </c>
      <c r="G78" s="17"/>
      <c r="H78" s="17"/>
      <c r="I78" s="17"/>
      <c r="J78" s="17"/>
      <c r="K78" s="17"/>
      <c r="L78" s="25" t="s">
        <v>433</v>
      </c>
      <c r="M78" s="6" t="s">
        <v>705</v>
      </c>
      <c r="N78" s="6" t="s">
        <v>708</v>
      </c>
      <c r="O78" s="7"/>
      <c r="P78" s="87">
        <v>44022</v>
      </c>
    </row>
    <row r="79" spans="1:16" ht="14.4" x14ac:dyDescent="0.3">
      <c r="A79" s="6">
        <v>78</v>
      </c>
      <c r="B79" s="19">
        <v>20811</v>
      </c>
      <c r="C79" s="17">
        <v>12</v>
      </c>
      <c r="D79" s="17" t="s">
        <v>269</v>
      </c>
      <c r="E79" s="17"/>
      <c r="F79" s="17" t="s">
        <v>696</v>
      </c>
      <c r="G79" s="17"/>
      <c r="H79" s="17"/>
      <c r="I79" s="17"/>
      <c r="J79" s="17"/>
      <c r="K79" s="17"/>
      <c r="L79" s="25" t="s">
        <v>434</v>
      </c>
      <c r="M79" s="6" t="s">
        <v>705</v>
      </c>
      <c r="N79" s="6" t="s">
        <v>708</v>
      </c>
      <c r="O79" s="7"/>
      <c r="P79" s="87">
        <v>44022</v>
      </c>
    </row>
    <row r="80" spans="1:16" ht="14.4" x14ac:dyDescent="0.3">
      <c r="A80" s="6">
        <v>79</v>
      </c>
      <c r="B80" s="19">
        <v>20811</v>
      </c>
      <c r="C80" s="17">
        <v>15</v>
      </c>
      <c r="D80" s="17" t="s">
        <v>269</v>
      </c>
      <c r="E80" s="17"/>
      <c r="F80" s="17" t="s">
        <v>696</v>
      </c>
      <c r="G80" s="17"/>
      <c r="H80" s="17"/>
      <c r="I80" s="17"/>
      <c r="J80" s="17"/>
      <c r="K80" s="17"/>
      <c r="L80" s="25" t="s">
        <v>435</v>
      </c>
      <c r="M80" s="6" t="s">
        <v>705</v>
      </c>
      <c r="N80" s="6" t="s">
        <v>708</v>
      </c>
      <c r="O80" s="7"/>
      <c r="P80" s="87">
        <v>44022</v>
      </c>
    </row>
    <row r="81" spans="1:16" ht="14.4" x14ac:dyDescent="0.3">
      <c r="A81" s="6">
        <v>80</v>
      </c>
      <c r="B81" s="19">
        <v>20811</v>
      </c>
      <c r="C81" s="17">
        <v>18</v>
      </c>
      <c r="D81" s="17" t="s">
        <v>269</v>
      </c>
      <c r="E81" s="17"/>
      <c r="F81" s="17" t="s">
        <v>696</v>
      </c>
      <c r="G81" s="17"/>
      <c r="H81" s="17"/>
      <c r="I81" s="17"/>
      <c r="J81" s="17"/>
      <c r="K81" s="17"/>
      <c r="L81" s="25" t="s">
        <v>436</v>
      </c>
      <c r="M81" s="6" t="s">
        <v>705</v>
      </c>
      <c r="N81" s="6" t="s">
        <v>708</v>
      </c>
      <c r="O81" s="7"/>
      <c r="P81" s="87">
        <v>44022</v>
      </c>
    </row>
    <row r="82" spans="1:16" ht="14.4" x14ac:dyDescent="0.3">
      <c r="A82" s="6">
        <v>81</v>
      </c>
      <c r="B82" s="19">
        <v>20811</v>
      </c>
      <c r="C82" s="17">
        <v>21</v>
      </c>
      <c r="D82" s="17" t="s">
        <v>269</v>
      </c>
      <c r="E82" s="17"/>
      <c r="F82" s="17" t="s">
        <v>696</v>
      </c>
      <c r="G82" s="17"/>
      <c r="H82" s="17"/>
      <c r="I82" s="17"/>
      <c r="J82" s="17"/>
      <c r="K82" s="17"/>
      <c r="L82" s="25" t="s">
        <v>437</v>
      </c>
      <c r="M82" s="6" t="s">
        <v>705</v>
      </c>
      <c r="N82" s="6" t="s">
        <v>708</v>
      </c>
      <c r="O82" s="7"/>
      <c r="P82" s="87">
        <v>44022</v>
      </c>
    </row>
    <row r="83" spans="1:16" ht="14.4" x14ac:dyDescent="0.3">
      <c r="A83" s="6">
        <v>82</v>
      </c>
      <c r="B83" s="19">
        <v>20811</v>
      </c>
      <c r="C83" s="17">
        <v>24</v>
      </c>
      <c r="D83" s="17" t="s">
        <v>269</v>
      </c>
      <c r="E83" s="17"/>
      <c r="F83" s="17" t="s">
        <v>696</v>
      </c>
      <c r="G83" s="17"/>
      <c r="H83" s="17"/>
      <c r="I83" s="17"/>
      <c r="J83" s="17"/>
      <c r="K83" s="17"/>
      <c r="L83" s="25" t="s">
        <v>438</v>
      </c>
      <c r="M83" s="6" t="s">
        <v>705</v>
      </c>
      <c r="N83" s="6" t="s">
        <v>708</v>
      </c>
      <c r="O83" s="7"/>
      <c r="P83" s="87">
        <v>44022</v>
      </c>
    </row>
    <row r="84" spans="1:16" ht="14.4" x14ac:dyDescent="0.3">
      <c r="A84" s="6">
        <v>83</v>
      </c>
      <c r="B84" s="19">
        <v>20811</v>
      </c>
      <c r="C84" s="17">
        <v>27</v>
      </c>
      <c r="D84" s="17" t="s">
        <v>269</v>
      </c>
      <c r="E84" s="17"/>
      <c r="F84" s="17" t="s">
        <v>696</v>
      </c>
      <c r="G84" s="17"/>
      <c r="H84" s="17"/>
      <c r="I84" s="17"/>
      <c r="J84" s="17"/>
      <c r="K84" s="17"/>
      <c r="L84" s="25" t="s">
        <v>439</v>
      </c>
      <c r="M84" s="6" t="s">
        <v>705</v>
      </c>
      <c r="N84" s="6" t="s">
        <v>708</v>
      </c>
      <c r="O84" s="7"/>
      <c r="P84" s="87">
        <v>44022</v>
      </c>
    </row>
    <row r="85" spans="1:16" ht="14.4" x14ac:dyDescent="0.3">
      <c r="A85" s="6">
        <v>84</v>
      </c>
      <c r="B85" s="19">
        <v>20811</v>
      </c>
      <c r="C85" s="17">
        <v>30</v>
      </c>
      <c r="D85" s="17" t="s">
        <v>269</v>
      </c>
      <c r="E85" s="17"/>
      <c r="F85" s="17" t="s">
        <v>696</v>
      </c>
      <c r="G85" s="17"/>
      <c r="H85" s="17"/>
      <c r="I85" s="17"/>
      <c r="J85" s="17"/>
      <c r="K85" s="17"/>
      <c r="L85" s="25" t="s">
        <v>440</v>
      </c>
      <c r="M85" s="6" t="s">
        <v>705</v>
      </c>
      <c r="N85" s="6" t="s">
        <v>708</v>
      </c>
      <c r="O85" s="7"/>
      <c r="P85" s="87">
        <v>44022</v>
      </c>
    </row>
    <row r="86" spans="1:16" ht="15" x14ac:dyDescent="0.3">
      <c r="A86" s="6">
        <v>85</v>
      </c>
      <c r="B86" s="19">
        <v>20811</v>
      </c>
      <c r="C86" s="17">
        <v>33</v>
      </c>
      <c r="D86" s="17" t="s">
        <v>269</v>
      </c>
      <c r="E86" s="17"/>
      <c r="F86" s="17" t="s">
        <v>696</v>
      </c>
      <c r="G86" s="17"/>
      <c r="H86" s="17"/>
      <c r="I86" s="17"/>
      <c r="J86" s="17"/>
      <c r="K86" s="17"/>
      <c r="L86" s="25" t="s">
        <v>441</v>
      </c>
      <c r="M86" s="19" t="s">
        <v>706</v>
      </c>
      <c r="N86" s="6" t="s">
        <v>709</v>
      </c>
      <c r="O86" s="76" t="s">
        <v>741</v>
      </c>
      <c r="P86" s="7"/>
    </row>
    <row r="87" spans="1:16" ht="14.4" x14ac:dyDescent="0.3">
      <c r="A87" s="6">
        <v>86</v>
      </c>
      <c r="B87" s="19">
        <v>20811</v>
      </c>
      <c r="C87" s="17">
        <v>36</v>
      </c>
      <c r="D87" s="17" t="s">
        <v>269</v>
      </c>
      <c r="E87" s="17"/>
      <c r="F87" s="17" t="s">
        <v>696</v>
      </c>
      <c r="G87" s="17"/>
      <c r="H87" s="17"/>
      <c r="I87" s="17"/>
      <c r="J87" s="17"/>
      <c r="K87" s="17"/>
      <c r="L87" s="25" t="s">
        <v>442</v>
      </c>
      <c r="M87" s="6" t="s">
        <v>705</v>
      </c>
      <c r="N87" s="6" t="s">
        <v>708</v>
      </c>
      <c r="O87" s="7"/>
      <c r="P87" s="87">
        <v>44022</v>
      </c>
    </row>
    <row r="88" spans="1:16" ht="14.4" x14ac:dyDescent="0.3">
      <c r="A88" s="6">
        <v>87</v>
      </c>
      <c r="B88" s="19">
        <v>20812</v>
      </c>
      <c r="C88" s="17">
        <v>9</v>
      </c>
      <c r="D88" s="17" t="s">
        <v>269</v>
      </c>
      <c r="E88" s="17"/>
      <c r="F88" s="17" t="s">
        <v>696</v>
      </c>
      <c r="G88" s="17"/>
      <c r="H88" s="17"/>
      <c r="I88" s="17"/>
      <c r="J88" s="17"/>
      <c r="K88" s="17"/>
      <c r="L88" s="25" t="s">
        <v>443</v>
      </c>
      <c r="M88" s="6" t="s">
        <v>705</v>
      </c>
      <c r="N88" s="6" t="s">
        <v>708</v>
      </c>
      <c r="O88" s="7"/>
      <c r="P88" s="87">
        <v>44022</v>
      </c>
    </row>
    <row r="89" spans="1:16" ht="14.4" x14ac:dyDescent="0.3">
      <c r="A89" s="6">
        <v>88</v>
      </c>
      <c r="B89" s="19">
        <v>20812</v>
      </c>
      <c r="C89" s="17">
        <v>12</v>
      </c>
      <c r="D89" s="17" t="s">
        <v>269</v>
      </c>
      <c r="E89" s="17"/>
      <c r="F89" s="17" t="s">
        <v>696</v>
      </c>
      <c r="G89" s="17"/>
      <c r="H89" s="17"/>
      <c r="I89" s="17"/>
      <c r="J89" s="17"/>
      <c r="K89" s="17"/>
      <c r="L89" s="25" t="s">
        <v>444</v>
      </c>
      <c r="M89" s="6" t="s">
        <v>705</v>
      </c>
      <c r="N89" s="6" t="s">
        <v>708</v>
      </c>
      <c r="O89" s="7"/>
      <c r="P89" s="87">
        <v>44022</v>
      </c>
    </row>
    <row r="90" spans="1:16" ht="14.4" x14ac:dyDescent="0.3">
      <c r="A90" s="6">
        <v>89</v>
      </c>
      <c r="B90" s="19">
        <v>20812</v>
      </c>
      <c r="C90" s="17">
        <v>15</v>
      </c>
      <c r="D90" s="17" t="s">
        <v>269</v>
      </c>
      <c r="E90" s="17"/>
      <c r="F90" s="17" t="s">
        <v>696</v>
      </c>
      <c r="G90" s="17"/>
      <c r="H90" s="17"/>
      <c r="I90" s="17"/>
      <c r="J90" s="17"/>
      <c r="K90" s="17"/>
      <c r="L90" s="25" t="s">
        <v>445</v>
      </c>
      <c r="M90" s="6" t="s">
        <v>705</v>
      </c>
      <c r="N90" s="6" t="s">
        <v>708</v>
      </c>
      <c r="O90" s="7"/>
      <c r="P90" s="87">
        <v>44022</v>
      </c>
    </row>
    <row r="91" spans="1:16" ht="15.6" x14ac:dyDescent="0.3">
      <c r="A91" s="6">
        <v>90</v>
      </c>
      <c r="B91" s="19">
        <v>20812</v>
      </c>
      <c r="C91" s="17">
        <v>18</v>
      </c>
      <c r="D91" s="17" t="s">
        <v>269</v>
      </c>
      <c r="E91" s="17"/>
      <c r="F91" s="17" t="s">
        <v>696</v>
      </c>
      <c r="G91" s="17"/>
      <c r="H91" s="17"/>
      <c r="I91" s="17"/>
      <c r="J91" s="17"/>
      <c r="K91" s="17"/>
      <c r="L91" s="25" t="s">
        <v>446</v>
      </c>
      <c r="M91" s="19" t="s">
        <v>706</v>
      </c>
      <c r="N91" s="6" t="s">
        <v>709</v>
      </c>
      <c r="O91" s="76" t="s">
        <v>741</v>
      </c>
      <c r="P91" s="90"/>
    </row>
    <row r="92" spans="1:16" ht="14.4" x14ac:dyDescent="0.3">
      <c r="A92" s="6">
        <v>91</v>
      </c>
      <c r="B92" s="19">
        <v>20812</v>
      </c>
      <c r="C92" s="17">
        <v>21</v>
      </c>
      <c r="D92" s="17" t="s">
        <v>269</v>
      </c>
      <c r="E92" s="17"/>
      <c r="F92" s="17" t="s">
        <v>696</v>
      </c>
      <c r="G92" s="17"/>
      <c r="H92" s="17"/>
      <c r="I92" s="17"/>
      <c r="J92" s="17"/>
      <c r="K92" s="17"/>
      <c r="L92" s="25" t="s">
        <v>447</v>
      </c>
      <c r="M92" s="6" t="s">
        <v>705</v>
      </c>
      <c r="N92" s="6" t="s">
        <v>708</v>
      </c>
      <c r="O92" s="7"/>
      <c r="P92" s="87">
        <v>44022</v>
      </c>
    </row>
    <row r="93" spans="1:16" ht="14.4" x14ac:dyDescent="0.3">
      <c r="A93" s="6">
        <v>92</v>
      </c>
      <c r="B93" s="19">
        <v>20812</v>
      </c>
      <c r="C93" s="17">
        <v>24</v>
      </c>
      <c r="D93" s="17" t="s">
        <v>269</v>
      </c>
      <c r="E93" s="17"/>
      <c r="F93" s="17" t="s">
        <v>696</v>
      </c>
      <c r="G93" s="17"/>
      <c r="H93" s="17"/>
      <c r="I93" s="17"/>
      <c r="J93" s="17"/>
      <c r="K93" s="17"/>
      <c r="L93" s="25" t="s">
        <v>448</v>
      </c>
      <c r="M93" s="6" t="s">
        <v>705</v>
      </c>
      <c r="N93" s="6" t="s">
        <v>708</v>
      </c>
      <c r="O93" s="7"/>
      <c r="P93" s="87">
        <v>44022</v>
      </c>
    </row>
    <row r="94" spans="1:16" ht="15.6" x14ac:dyDescent="0.3">
      <c r="A94" s="6">
        <v>93</v>
      </c>
      <c r="B94" s="19">
        <v>20812</v>
      </c>
      <c r="C94" s="17">
        <v>27</v>
      </c>
      <c r="D94" s="17" t="s">
        <v>269</v>
      </c>
      <c r="E94" s="17"/>
      <c r="F94" s="17" t="s">
        <v>696</v>
      </c>
      <c r="G94" s="17"/>
      <c r="H94" s="17"/>
      <c r="I94" s="17"/>
      <c r="J94" s="17"/>
      <c r="K94" s="17"/>
      <c r="L94" s="25" t="s">
        <v>449</v>
      </c>
      <c r="M94" s="19" t="s">
        <v>706</v>
      </c>
      <c r="N94" s="6" t="s">
        <v>709</v>
      </c>
      <c r="O94" s="76" t="s">
        <v>741</v>
      </c>
      <c r="P94" s="63"/>
    </row>
    <row r="95" spans="1:16" ht="14.4" x14ac:dyDescent="0.3">
      <c r="A95" s="6">
        <v>94</v>
      </c>
      <c r="B95" s="19">
        <v>20812</v>
      </c>
      <c r="C95" s="17">
        <v>30</v>
      </c>
      <c r="D95" s="17" t="s">
        <v>269</v>
      </c>
      <c r="E95" s="17"/>
      <c r="F95" s="17" t="s">
        <v>696</v>
      </c>
      <c r="G95" s="17"/>
      <c r="H95" s="17"/>
      <c r="I95" s="17"/>
      <c r="J95" s="17"/>
      <c r="K95" s="17"/>
      <c r="L95" s="25" t="s">
        <v>450</v>
      </c>
      <c r="M95" s="6" t="s">
        <v>705</v>
      </c>
      <c r="N95" s="6" t="s">
        <v>708</v>
      </c>
      <c r="O95" s="7"/>
      <c r="P95" s="87">
        <v>44022</v>
      </c>
    </row>
    <row r="96" spans="1:16" ht="14.4" x14ac:dyDescent="0.3">
      <c r="A96" s="6">
        <v>95</v>
      </c>
      <c r="B96" s="19">
        <v>20812</v>
      </c>
      <c r="C96" s="17">
        <v>33</v>
      </c>
      <c r="D96" s="17" t="s">
        <v>269</v>
      </c>
      <c r="E96" s="17"/>
      <c r="F96" s="17" t="s">
        <v>696</v>
      </c>
      <c r="G96" s="17"/>
      <c r="H96" s="17"/>
      <c r="I96" s="17"/>
      <c r="J96" s="17"/>
      <c r="K96" s="17"/>
      <c r="L96" s="25" t="s">
        <v>451</v>
      </c>
      <c r="M96" s="6" t="s">
        <v>705</v>
      </c>
      <c r="N96" s="6" t="s">
        <v>708</v>
      </c>
      <c r="O96" s="7"/>
      <c r="P96" s="87">
        <v>44022</v>
      </c>
    </row>
    <row r="97" spans="1:16" ht="14.4" x14ac:dyDescent="0.3">
      <c r="A97" s="6">
        <v>96</v>
      </c>
      <c r="B97" s="19">
        <v>20812</v>
      </c>
      <c r="C97" s="17">
        <v>36</v>
      </c>
      <c r="D97" s="17" t="s">
        <v>269</v>
      </c>
      <c r="E97" s="17"/>
      <c r="F97" s="17" t="s">
        <v>696</v>
      </c>
      <c r="G97" s="17"/>
      <c r="H97" s="17"/>
      <c r="I97" s="17"/>
      <c r="J97" s="17"/>
      <c r="K97" s="17"/>
      <c r="L97" s="25" t="s">
        <v>452</v>
      </c>
      <c r="M97" s="6" t="s">
        <v>705</v>
      </c>
      <c r="N97" s="6" t="s">
        <v>708</v>
      </c>
      <c r="O97" s="7"/>
      <c r="P97" s="87">
        <v>44022</v>
      </c>
    </row>
    <row r="98" spans="1:16" ht="14.4" x14ac:dyDescent="0.3">
      <c r="A98" s="6">
        <v>97</v>
      </c>
      <c r="B98" s="19">
        <v>20813</v>
      </c>
      <c r="C98" s="17">
        <v>9</v>
      </c>
      <c r="D98" s="17" t="s">
        <v>269</v>
      </c>
      <c r="E98" s="17"/>
      <c r="F98" s="17" t="s">
        <v>696</v>
      </c>
      <c r="G98" s="17"/>
      <c r="H98" s="17"/>
      <c r="I98" s="17"/>
      <c r="J98" s="17"/>
      <c r="K98" s="17"/>
      <c r="L98" s="25" t="s">
        <v>270</v>
      </c>
      <c r="M98" s="6" t="s">
        <v>705</v>
      </c>
      <c r="N98" s="6" t="s">
        <v>708</v>
      </c>
      <c r="O98" s="7"/>
      <c r="P98" s="87">
        <v>44022</v>
      </c>
    </row>
    <row r="99" spans="1:16" ht="14.4" x14ac:dyDescent="0.3">
      <c r="A99" s="6">
        <v>98</v>
      </c>
      <c r="B99" s="19">
        <v>20813</v>
      </c>
      <c r="C99" s="17">
        <v>12</v>
      </c>
      <c r="D99" s="17" t="s">
        <v>269</v>
      </c>
      <c r="E99" s="17"/>
      <c r="F99" s="17" t="s">
        <v>696</v>
      </c>
      <c r="G99" s="17"/>
      <c r="H99" s="17"/>
      <c r="I99" s="17"/>
      <c r="J99" s="17"/>
      <c r="K99" s="17"/>
      <c r="L99" s="25" t="s">
        <v>271</v>
      </c>
      <c r="M99" s="6" t="s">
        <v>705</v>
      </c>
      <c r="N99" s="6" t="s">
        <v>708</v>
      </c>
      <c r="O99" s="7"/>
      <c r="P99" s="87">
        <v>44022</v>
      </c>
    </row>
    <row r="100" spans="1:16" ht="14.4" x14ac:dyDescent="0.3">
      <c r="A100" s="6">
        <v>99</v>
      </c>
      <c r="B100" s="19">
        <v>20813</v>
      </c>
      <c r="C100" s="17">
        <v>15</v>
      </c>
      <c r="D100" s="17" t="s">
        <v>269</v>
      </c>
      <c r="E100" s="17"/>
      <c r="F100" s="17" t="s">
        <v>696</v>
      </c>
      <c r="G100" s="17"/>
      <c r="H100" s="17"/>
      <c r="I100" s="17"/>
      <c r="J100" s="17"/>
      <c r="K100" s="17"/>
      <c r="L100" s="25" t="s">
        <v>272</v>
      </c>
      <c r="M100" s="6" t="s">
        <v>705</v>
      </c>
      <c r="N100" s="6" t="s">
        <v>708</v>
      </c>
      <c r="O100" s="7"/>
      <c r="P100" s="87">
        <v>44022</v>
      </c>
    </row>
    <row r="101" spans="1:16" ht="14.4" x14ac:dyDescent="0.3">
      <c r="A101" s="6">
        <v>100</v>
      </c>
      <c r="B101" s="19">
        <v>20813</v>
      </c>
      <c r="C101" s="17">
        <v>18</v>
      </c>
      <c r="D101" s="17" t="s">
        <v>269</v>
      </c>
      <c r="E101" s="17"/>
      <c r="F101" s="17" t="s">
        <v>696</v>
      </c>
      <c r="G101" s="17"/>
      <c r="H101" s="17"/>
      <c r="I101" s="17"/>
      <c r="J101" s="17"/>
      <c r="K101" s="17"/>
      <c r="L101" s="25" t="s">
        <v>273</v>
      </c>
      <c r="M101" s="6" t="s">
        <v>705</v>
      </c>
      <c r="N101" s="6" t="s">
        <v>708</v>
      </c>
      <c r="O101" s="7"/>
      <c r="P101" s="87">
        <v>44022</v>
      </c>
    </row>
    <row r="102" spans="1:16" ht="14.4" x14ac:dyDescent="0.3">
      <c r="A102" s="6">
        <v>101</v>
      </c>
      <c r="B102" s="19">
        <v>20813</v>
      </c>
      <c r="C102" s="17">
        <v>21</v>
      </c>
      <c r="D102" s="17" t="s">
        <v>269</v>
      </c>
      <c r="E102" s="17"/>
      <c r="F102" s="17" t="s">
        <v>696</v>
      </c>
      <c r="G102" s="17"/>
      <c r="H102" s="17"/>
      <c r="I102" s="17"/>
      <c r="J102" s="17"/>
      <c r="K102" s="17"/>
      <c r="L102" s="25" t="s">
        <v>274</v>
      </c>
      <c r="M102" s="6" t="s">
        <v>705</v>
      </c>
      <c r="N102" s="6" t="s">
        <v>708</v>
      </c>
      <c r="O102" s="7"/>
      <c r="P102" s="87">
        <v>44022</v>
      </c>
    </row>
    <row r="103" spans="1:16" ht="14.4" x14ac:dyDescent="0.3">
      <c r="A103" s="6">
        <v>102</v>
      </c>
      <c r="B103" s="19">
        <v>20813</v>
      </c>
      <c r="C103" s="17">
        <v>24</v>
      </c>
      <c r="D103" s="17" t="s">
        <v>269</v>
      </c>
      <c r="E103" s="17"/>
      <c r="F103" s="17" t="s">
        <v>696</v>
      </c>
      <c r="G103" s="17"/>
      <c r="H103" s="17"/>
      <c r="I103" s="17"/>
      <c r="J103" s="17"/>
      <c r="K103" s="17"/>
      <c r="L103" s="25" t="s">
        <v>275</v>
      </c>
      <c r="M103" s="6" t="s">
        <v>705</v>
      </c>
      <c r="N103" s="6" t="s">
        <v>708</v>
      </c>
      <c r="O103" s="7"/>
      <c r="P103" s="87">
        <v>44022</v>
      </c>
    </row>
    <row r="104" spans="1:16" ht="14.4" x14ac:dyDescent="0.3">
      <c r="A104" s="6">
        <v>103</v>
      </c>
      <c r="B104" s="19">
        <v>20813</v>
      </c>
      <c r="C104" s="17">
        <v>27</v>
      </c>
      <c r="D104" s="17" t="s">
        <v>269</v>
      </c>
      <c r="E104" s="17"/>
      <c r="F104" s="17" t="s">
        <v>696</v>
      </c>
      <c r="G104" s="17"/>
      <c r="H104" s="17"/>
      <c r="I104" s="17"/>
      <c r="J104" s="17"/>
      <c r="K104" s="17"/>
      <c r="L104" s="25" t="s">
        <v>276</v>
      </c>
      <c r="M104" s="6" t="s">
        <v>705</v>
      </c>
      <c r="N104" s="6" t="s">
        <v>708</v>
      </c>
      <c r="O104" s="7"/>
      <c r="P104" s="87">
        <v>44022</v>
      </c>
    </row>
    <row r="105" spans="1:16" ht="15.6" x14ac:dyDescent="0.3">
      <c r="A105" s="6">
        <v>104</v>
      </c>
      <c r="B105" s="19">
        <v>20813</v>
      </c>
      <c r="C105" s="17">
        <v>30</v>
      </c>
      <c r="D105" s="17" t="s">
        <v>269</v>
      </c>
      <c r="E105" s="17"/>
      <c r="F105" s="17" t="s">
        <v>696</v>
      </c>
      <c r="G105" s="17"/>
      <c r="H105" s="17"/>
      <c r="I105" s="17"/>
      <c r="J105" s="17"/>
      <c r="K105" s="17"/>
      <c r="L105" s="25" t="s">
        <v>277</v>
      </c>
      <c r="M105" s="19" t="s">
        <v>706</v>
      </c>
      <c r="N105" s="6" t="s">
        <v>709</v>
      </c>
      <c r="O105" s="76" t="s">
        <v>741</v>
      </c>
      <c r="P105" s="63"/>
    </row>
    <row r="106" spans="1:16" ht="14.4" x14ac:dyDescent="0.3">
      <c r="A106" s="6">
        <v>105</v>
      </c>
      <c r="B106" s="19">
        <v>20813</v>
      </c>
      <c r="C106" s="17">
        <v>33</v>
      </c>
      <c r="D106" s="17" t="s">
        <v>269</v>
      </c>
      <c r="E106" s="17"/>
      <c r="F106" s="17" t="s">
        <v>696</v>
      </c>
      <c r="G106" s="17"/>
      <c r="H106" s="17"/>
      <c r="I106" s="17"/>
      <c r="J106" s="17"/>
      <c r="K106" s="17"/>
      <c r="L106" s="25" t="s">
        <v>278</v>
      </c>
      <c r="M106" s="6" t="s">
        <v>705</v>
      </c>
      <c r="N106" s="6" t="s">
        <v>708</v>
      </c>
      <c r="O106" s="7"/>
      <c r="P106" s="87">
        <v>44022</v>
      </c>
    </row>
    <row r="107" spans="1:16" ht="14.4" x14ac:dyDescent="0.3">
      <c r="A107" s="6">
        <v>106</v>
      </c>
      <c r="B107" s="19">
        <v>20813</v>
      </c>
      <c r="C107" s="17">
        <v>36</v>
      </c>
      <c r="D107" s="17" t="s">
        <v>269</v>
      </c>
      <c r="E107" s="17"/>
      <c r="F107" s="17" t="s">
        <v>696</v>
      </c>
      <c r="G107" s="17"/>
      <c r="H107" s="17"/>
      <c r="I107" s="17"/>
      <c r="J107" s="17"/>
      <c r="K107" s="17"/>
      <c r="L107" s="25" t="s">
        <v>279</v>
      </c>
      <c r="M107" s="6" t="s">
        <v>705</v>
      </c>
      <c r="N107" s="6" t="s">
        <v>708</v>
      </c>
      <c r="O107" s="7"/>
      <c r="P107" s="87">
        <v>44022</v>
      </c>
    </row>
    <row r="108" spans="1:16" ht="14.4" x14ac:dyDescent="0.3">
      <c r="A108" s="6">
        <v>107</v>
      </c>
      <c r="B108" s="19">
        <v>20814</v>
      </c>
      <c r="C108" s="17">
        <v>9</v>
      </c>
      <c r="D108" s="17" t="s">
        <v>269</v>
      </c>
      <c r="E108" s="17"/>
      <c r="F108" s="17" t="s">
        <v>696</v>
      </c>
      <c r="G108" s="17"/>
      <c r="H108" s="17"/>
      <c r="I108" s="17"/>
      <c r="J108" s="17"/>
      <c r="K108" s="17"/>
      <c r="L108" s="25" t="s">
        <v>280</v>
      </c>
      <c r="M108" s="6" t="s">
        <v>705</v>
      </c>
      <c r="N108" s="6" t="s">
        <v>708</v>
      </c>
      <c r="O108" s="7"/>
      <c r="P108" s="87">
        <v>44022</v>
      </c>
    </row>
    <row r="109" spans="1:16" ht="14.4" x14ac:dyDescent="0.3">
      <c r="A109" s="6">
        <v>108</v>
      </c>
      <c r="B109" s="19">
        <v>20814</v>
      </c>
      <c r="C109" s="17">
        <v>12</v>
      </c>
      <c r="D109" s="17" t="s">
        <v>269</v>
      </c>
      <c r="E109" s="17"/>
      <c r="F109" s="17" t="s">
        <v>696</v>
      </c>
      <c r="G109" s="17"/>
      <c r="H109" s="17"/>
      <c r="I109" s="17"/>
      <c r="J109" s="17"/>
      <c r="K109" s="17"/>
      <c r="L109" s="25" t="s">
        <v>281</v>
      </c>
      <c r="M109" s="6" t="s">
        <v>705</v>
      </c>
      <c r="N109" s="6" t="s">
        <v>708</v>
      </c>
      <c r="O109" s="7"/>
      <c r="P109" s="87">
        <v>44022</v>
      </c>
    </row>
    <row r="110" spans="1:16" ht="14.4" x14ac:dyDescent="0.3">
      <c r="A110" s="6">
        <v>109</v>
      </c>
      <c r="B110" s="19">
        <v>20814</v>
      </c>
      <c r="C110" s="17">
        <v>15</v>
      </c>
      <c r="D110" s="17" t="s">
        <v>269</v>
      </c>
      <c r="E110" s="17"/>
      <c r="F110" s="17" t="s">
        <v>696</v>
      </c>
      <c r="G110" s="17"/>
      <c r="H110" s="17"/>
      <c r="I110" s="17"/>
      <c r="J110" s="17"/>
      <c r="K110" s="17"/>
      <c r="L110" s="25" t="s">
        <v>282</v>
      </c>
      <c r="M110" s="6" t="s">
        <v>705</v>
      </c>
      <c r="N110" s="6" t="s">
        <v>708</v>
      </c>
      <c r="O110" s="7"/>
      <c r="P110" s="87">
        <v>44022</v>
      </c>
    </row>
    <row r="111" spans="1:16" ht="14.4" x14ac:dyDescent="0.3">
      <c r="A111" s="6">
        <v>110</v>
      </c>
      <c r="B111" s="19">
        <v>20814</v>
      </c>
      <c r="C111" s="17">
        <v>18</v>
      </c>
      <c r="D111" s="17" t="s">
        <v>269</v>
      </c>
      <c r="E111" s="17"/>
      <c r="F111" s="17" t="s">
        <v>696</v>
      </c>
      <c r="G111" s="17"/>
      <c r="H111" s="17"/>
      <c r="I111" s="17"/>
      <c r="J111" s="17"/>
      <c r="K111" s="17"/>
      <c r="L111" s="25" t="s">
        <v>283</v>
      </c>
      <c r="M111" s="6" t="s">
        <v>705</v>
      </c>
      <c r="N111" s="6" t="s">
        <v>708</v>
      </c>
      <c r="O111" s="7"/>
      <c r="P111" s="87">
        <v>44022</v>
      </c>
    </row>
    <row r="112" spans="1:16" ht="14.4" x14ac:dyDescent="0.3">
      <c r="A112" s="6">
        <v>111</v>
      </c>
      <c r="B112" s="19">
        <v>20814</v>
      </c>
      <c r="C112" s="17">
        <v>21</v>
      </c>
      <c r="D112" s="17" t="s">
        <v>269</v>
      </c>
      <c r="E112" s="17"/>
      <c r="F112" s="17" t="s">
        <v>696</v>
      </c>
      <c r="G112" s="17"/>
      <c r="H112" s="17"/>
      <c r="I112" s="17"/>
      <c r="J112" s="17"/>
      <c r="K112" s="17"/>
      <c r="L112" s="25" t="s">
        <v>284</v>
      </c>
      <c r="M112" s="6" t="s">
        <v>705</v>
      </c>
      <c r="N112" s="6" t="s">
        <v>708</v>
      </c>
      <c r="O112" s="7"/>
      <c r="P112" s="87">
        <v>44022</v>
      </c>
    </row>
    <row r="113" spans="1:16" ht="14.4" x14ac:dyDescent="0.3">
      <c r="A113" s="6">
        <v>112</v>
      </c>
      <c r="B113" s="19">
        <v>20814</v>
      </c>
      <c r="C113" s="17">
        <v>24</v>
      </c>
      <c r="D113" s="17" t="s">
        <v>269</v>
      </c>
      <c r="E113" s="17"/>
      <c r="F113" s="17" t="s">
        <v>696</v>
      </c>
      <c r="G113" s="17"/>
      <c r="H113" s="17"/>
      <c r="I113" s="17"/>
      <c r="J113" s="17"/>
      <c r="K113" s="17"/>
      <c r="L113" s="25" t="s">
        <v>285</v>
      </c>
      <c r="M113" s="6" t="s">
        <v>705</v>
      </c>
      <c r="N113" s="6" t="s">
        <v>708</v>
      </c>
      <c r="O113" s="7"/>
      <c r="P113" s="87">
        <v>44022</v>
      </c>
    </row>
    <row r="114" spans="1:16" ht="14.4" x14ac:dyDescent="0.3">
      <c r="A114" s="6">
        <v>113</v>
      </c>
      <c r="B114" s="19">
        <v>20814</v>
      </c>
      <c r="C114" s="17">
        <v>27</v>
      </c>
      <c r="D114" s="17" t="s">
        <v>269</v>
      </c>
      <c r="E114" s="17"/>
      <c r="F114" s="17" t="s">
        <v>696</v>
      </c>
      <c r="G114" s="17"/>
      <c r="H114" s="17"/>
      <c r="I114" s="17"/>
      <c r="J114" s="17"/>
      <c r="K114" s="17"/>
      <c r="L114" s="25" t="s">
        <v>286</v>
      </c>
      <c r="M114" s="6" t="s">
        <v>705</v>
      </c>
      <c r="N114" s="6" t="s">
        <v>708</v>
      </c>
      <c r="O114" s="7"/>
      <c r="P114" s="87">
        <v>44022</v>
      </c>
    </row>
    <row r="115" spans="1:16" ht="14.4" x14ac:dyDescent="0.3">
      <c r="A115" s="6">
        <v>114</v>
      </c>
      <c r="B115" s="19">
        <v>20814</v>
      </c>
      <c r="C115" s="17">
        <v>30</v>
      </c>
      <c r="D115" s="17" t="s">
        <v>269</v>
      </c>
      <c r="E115" s="17"/>
      <c r="F115" s="17" t="s">
        <v>696</v>
      </c>
      <c r="G115" s="17"/>
      <c r="H115" s="17"/>
      <c r="I115" s="17"/>
      <c r="J115" s="17"/>
      <c r="K115" s="17"/>
      <c r="L115" s="25" t="s">
        <v>287</v>
      </c>
      <c r="M115" s="6" t="s">
        <v>705</v>
      </c>
      <c r="N115" s="6" t="s">
        <v>708</v>
      </c>
      <c r="O115" s="7"/>
      <c r="P115" s="87">
        <v>44022</v>
      </c>
    </row>
    <row r="116" spans="1:16" ht="14.4" x14ac:dyDescent="0.3">
      <c r="A116" s="6">
        <v>115</v>
      </c>
      <c r="B116" s="19">
        <v>20814</v>
      </c>
      <c r="C116" s="17">
        <v>33</v>
      </c>
      <c r="D116" s="17" t="s">
        <v>269</v>
      </c>
      <c r="E116" s="17"/>
      <c r="F116" s="17" t="s">
        <v>696</v>
      </c>
      <c r="G116" s="17"/>
      <c r="H116" s="17"/>
      <c r="I116" s="17"/>
      <c r="J116" s="17"/>
      <c r="K116" s="17"/>
      <c r="L116" s="25" t="s">
        <v>288</v>
      </c>
      <c r="M116" s="6" t="s">
        <v>705</v>
      </c>
      <c r="N116" s="6" t="s">
        <v>708</v>
      </c>
      <c r="O116" s="7"/>
      <c r="P116" s="87">
        <v>44022</v>
      </c>
    </row>
    <row r="117" spans="1:16" ht="14.4" x14ac:dyDescent="0.3">
      <c r="A117" s="6">
        <v>116</v>
      </c>
      <c r="B117" s="19">
        <v>20814</v>
      </c>
      <c r="C117" s="17">
        <v>36</v>
      </c>
      <c r="D117" s="17" t="s">
        <v>269</v>
      </c>
      <c r="E117" s="17"/>
      <c r="F117" s="17" t="s">
        <v>696</v>
      </c>
      <c r="G117" s="17"/>
      <c r="H117" s="17"/>
      <c r="I117" s="17"/>
      <c r="J117" s="17"/>
      <c r="K117" s="17"/>
      <c r="L117" s="25" t="s">
        <v>289</v>
      </c>
      <c r="M117" s="6" t="s">
        <v>705</v>
      </c>
      <c r="N117" s="6" t="s">
        <v>708</v>
      </c>
      <c r="O117" s="7"/>
      <c r="P117" s="87">
        <v>44022</v>
      </c>
    </row>
    <row r="118" spans="1:16" ht="14.4" x14ac:dyDescent="0.3">
      <c r="A118" s="6">
        <v>117</v>
      </c>
      <c r="B118" s="57">
        <v>20801</v>
      </c>
      <c r="C118" s="57">
        <v>1</v>
      </c>
      <c r="D118" s="17" t="s">
        <v>3342</v>
      </c>
      <c r="E118" s="17"/>
      <c r="F118" s="17" t="s">
        <v>697</v>
      </c>
      <c r="G118" s="17"/>
      <c r="H118" s="17"/>
      <c r="I118" s="17"/>
      <c r="J118" s="17"/>
      <c r="K118" s="17" t="s">
        <v>3238</v>
      </c>
      <c r="L118" s="25" t="s">
        <v>727</v>
      </c>
      <c r="M118" s="6" t="s">
        <v>705</v>
      </c>
      <c r="N118" s="6" t="s">
        <v>708</v>
      </c>
      <c r="O118" s="7"/>
      <c r="P118" s="87">
        <v>44022</v>
      </c>
    </row>
    <row r="119" spans="1:16" ht="14.4" x14ac:dyDescent="0.3">
      <c r="A119" s="6">
        <v>118</v>
      </c>
      <c r="B119" s="57">
        <v>20802</v>
      </c>
      <c r="C119" s="57">
        <v>1</v>
      </c>
      <c r="D119" s="17" t="s">
        <v>3342</v>
      </c>
      <c r="E119" s="17"/>
      <c r="F119" s="17" t="s">
        <v>697</v>
      </c>
      <c r="G119" s="17"/>
      <c r="H119" s="17"/>
      <c r="I119" s="17"/>
      <c r="J119" s="17"/>
      <c r="K119" s="17" t="s">
        <v>3239</v>
      </c>
      <c r="L119" s="25" t="s">
        <v>728</v>
      </c>
      <c r="M119" s="6" t="s">
        <v>705</v>
      </c>
      <c r="N119" s="6" t="s">
        <v>708</v>
      </c>
      <c r="O119" s="7"/>
      <c r="P119" s="87">
        <v>44022</v>
      </c>
    </row>
    <row r="120" spans="1:16" ht="14.4" x14ac:dyDescent="0.3">
      <c r="A120" s="6">
        <v>119</v>
      </c>
      <c r="B120" s="57">
        <v>20803</v>
      </c>
      <c r="C120" s="57">
        <v>1</v>
      </c>
      <c r="D120" s="17" t="s">
        <v>3342</v>
      </c>
      <c r="E120" s="17"/>
      <c r="F120" s="17" t="s">
        <v>697</v>
      </c>
      <c r="G120" s="17"/>
      <c r="H120" s="17"/>
      <c r="I120" s="17"/>
      <c r="J120" s="17"/>
      <c r="K120" s="17" t="s">
        <v>3240</v>
      </c>
      <c r="L120" s="25" t="s">
        <v>729</v>
      </c>
      <c r="M120" s="6" t="s">
        <v>705</v>
      </c>
      <c r="N120" s="6" t="s">
        <v>708</v>
      </c>
      <c r="O120" s="7"/>
      <c r="P120" s="87">
        <v>44022</v>
      </c>
    </row>
    <row r="121" spans="1:16" ht="14.4" x14ac:dyDescent="0.3">
      <c r="A121" s="6">
        <v>120</v>
      </c>
      <c r="B121" s="57">
        <v>20804</v>
      </c>
      <c r="C121" s="57">
        <v>1</v>
      </c>
      <c r="D121" s="17" t="s">
        <v>3342</v>
      </c>
      <c r="E121" s="17"/>
      <c r="F121" s="17" t="s">
        <v>697</v>
      </c>
      <c r="G121" s="17"/>
      <c r="H121" s="17"/>
      <c r="I121" s="17"/>
      <c r="J121" s="17"/>
      <c r="K121" s="17" t="s">
        <v>3241</v>
      </c>
      <c r="L121" s="25" t="s">
        <v>730</v>
      </c>
      <c r="M121" s="6" t="s">
        <v>705</v>
      </c>
      <c r="N121" s="6" t="s">
        <v>708</v>
      </c>
      <c r="O121" s="7"/>
      <c r="P121" s="87">
        <v>44022</v>
      </c>
    </row>
    <row r="122" spans="1:16" ht="14.4" x14ac:dyDescent="0.3">
      <c r="A122" s="6">
        <v>121</v>
      </c>
      <c r="B122" s="57">
        <v>20805</v>
      </c>
      <c r="C122" s="57">
        <v>1</v>
      </c>
      <c r="D122" s="17" t="s">
        <v>3342</v>
      </c>
      <c r="E122" s="17"/>
      <c r="F122" s="17" t="s">
        <v>697</v>
      </c>
      <c r="G122" s="17"/>
      <c r="H122" s="17"/>
      <c r="I122" s="17"/>
      <c r="J122" s="17"/>
      <c r="K122" s="17" t="s">
        <v>3242</v>
      </c>
      <c r="L122" s="25" t="s">
        <v>731</v>
      </c>
      <c r="M122" s="6" t="s">
        <v>705</v>
      </c>
      <c r="N122" s="6" t="s">
        <v>708</v>
      </c>
      <c r="O122" s="7"/>
      <c r="P122" s="87">
        <v>44022</v>
      </c>
    </row>
    <row r="123" spans="1:16" ht="14.4" x14ac:dyDescent="0.3">
      <c r="A123" s="6">
        <v>122</v>
      </c>
      <c r="B123" s="57">
        <v>20806</v>
      </c>
      <c r="C123" s="57">
        <v>1</v>
      </c>
      <c r="D123" s="17" t="s">
        <v>3342</v>
      </c>
      <c r="E123" s="17"/>
      <c r="F123" s="17" t="s">
        <v>697</v>
      </c>
      <c r="G123" s="17"/>
      <c r="H123" s="17"/>
      <c r="I123" s="17"/>
      <c r="J123" s="17"/>
      <c r="K123" s="17" t="s">
        <v>3243</v>
      </c>
      <c r="L123" s="25" t="s">
        <v>732</v>
      </c>
      <c r="M123" s="6" t="s">
        <v>705</v>
      </c>
      <c r="N123" s="6" t="s">
        <v>708</v>
      </c>
      <c r="O123" s="7"/>
      <c r="P123" s="87">
        <v>44022</v>
      </c>
    </row>
    <row r="124" spans="1:16" ht="14.4" x14ac:dyDescent="0.3">
      <c r="A124" s="6">
        <v>123</v>
      </c>
      <c r="B124" s="17">
        <v>20807</v>
      </c>
      <c r="C124" s="17">
        <v>1</v>
      </c>
      <c r="D124" s="17" t="s">
        <v>2825</v>
      </c>
      <c r="E124" s="17"/>
      <c r="F124" s="17"/>
      <c r="G124" s="17"/>
      <c r="H124" s="17"/>
      <c r="I124" s="17"/>
      <c r="J124" s="17"/>
      <c r="K124" s="17"/>
      <c r="L124" s="25" t="s">
        <v>2867</v>
      </c>
      <c r="M124" s="6" t="s">
        <v>3298</v>
      </c>
      <c r="N124" s="6"/>
      <c r="O124" s="17"/>
      <c r="P124" s="17"/>
    </row>
    <row r="125" spans="1:16" ht="14.4" x14ac:dyDescent="0.3">
      <c r="A125" s="6">
        <v>124</v>
      </c>
      <c r="B125" s="17">
        <v>20808</v>
      </c>
      <c r="C125" s="17">
        <v>1</v>
      </c>
      <c r="D125" s="17" t="s">
        <v>2825</v>
      </c>
      <c r="E125" s="17"/>
      <c r="F125" s="17"/>
      <c r="G125" s="17"/>
      <c r="H125" s="17"/>
      <c r="I125" s="17"/>
      <c r="J125" s="17"/>
      <c r="K125" s="17"/>
      <c r="L125" s="25" t="s">
        <v>2868</v>
      </c>
      <c r="M125" s="6" t="s">
        <v>3298</v>
      </c>
      <c r="N125" s="6"/>
      <c r="O125" s="17"/>
      <c r="P125" s="17"/>
    </row>
    <row r="126" spans="1:16" ht="14.4" x14ac:dyDescent="0.3">
      <c r="A126" s="6">
        <v>125</v>
      </c>
      <c r="B126" s="17">
        <v>20809</v>
      </c>
      <c r="C126" s="17">
        <v>1</v>
      </c>
      <c r="D126" s="17" t="s">
        <v>2825</v>
      </c>
      <c r="E126" s="17"/>
      <c r="F126" s="17"/>
      <c r="G126" s="17"/>
      <c r="H126" s="17"/>
      <c r="I126" s="17"/>
      <c r="J126" s="17"/>
      <c r="K126" s="17"/>
      <c r="L126" s="25" t="s">
        <v>2869</v>
      </c>
      <c r="M126" s="6" t="s">
        <v>3298</v>
      </c>
      <c r="N126" s="6"/>
      <c r="O126" s="17"/>
      <c r="P126" s="17"/>
    </row>
    <row r="127" spans="1:16" ht="14.4" x14ac:dyDescent="0.3">
      <c r="A127" s="6">
        <v>126</v>
      </c>
      <c r="B127" s="17">
        <v>20809</v>
      </c>
      <c r="C127" s="17">
        <v>4</v>
      </c>
      <c r="D127" s="17" t="s">
        <v>2825</v>
      </c>
      <c r="E127" s="17"/>
      <c r="F127" s="17"/>
      <c r="G127" s="17"/>
      <c r="H127" s="17"/>
      <c r="I127" s="17"/>
      <c r="J127" s="17"/>
      <c r="K127" s="17"/>
      <c r="L127" s="25" t="s">
        <v>2870</v>
      </c>
      <c r="M127" s="6" t="s">
        <v>3298</v>
      </c>
      <c r="N127" s="6"/>
      <c r="O127" s="17"/>
      <c r="P127" s="17"/>
    </row>
    <row r="128" spans="1:16" ht="14.4" x14ac:dyDescent="0.3">
      <c r="A128" s="6">
        <v>127</v>
      </c>
      <c r="B128" s="17">
        <v>20809</v>
      </c>
      <c r="C128" s="17">
        <v>39</v>
      </c>
      <c r="D128" s="17" t="s">
        <v>2825</v>
      </c>
      <c r="E128" s="17"/>
      <c r="F128" s="17"/>
      <c r="G128" s="17"/>
      <c r="H128" s="17"/>
      <c r="I128" s="17"/>
      <c r="J128" s="17"/>
      <c r="K128" s="17"/>
      <c r="L128" s="25" t="s">
        <v>2871</v>
      </c>
      <c r="M128" s="6" t="s">
        <v>3298</v>
      </c>
      <c r="N128" s="6"/>
      <c r="O128" s="17"/>
      <c r="P128" s="17"/>
    </row>
    <row r="129" spans="1:16" ht="14.4" x14ac:dyDescent="0.3">
      <c r="A129" s="6">
        <v>128</v>
      </c>
      <c r="B129" s="17">
        <v>20810</v>
      </c>
      <c r="C129" s="17">
        <v>1</v>
      </c>
      <c r="D129" s="17" t="s">
        <v>2825</v>
      </c>
      <c r="E129" s="17"/>
      <c r="F129" s="17"/>
      <c r="G129" s="17"/>
      <c r="H129" s="17"/>
      <c r="I129" s="17"/>
      <c r="J129" s="17"/>
      <c r="K129" s="17"/>
      <c r="L129" s="25" t="s">
        <v>2872</v>
      </c>
      <c r="M129" s="6" t="s">
        <v>3298</v>
      </c>
      <c r="N129" s="6"/>
      <c r="O129" s="17"/>
      <c r="P129" s="17"/>
    </row>
    <row r="130" spans="1:16" ht="14.4" x14ac:dyDescent="0.3">
      <c r="A130" s="6">
        <v>129</v>
      </c>
      <c r="B130" s="17">
        <v>20810</v>
      </c>
      <c r="C130" s="17">
        <v>4</v>
      </c>
      <c r="D130" s="17" t="s">
        <v>2825</v>
      </c>
      <c r="E130" s="17"/>
      <c r="F130" s="17"/>
      <c r="G130" s="17"/>
      <c r="H130" s="17"/>
      <c r="I130" s="17"/>
      <c r="J130" s="17"/>
      <c r="K130" s="17"/>
      <c r="L130" s="25" t="s">
        <v>2873</v>
      </c>
      <c r="M130" s="6" t="s">
        <v>3298</v>
      </c>
      <c r="N130" s="6"/>
      <c r="O130" s="17"/>
      <c r="P130" s="17"/>
    </row>
    <row r="131" spans="1:16" ht="14.4" x14ac:dyDescent="0.3">
      <c r="A131" s="6">
        <v>130</v>
      </c>
      <c r="B131" s="17">
        <v>20810</v>
      </c>
      <c r="C131" s="17">
        <v>39</v>
      </c>
      <c r="D131" s="17" t="s">
        <v>2825</v>
      </c>
      <c r="E131" s="17"/>
      <c r="F131" s="17"/>
      <c r="G131" s="17"/>
      <c r="H131" s="17"/>
      <c r="I131" s="17"/>
      <c r="J131" s="17"/>
      <c r="K131" s="17"/>
      <c r="L131" s="25" t="s">
        <v>2874</v>
      </c>
      <c r="M131" s="6" t="s">
        <v>3298</v>
      </c>
      <c r="N131" s="6"/>
      <c r="O131" s="17"/>
      <c r="P131" s="17"/>
    </row>
    <row r="132" spans="1:16" ht="14.4" x14ac:dyDescent="0.3">
      <c r="A132" s="6">
        <v>131</v>
      </c>
      <c r="B132" s="17">
        <v>20811</v>
      </c>
      <c r="C132" s="17">
        <v>1</v>
      </c>
      <c r="D132" s="17" t="s">
        <v>2825</v>
      </c>
      <c r="E132" s="17"/>
      <c r="F132" s="17"/>
      <c r="G132" s="17"/>
      <c r="H132" s="17"/>
      <c r="I132" s="17"/>
      <c r="J132" s="17"/>
      <c r="K132" s="17"/>
      <c r="L132" s="25" t="s">
        <v>2875</v>
      </c>
      <c r="M132" s="6" t="s">
        <v>3298</v>
      </c>
      <c r="N132" s="6"/>
      <c r="O132" s="17"/>
      <c r="P132" s="17"/>
    </row>
    <row r="133" spans="1:16" ht="14.4" x14ac:dyDescent="0.3">
      <c r="A133" s="6">
        <v>132</v>
      </c>
      <c r="B133" s="17">
        <v>20811</v>
      </c>
      <c r="C133" s="17">
        <v>4</v>
      </c>
      <c r="D133" s="17" t="s">
        <v>2825</v>
      </c>
      <c r="E133" s="17"/>
      <c r="F133" s="17"/>
      <c r="G133" s="17"/>
      <c r="H133" s="17"/>
      <c r="I133" s="17"/>
      <c r="J133" s="17"/>
      <c r="K133" s="17"/>
      <c r="L133" s="25" t="s">
        <v>2876</v>
      </c>
      <c r="M133" s="6" t="s">
        <v>3298</v>
      </c>
      <c r="N133" s="6"/>
      <c r="O133" s="17"/>
      <c r="P133" s="17"/>
    </row>
    <row r="134" spans="1:16" ht="14.4" x14ac:dyDescent="0.3">
      <c r="A134" s="6">
        <v>133</v>
      </c>
      <c r="B134" s="17">
        <v>20811</v>
      </c>
      <c r="C134" s="17">
        <v>39</v>
      </c>
      <c r="D134" s="17" t="s">
        <v>2825</v>
      </c>
      <c r="E134" s="17"/>
      <c r="F134" s="17"/>
      <c r="G134" s="17"/>
      <c r="H134" s="17"/>
      <c r="I134" s="17"/>
      <c r="J134" s="17"/>
      <c r="K134" s="17"/>
      <c r="L134" s="25" t="s">
        <v>2877</v>
      </c>
      <c r="M134" s="6" t="s">
        <v>3298</v>
      </c>
      <c r="N134" s="6"/>
      <c r="O134" s="17"/>
      <c r="P134" s="17"/>
    </row>
    <row r="135" spans="1:16" ht="14.4" x14ac:dyDescent="0.3">
      <c r="A135" s="6">
        <v>134</v>
      </c>
      <c r="B135" s="17">
        <v>20812</v>
      </c>
      <c r="C135" s="17">
        <v>1</v>
      </c>
      <c r="D135" s="17" t="s">
        <v>2825</v>
      </c>
      <c r="E135" s="17"/>
      <c r="F135" s="17"/>
      <c r="G135" s="17"/>
      <c r="H135" s="17"/>
      <c r="I135" s="17"/>
      <c r="J135" s="17"/>
      <c r="K135" s="17"/>
      <c r="L135" s="25" t="s">
        <v>2878</v>
      </c>
      <c r="M135" s="6" t="s">
        <v>3298</v>
      </c>
      <c r="N135" s="6"/>
      <c r="O135" s="17"/>
      <c r="P135" s="17"/>
    </row>
    <row r="136" spans="1:16" ht="14.4" x14ac:dyDescent="0.3">
      <c r="A136" s="6">
        <v>135</v>
      </c>
      <c r="B136" s="17">
        <v>20812</v>
      </c>
      <c r="C136" s="17">
        <v>4</v>
      </c>
      <c r="D136" s="17" t="s">
        <v>2825</v>
      </c>
      <c r="E136" s="17"/>
      <c r="F136" s="17"/>
      <c r="G136" s="17"/>
      <c r="H136" s="17"/>
      <c r="I136" s="17"/>
      <c r="J136" s="17"/>
      <c r="K136" s="17"/>
      <c r="L136" s="25" t="s">
        <v>2879</v>
      </c>
      <c r="M136" s="6" t="s">
        <v>3298</v>
      </c>
      <c r="N136" s="6"/>
      <c r="O136" s="17"/>
      <c r="P136" s="17"/>
    </row>
    <row r="137" spans="1:16" ht="14.4" x14ac:dyDescent="0.3">
      <c r="A137" s="6">
        <v>136</v>
      </c>
      <c r="B137" s="17">
        <v>20812</v>
      </c>
      <c r="C137" s="17">
        <v>39</v>
      </c>
      <c r="D137" s="17" t="s">
        <v>2825</v>
      </c>
      <c r="E137" s="17"/>
      <c r="F137" s="17"/>
      <c r="G137" s="17"/>
      <c r="H137" s="17"/>
      <c r="I137" s="17"/>
      <c r="J137" s="17"/>
      <c r="K137" s="17"/>
      <c r="L137" s="25" t="s">
        <v>2880</v>
      </c>
      <c r="M137" s="6" t="s">
        <v>3298</v>
      </c>
      <c r="N137" s="6"/>
      <c r="O137" s="17"/>
      <c r="P137" s="17"/>
    </row>
    <row r="138" spans="1:16" ht="14.4" x14ac:dyDescent="0.3">
      <c r="A138" s="6">
        <v>137</v>
      </c>
      <c r="B138" s="17">
        <v>20813</v>
      </c>
      <c r="C138" s="17">
        <v>1</v>
      </c>
      <c r="D138" s="17" t="s">
        <v>2825</v>
      </c>
      <c r="E138" s="17"/>
      <c r="F138" s="17"/>
      <c r="G138" s="17"/>
      <c r="H138" s="17"/>
      <c r="I138" s="17"/>
      <c r="J138" s="17"/>
      <c r="K138" s="17"/>
      <c r="L138" s="25" t="s">
        <v>2881</v>
      </c>
      <c r="M138" s="6" t="s">
        <v>3298</v>
      </c>
      <c r="N138" s="6"/>
      <c r="O138" s="17"/>
      <c r="P138" s="17"/>
    </row>
    <row r="139" spans="1:16" ht="14.4" x14ac:dyDescent="0.3">
      <c r="A139" s="6">
        <v>138</v>
      </c>
      <c r="B139" s="17">
        <v>20813</v>
      </c>
      <c r="C139" s="17">
        <v>4</v>
      </c>
      <c r="D139" s="17" t="s">
        <v>2825</v>
      </c>
      <c r="E139" s="17"/>
      <c r="F139" s="17"/>
      <c r="G139" s="17"/>
      <c r="H139" s="17"/>
      <c r="I139" s="17"/>
      <c r="J139" s="17"/>
      <c r="K139" s="17"/>
      <c r="L139" s="25" t="s">
        <v>2882</v>
      </c>
      <c r="M139" s="6" t="s">
        <v>3298</v>
      </c>
      <c r="N139" s="6"/>
      <c r="O139" s="17"/>
      <c r="P139" s="17"/>
    </row>
    <row r="140" spans="1:16" ht="14.4" x14ac:dyDescent="0.3">
      <c r="A140" s="6">
        <v>139</v>
      </c>
      <c r="B140" s="17">
        <v>20813</v>
      </c>
      <c r="C140" s="17">
        <v>39</v>
      </c>
      <c r="D140" s="17" t="s">
        <v>2825</v>
      </c>
      <c r="E140" s="17"/>
      <c r="F140" s="17"/>
      <c r="G140" s="17"/>
      <c r="H140" s="17"/>
      <c r="I140" s="17"/>
      <c r="J140" s="17"/>
      <c r="K140" s="17"/>
      <c r="L140" s="25" t="s">
        <v>2883</v>
      </c>
      <c r="M140" s="6" t="s">
        <v>3298</v>
      </c>
      <c r="N140" s="6"/>
      <c r="O140" s="17"/>
      <c r="P140" s="17"/>
    </row>
    <row r="141" spans="1:16" ht="14.4" x14ac:dyDescent="0.3">
      <c r="A141" s="6">
        <v>140</v>
      </c>
      <c r="B141" s="17">
        <v>20814</v>
      </c>
      <c r="C141" s="17">
        <v>1</v>
      </c>
      <c r="D141" s="17" t="s">
        <v>2825</v>
      </c>
      <c r="E141" s="17"/>
      <c r="F141" s="17"/>
      <c r="G141" s="17"/>
      <c r="H141" s="17"/>
      <c r="I141" s="17"/>
      <c r="J141" s="17"/>
      <c r="K141" s="17"/>
      <c r="L141" s="25" t="s">
        <v>2884</v>
      </c>
      <c r="M141" s="6" t="s">
        <v>3298</v>
      </c>
      <c r="N141" s="6"/>
      <c r="O141" s="17"/>
      <c r="P141" s="17"/>
    </row>
    <row r="142" spans="1:16" ht="14.4" x14ac:dyDescent="0.3">
      <c r="A142" s="6">
        <v>141</v>
      </c>
      <c r="B142" s="17">
        <v>20814</v>
      </c>
      <c r="C142" s="17">
        <v>4</v>
      </c>
      <c r="D142" s="17" t="s">
        <v>2825</v>
      </c>
      <c r="E142" s="17"/>
      <c r="F142" s="17"/>
      <c r="G142" s="17"/>
      <c r="H142" s="17"/>
      <c r="I142" s="17"/>
      <c r="J142" s="17"/>
      <c r="K142" s="17"/>
      <c r="L142" s="25" t="s">
        <v>2885</v>
      </c>
      <c r="M142" s="6" t="s">
        <v>3298</v>
      </c>
      <c r="N142" s="6"/>
      <c r="O142" s="17"/>
      <c r="P142" s="17"/>
    </row>
    <row r="143" spans="1:16" ht="14.4" x14ac:dyDescent="0.3">
      <c r="A143" s="6">
        <v>142</v>
      </c>
      <c r="B143" s="17">
        <v>20814</v>
      </c>
      <c r="C143" s="17">
        <v>39</v>
      </c>
      <c r="D143" s="17" t="s">
        <v>2825</v>
      </c>
      <c r="E143" s="17"/>
      <c r="F143" s="17"/>
      <c r="G143" s="17"/>
      <c r="H143" s="17"/>
      <c r="I143" s="17"/>
      <c r="J143" s="17"/>
      <c r="K143" s="17"/>
      <c r="L143" s="25" t="s">
        <v>2886</v>
      </c>
      <c r="M143" s="6" t="s">
        <v>3298</v>
      </c>
      <c r="N143" s="6"/>
      <c r="O143" s="17"/>
      <c r="P143" s="17"/>
    </row>
    <row r="145" spans="4:12" x14ac:dyDescent="0.15">
      <c r="D145" s="17" t="s">
        <v>3324</v>
      </c>
      <c r="E145" s="17" t="s">
        <v>3326</v>
      </c>
      <c r="F145" s="17" t="s">
        <v>3327</v>
      </c>
      <c r="G145" s="17" t="s">
        <v>3325</v>
      </c>
      <c r="H145" s="17" t="s">
        <v>3328</v>
      </c>
      <c r="I145" s="17" t="s">
        <v>3329</v>
      </c>
      <c r="J145" s="17" t="s">
        <v>3299</v>
      </c>
      <c r="K145" s="17" t="s">
        <v>3330</v>
      </c>
      <c r="L145" s="25" t="s">
        <v>3341</v>
      </c>
    </row>
    <row r="146" spans="4:12" x14ac:dyDescent="0.15">
      <c r="D146" s="17" t="s">
        <v>269</v>
      </c>
      <c r="E146" s="17">
        <f>COUNTIFS(D2:D143,"storage")</f>
        <v>60</v>
      </c>
      <c r="F146" s="17">
        <f>E146-G146</f>
        <v>60</v>
      </c>
      <c r="G146" s="17">
        <f>SUMPRODUCT((D2:D143="storage")*(M2:M143="未上架"))</f>
        <v>0</v>
      </c>
      <c r="H146" s="17">
        <f>SUMPRODUCT((D2:D143="storage")*(M2:M143="正常"))</f>
        <v>56</v>
      </c>
      <c r="I146" s="17">
        <f>SUMPRODUCT((D2:D143="storage")*(M2:M143="故障"))</f>
        <v>4</v>
      </c>
      <c r="J146" s="17">
        <f>SUMPRODUCT((D2:D143="storage")*(N2:N143="已交付"))</f>
        <v>56</v>
      </c>
      <c r="K146" s="17">
        <f>SUMPRODUCT((D2:D143="storage")*(N2:N143="待交付"))</f>
        <v>4</v>
      </c>
      <c r="L146" s="17">
        <f>H146-J146</f>
        <v>0</v>
      </c>
    </row>
    <row r="147" spans="4:12" x14ac:dyDescent="0.15">
      <c r="D147" s="17" t="s">
        <v>2825</v>
      </c>
      <c r="E147" s="17">
        <f>COUNTIFS(A2:N143,{"seal服务器"})</f>
        <v>76</v>
      </c>
      <c r="F147" s="17">
        <f>E147-G147</f>
        <v>56</v>
      </c>
      <c r="G147" s="17">
        <f>SUMPRODUCT((D2:D143="seal服务器")*(M2:M143="未上架"))</f>
        <v>20</v>
      </c>
      <c r="H147" s="17">
        <f>SUMPRODUCT((D2:D143="seal服务器")*(M2:M143="正常"))</f>
        <v>41</v>
      </c>
      <c r="I147" s="17">
        <f>SUMPRODUCT((D2:D143="seal服务器")*(M2:M143="故障"))</f>
        <v>15</v>
      </c>
      <c r="J147" s="17">
        <f>SUMPRODUCT((D2:D143="seal服务器")*(N2:N143="已交付"))</f>
        <v>22</v>
      </c>
      <c r="K147" s="17">
        <f>SUMPRODUCT((D2:D143="seal服务器")*(N2:N143="待交付"))</f>
        <v>34</v>
      </c>
      <c r="L147" s="17">
        <f>H147-J147</f>
        <v>19</v>
      </c>
    </row>
    <row r="148" spans="4:12" x14ac:dyDescent="0.15">
      <c r="D148" s="5" t="s">
        <v>2826</v>
      </c>
      <c r="E148" s="17">
        <f>COUNTIFS(D2:D143,{"intel-snark"})</f>
        <v>6</v>
      </c>
      <c r="F148" s="17">
        <f>E148-G148</f>
        <v>6</v>
      </c>
      <c r="G148" s="17">
        <f>SUMPRODUCT((D2:D143="intel-snark")*(M2:M143="未上架"))</f>
        <v>0</v>
      </c>
      <c r="H148" s="17">
        <f>SUMPRODUCT((D2:D143="intel-snark")*(M2:M143="正常"))</f>
        <v>6</v>
      </c>
      <c r="I148" s="17">
        <f>SUMPRODUCT((D2:D143="intel-snark")*(M2:M143="故障"))</f>
        <v>0</v>
      </c>
      <c r="J148" s="17">
        <f>SUMPRODUCT((D2:D143="intel-snark")*(N2:N143="已交付"))</f>
        <v>6</v>
      </c>
      <c r="K148" s="17">
        <f>SUMPRODUCT((D2:D143="intel-snark")*(N2:N143="待交付"))</f>
        <v>0</v>
      </c>
      <c r="L148" s="17">
        <f>H148-J148</f>
        <v>0</v>
      </c>
    </row>
  </sheetData>
  <autoFilter ref="A1:P148"/>
  <phoneticPr fontId="2" type="noConversion"/>
  <dataValidations count="3">
    <dataValidation type="list" allowBlank="1" showInputMessage="1" showErrorMessage="1" sqref="M2:M123">
      <formula1>"正常,告警,故障"</formula1>
    </dataValidation>
    <dataValidation type="list" allowBlank="1" showInputMessage="1" showErrorMessage="1" sqref="N2:N143">
      <formula1>"已交付,待交付,退回"</formula1>
    </dataValidation>
    <dataValidation type="list" allowBlank="1" showInputMessage="1" showErrorMessage="1" sqref="M124:M143">
      <formula1>"正常,告警,故障,未上架"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8"/>
  <sheetViews>
    <sheetView zoomScale="70" zoomScaleNormal="70" workbookViewId="0">
      <pane ySplit="1" topLeftCell="A29" activePane="bottomLeft" state="frozen"/>
      <selection pane="bottomLeft" activeCell="M2" sqref="M1:P1048576"/>
    </sheetView>
  </sheetViews>
  <sheetFormatPr defaultColWidth="10" defaultRowHeight="12" x14ac:dyDescent="0.15"/>
  <cols>
    <col min="1" max="1" width="6.5546875" style="5" customWidth="1"/>
    <col min="2" max="3" width="10" style="5"/>
    <col min="4" max="4" width="11.21875" style="5" customWidth="1"/>
    <col min="5" max="5" width="6.44140625" style="5" customWidth="1"/>
    <col min="6" max="6" width="8" style="5" customWidth="1"/>
    <col min="7" max="7" width="7.5546875" style="5" customWidth="1"/>
    <col min="8" max="8" width="7.44140625" style="5" customWidth="1"/>
    <col min="9" max="9" width="7" style="5" customWidth="1"/>
    <col min="10" max="10" width="5.6640625" style="5" customWidth="1"/>
    <col min="11" max="11" width="6.5546875" style="5" customWidth="1"/>
    <col min="12" max="12" width="13.6640625" style="40" customWidth="1"/>
    <col min="13" max="13" width="13.21875" style="5" customWidth="1"/>
    <col min="14" max="14" width="9.5546875" style="5" customWidth="1"/>
    <col min="15" max="15" width="26.33203125" style="5" customWidth="1"/>
    <col min="16" max="16" width="11.6640625" style="5" customWidth="1"/>
    <col min="17" max="16384" width="10" style="5"/>
  </cols>
  <sheetData>
    <row r="1" spans="1:21" ht="14.4" customHeight="1" x14ac:dyDescent="0.3">
      <c r="A1" s="1" t="s">
        <v>0</v>
      </c>
      <c r="B1" s="1" t="s">
        <v>1</v>
      </c>
      <c r="C1" s="1" t="s">
        <v>2</v>
      </c>
      <c r="D1" s="52" t="s">
        <v>3</v>
      </c>
      <c r="E1" s="5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3" t="s">
        <v>11</v>
      </c>
      <c r="M1" s="52" t="s">
        <v>703</v>
      </c>
      <c r="N1" s="52" t="s">
        <v>704</v>
      </c>
      <c r="O1" s="52" t="s">
        <v>711</v>
      </c>
      <c r="P1" s="61" t="s">
        <v>748</v>
      </c>
      <c r="Q1" s="4"/>
      <c r="R1" s="4"/>
      <c r="S1" s="4"/>
      <c r="T1" s="4"/>
      <c r="U1" s="4"/>
    </row>
    <row r="2" spans="1:21" s="30" customFormat="1" ht="15" x14ac:dyDescent="0.3">
      <c r="A2" s="26">
        <v>1</v>
      </c>
      <c r="B2" s="6">
        <v>20901</v>
      </c>
      <c r="C2" s="6">
        <v>6</v>
      </c>
      <c r="D2" s="7" t="s">
        <v>16</v>
      </c>
      <c r="E2" s="28"/>
      <c r="F2" s="28"/>
      <c r="G2" s="28"/>
      <c r="H2" s="28"/>
      <c r="I2" s="28"/>
      <c r="J2" s="28" t="s">
        <v>3388</v>
      </c>
      <c r="K2" s="28"/>
      <c r="L2" s="35" t="s">
        <v>513</v>
      </c>
      <c r="M2" s="6"/>
      <c r="N2" s="6" t="s">
        <v>709</v>
      </c>
      <c r="O2" s="7"/>
      <c r="P2" s="7"/>
    </row>
    <row r="3" spans="1:21" ht="15.6" x14ac:dyDescent="0.3">
      <c r="A3" s="26">
        <v>2</v>
      </c>
      <c r="B3" s="6">
        <v>20901</v>
      </c>
      <c r="C3" s="11">
        <v>11</v>
      </c>
      <c r="D3" s="7" t="s">
        <v>83</v>
      </c>
      <c r="E3" s="17"/>
      <c r="F3" s="17"/>
      <c r="G3" s="17"/>
      <c r="H3" s="17"/>
      <c r="I3" s="17"/>
      <c r="J3" s="17"/>
      <c r="K3" s="17"/>
      <c r="L3" s="35" t="s">
        <v>514</v>
      </c>
      <c r="M3" s="6"/>
      <c r="N3" s="6" t="s">
        <v>709</v>
      </c>
      <c r="O3" s="7"/>
      <c r="P3" s="7"/>
    </row>
    <row r="4" spans="1:21" ht="15.6" x14ac:dyDescent="0.3">
      <c r="A4" s="26">
        <v>3</v>
      </c>
      <c r="B4" s="6">
        <v>20901</v>
      </c>
      <c r="C4" s="6">
        <v>16</v>
      </c>
      <c r="D4" s="7" t="s">
        <v>16</v>
      </c>
      <c r="E4" s="17"/>
      <c r="F4" s="17"/>
      <c r="G4" s="17"/>
      <c r="H4" s="17"/>
      <c r="I4" s="17"/>
      <c r="J4" s="17"/>
      <c r="K4" s="17"/>
      <c r="L4" s="35" t="s">
        <v>515</v>
      </c>
      <c r="M4" s="6"/>
      <c r="N4" s="6" t="s">
        <v>709</v>
      </c>
      <c r="O4" s="7"/>
      <c r="P4" s="90"/>
    </row>
    <row r="5" spans="1:21" ht="15.6" x14ac:dyDescent="0.3">
      <c r="A5" s="26">
        <v>4</v>
      </c>
      <c r="B5" s="6">
        <v>20901</v>
      </c>
      <c r="C5" s="6">
        <v>21</v>
      </c>
      <c r="D5" s="7" t="s">
        <v>16</v>
      </c>
      <c r="E5" s="17"/>
      <c r="F5" s="17"/>
      <c r="G5" s="17"/>
      <c r="H5" s="17"/>
      <c r="I5" s="17"/>
      <c r="J5" s="17"/>
      <c r="K5" s="17"/>
      <c r="L5" s="35" t="s">
        <v>516</v>
      </c>
      <c r="M5" s="6"/>
      <c r="N5" s="6" t="s">
        <v>709</v>
      </c>
      <c r="O5" s="7"/>
      <c r="P5" s="63"/>
    </row>
    <row r="6" spans="1:21" ht="15.6" x14ac:dyDescent="0.3">
      <c r="A6" s="26">
        <v>5</v>
      </c>
      <c r="B6" s="6">
        <v>20901</v>
      </c>
      <c r="C6" s="6">
        <v>26</v>
      </c>
      <c r="D6" s="7" t="s">
        <v>16</v>
      </c>
      <c r="E6" s="17"/>
      <c r="F6" s="17"/>
      <c r="G6" s="17"/>
      <c r="H6" s="17"/>
      <c r="I6" s="17"/>
      <c r="J6" s="17"/>
      <c r="K6" s="17"/>
      <c r="L6" s="35" t="s">
        <v>517</v>
      </c>
      <c r="M6" s="6"/>
      <c r="N6" s="6" t="s">
        <v>709</v>
      </c>
      <c r="O6" s="7"/>
      <c r="P6" s="63"/>
    </row>
    <row r="7" spans="1:21" ht="15.6" x14ac:dyDescent="0.3">
      <c r="A7" s="26">
        <v>6</v>
      </c>
      <c r="B7" s="6">
        <v>20901</v>
      </c>
      <c r="C7" s="11">
        <v>31</v>
      </c>
      <c r="D7" s="7" t="s">
        <v>16</v>
      </c>
      <c r="E7" s="17"/>
      <c r="F7" s="17"/>
      <c r="G7" s="17"/>
      <c r="H7" s="17"/>
      <c r="I7" s="17"/>
      <c r="J7" s="17"/>
      <c r="K7" s="17"/>
      <c r="L7" s="35" t="s">
        <v>518</v>
      </c>
      <c r="M7" s="6"/>
      <c r="N7" s="6" t="s">
        <v>709</v>
      </c>
      <c r="O7" s="7"/>
      <c r="P7" s="63"/>
    </row>
    <row r="8" spans="1:21" ht="15.6" x14ac:dyDescent="0.3">
      <c r="A8" s="26">
        <v>7</v>
      </c>
      <c r="B8" s="6">
        <v>20901</v>
      </c>
      <c r="C8" s="6">
        <v>36</v>
      </c>
      <c r="D8" s="7" t="s">
        <v>16</v>
      </c>
      <c r="E8" s="17"/>
      <c r="F8" s="17"/>
      <c r="G8" s="17"/>
      <c r="H8" s="17"/>
      <c r="I8" s="17"/>
      <c r="J8" s="17"/>
      <c r="K8" s="17"/>
      <c r="L8" s="35" t="s">
        <v>519</v>
      </c>
      <c r="M8" s="6"/>
      <c r="N8" s="6" t="s">
        <v>709</v>
      </c>
      <c r="O8" s="7"/>
      <c r="P8" s="63"/>
    </row>
    <row r="9" spans="1:21" ht="15.6" x14ac:dyDescent="0.3">
      <c r="A9" s="26">
        <v>8</v>
      </c>
      <c r="B9" s="6">
        <v>20902</v>
      </c>
      <c r="C9" s="6">
        <v>6</v>
      </c>
      <c r="D9" s="7" t="s">
        <v>16</v>
      </c>
      <c r="E9" s="17"/>
      <c r="F9" s="17"/>
      <c r="G9" s="17"/>
      <c r="H9" s="17"/>
      <c r="I9" s="17"/>
      <c r="J9" s="17"/>
      <c r="K9" s="17"/>
      <c r="L9" s="35" t="s">
        <v>520</v>
      </c>
      <c r="M9" s="6"/>
      <c r="N9" s="6" t="s">
        <v>709</v>
      </c>
      <c r="O9" s="7"/>
      <c r="P9" s="63"/>
    </row>
    <row r="10" spans="1:21" ht="15.6" x14ac:dyDescent="0.3">
      <c r="A10" s="26">
        <v>9</v>
      </c>
      <c r="B10" s="6">
        <v>20902</v>
      </c>
      <c r="C10" s="11">
        <v>11</v>
      </c>
      <c r="D10" s="7" t="s">
        <v>16</v>
      </c>
      <c r="E10" s="17"/>
      <c r="F10" s="17"/>
      <c r="G10" s="17"/>
      <c r="H10" s="17"/>
      <c r="I10" s="17"/>
      <c r="J10" s="17"/>
      <c r="K10" s="17"/>
      <c r="L10" s="35" t="s">
        <v>521</v>
      </c>
      <c r="M10" s="6"/>
      <c r="N10" s="6" t="s">
        <v>709</v>
      </c>
      <c r="O10" s="7"/>
      <c r="P10" s="63"/>
    </row>
    <row r="11" spans="1:21" ht="15.6" x14ac:dyDescent="0.3">
      <c r="A11" s="26">
        <v>10</v>
      </c>
      <c r="B11" s="6">
        <v>20902</v>
      </c>
      <c r="C11" s="6">
        <v>16</v>
      </c>
      <c r="D11" s="7" t="s">
        <v>16</v>
      </c>
      <c r="E11" s="17"/>
      <c r="F11" s="17"/>
      <c r="G11" s="17"/>
      <c r="H11" s="17"/>
      <c r="I11" s="17"/>
      <c r="J11" s="17"/>
      <c r="K11" s="17"/>
      <c r="L11" s="35" t="s">
        <v>522</v>
      </c>
      <c r="M11" s="6"/>
      <c r="N11" s="6" t="s">
        <v>709</v>
      </c>
      <c r="O11" s="76"/>
      <c r="P11" s="84"/>
    </row>
    <row r="12" spans="1:21" ht="15.6" x14ac:dyDescent="0.3">
      <c r="A12" s="26">
        <v>11</v>
      </c>
      <c r="B12" s="6">
        <v>20902</v>
      </c>
      <c r="C12" s="6">
        <v>21</v>
      </c>
      <c r="D12" s="7" t="s">
        <v>16</v>
      </c>
      <c r="E12" s="17"/>
      <c r="F12" s="17"/>
      <c r="G12" s="17"/>
      <c r="H12" s="17"/>
      <c r="I12" s="17"/>
      <c r="J12" s="17"/>
      <c r="K12" s="17"/>
      <c r="L12" s="35" t="s">
        <v>523</v>
      </c>
      <c r="M12" s="6"/>
      <c r="N12" s="6" t="s">
        <v>709</v>
      </c>
      <c r="O12" s="7"/>
      <c r="P12" s="63"/>
    </row>
    <row r="13" spans="1:21" ht="15.6" x14ac:dyDescent="0.3">
      <c r="A13" s="26">
        <v>12</v>
      </c>
      <c r="B13" s="6">
        <v>20902</v>
      </c>
      <c r="C13" s="6">
        <v>26</v>
      </c>
      <c r="D13" s="7" t="s">
        <v>16</v>
      </c>
      <c r="E13" s="17"/>
      <c r="F13" s="17"/>
      <c r="G13" s="17"/>
      <c r="H13" s="17"/>
      <c r="I13" s="17"/>
      <c r="J13" s="17"/>
      <c r="K13" s="17"/>
      <c r="L13" s="35" t="s">
        <v>524</v>
      </c>
      <c r="M13" s="6"/>
      <c r="N13" s="6" t="s">
        <v>709</v>
      </c>
      <c r="O13" s="61"/>
      <c r="P13" s="63"/>
    </row>
    <row r="14" spans="1:21" ht="15.6" x14ac:dyDescent="0.3">
      <c r="A14" s="26">
        <v>13</v>
      </c>
      <c r="B14" s="6">
        <v>20902</v>
      </c>
      <c r="C14" s="11">
        <v>31</v>
      </c>
      <c r="D14" s="7" t="s">
        <v>16</v>
      </c>
      <c r="E14" s="17"/>
      <c r="F14" s="17"/>
      <c r="G14" s="17"/>
      <c r="H14" s="17"/>
      <c r="I14" s="17"/>
      <c r="J14" s="17"/>
      <c r="K14" s="17"/>
      <c r="L14" s="35" t="s">
        <v>525</v>
      </c>
      <c r="M14" s="6"/>
      <c r="N14" s="6" t="s">
        <v>709</v>
      </c>
      <c r="O14" s="7"/>
      <c r="P14" s="63"/>
    </row>
    <row r="15" spans="1:21" ht="15.6" x14ac:dyDescent="0.3">
      <c r="A15" s="26">
        <v>14</v>
      </c>
      <c r="B15" s="6">
        <v>20902</v>
      </c>
      <c r="C15" s="6">
        <v>36</v>
      </c>
      <c r="D15" s="7" t="s">
        <v>13</v>
      </c>
      <c r="E15" s="17"/>
      <c r="F15" s="17"/>
      <c r="G15" s="17"/>
      <c r="H15" s="17"/>
      <c r="I15" s="17"/>
      <c r="J15" s="17"/>
      <c r="K15" s="17"/>
      <c r="L15" s="35" t="s">
        <v>526</v>
      </c>
      <c r="M15" s="6"/>
      <c r="N15" s="6" t="s">
        <v>709</v>
      </c>
      <c r="O15" s="7"/>
      <c r="P15" s="63"/>
    </row>
    <row r="16" spans="1:21" ht="15.6" x14ac:dyDescent="0.3">
      <c r="A16" s="26">
        <v>15</v>
      </c>
      <c r="B16" s="6">
        <v>20903</v>
      </c>
      <c r="C16" s="6">
        <v>6</v>
      </c>
      <c r="D16" s="7" t="s">
        <v>16</v>
      </c>
      <c r="E16" s="17"/>
      <c r="F16" s="17"/>
      <c r="G16" s="17"/>
      <c r="H16" s="17"/>
      <c r="I16" s="17"/>
      <c r="J16" s="17"/>
      <c r="K16" s="17"/>
      <c r="L16" s="35" t="s">
        <v>3370</v>
      </c>
      <c r="M16" s="6"/>
      <c r="N16" s="6" t="s">
        <v>709</v>
      </c>
      <c r="O16" s="107" t="s">
        <v>3371</v>
      </c>
      <c r="P16" s="63"/>
    </row>
    <row r="17" spans="1:16" ht="15.6" x14ac:dyDescent="0.3">
      <c r="A17" s="26">
        <v>16</v>
      </c>
      <c r="B17" s="6">
        <v>20903</v>
      </c>
      <c r="C17" s="11">
        <v>11</v>
      </c>
      <c r="D17" s="7" t="s">
        <v>16</v>
      </c>
      <c r="E17" s="17"/>
      <c r="F17" s="17"/>
      <c r="G17" s="17"/>
      <c r="H17" s="17"/>
      <c r="I17" s="17"/>
      <c r="J17" s="17"/>
      <c r="K17" s="17"/>
      <c r="L17" s="35" t="s">
        <v>527</v>
      </c>
      <c r="M17" s="6"/>
      <c r="N17" s="6" t="s">
        <v>709</v>
      </c>
      <c r="O17" s="7"/>
      <c r="P17" s="85"/>
    </row>
    <row r="18" spans="1:16" ht="15" x14ac:dyDescent="0.3">
      <c r="A18" s="26">
        <v>17</v>
      </c>
      <c r="B18" s="6">
        <v>20903</v>
      </c>
      <c r="C18" s="6">
        <v>16</v>
      </c>
      <c r="D18" s="7" t="s">
        <v>13</v>
      </c>
      <c r="E18" s="17"/>
      <c r="F18" s="17"/>
      <c r="G18" s="17"/>
      <c r="H18" s="17"/>
      <c r="I18" s="17"/>
      <c r="J18" s="17"/>
      <c r="K18" s="17"/>
      <c r="L18" s="35" t="s">
        <v>528</v>
      </c>
      <c r="M18" s="6"/>
      <c r="N18" s="6" t="s">
        <v>709</v>
      </c>
      <c r="O18" s="7"/>
      <c r="P18" s="86"/>
    </row>
    <row r="19" spans="1:16" ht="15" x14ac:dyDescent="0.3">
      <c r="A19" s="26">
        <v>18</v>
      </c>
      <c r="B19" s="6">
        <v>20903</v>
      </c>
      <c r="C19" s="6">
        <v>21</v>
      </c>
      <c r="D19" s="7" t="s">
        <v>16</v>
      </c>
      <c r="E19" s="17"/>
      <c r="F19" s="17"/>
      <c r="G19" s="17"/>
      <c r="H19" s="17"/>
      <c r="I19" s="17"/>
      <c r="J19" s="17"/>
      <c r="K19" s="17"/>
      <c r="L19" s="35" t="s">
        <v>529</v>
      </c>
      <c r="M19" s="6"/>
      <c r="N19" s="6" t="s">
        <v>709</v>
      </c>
      <c r="O19" s="7"/>
      <c r="P19" s="7"/>
    </row>
    <row r="20" spans="1:16" ht="15" x14ac:dyDescent="0.3">
      <c r="A20" s="26">
        <v>19</v>
      </c>
      <c r="B20" s="6">
        <v>20903</v>
      </c>
      <c r="C20" s="6">
        <v>26</v>
      </c>
      <c r="D20" s="7" t="s">
        <v>16</v>
      </c>
      <c r="E20" s="17"/>
      <c r="F20" s="17"/>
      <c r="G20" s="17"/>
      <c r="H20" s="17"/>
      <c r="I20" s="17"/>
      <c r="J20" s="17"/>
      <c r="K20" s="17"/>
      <c r="L20" s="35" t="s">
        <v>530</v>
      </c>
      <c r="M20" s="6"/>
      <c r="N20" s="6" t="s">
        <v>709</v>
      </c>
      <c r="O20" s="7"/>
      <c r="P20" s="7"/>
    </row>
    <row r="21" spans="1:16" ht="15.6" x14ac:dyDescent="0.3">
      <c r="A21" s="26">
        <v>20</v>
      </c>
      <c r="B21" s="6">
        <v>20903</v>
      </c>
      <c r="C21" s="11">
        <v>31</v>
      </c>
      <c r="D21" s="7" t="s">
        <v>16</v>
      </c>
      <c r="E21" s="17"/>
      <c r="F21" s="17"/>
      <c r="G21" s="17"/>
      <c r="H21" s="17"/>
      <c r="I21" s="17"/>
      <c r="J21" s="17"/>
      <c r="K21" s="17"/>
      <c r="L21" s="35" t="s">
        <v>531</v>
      </c>
      <c r="M21" s="6"/>
      <c r="N21" s="6" t="s">
        <v>709</v>
      </c>
      <c r="O21" s="7"/>
      <c r="P21" s="7"/>
    </row>
    <row r="22" spans="1:16" ht="15" x14ac:dyDescent="0.3">
      <c r="A22" s="26">
        <v>21</v>
      </c>
      <c r="B22" s="6">
        <v>20903</v>
      </c>
      <c r="C22" s="6">
        <v>36</v>
      </c>
      <c r="D22" s="7" t="s">
        <v>16</v>
      </c>
      <c r="E22" s="17"/>
      <c r="F22" s="17"/>
      <c r="G22" s="17"/>
      <c r="H22" s="17"/>
      <c r="I22" s="17"/>
      <c r="J22" s="17"/>
      <c r="K22" s="17"/>
      <c r="L22" s="35" t="s">
        <v>532</v>
      </c>
      <c r="M22" s="6"/>
      <c r="N22" s="6" t="s">
        <v>709</v>
      </c>
      <c r="O22" s="7"/>
      <c r="P22" s="17"/>
    </row>
    <row r="23" spans="1:16" ht="15" x14ac:dyDescent="0.3">
      <c r="A23" s="26">
        <v>22</v>
      </c>
      <c r="B23" s="26">
        <v>20904</v>
      </c>
      <c r="C23" s="26">
        <v>6</v>
      </c>
      <c r="D23" s="27" t="s">
        <v>16</v>
      </c>
      <c r="E23" s="17"/>
      <c r="F23" s="17"/>
      <c r="G23" s="17"/>
      <c r="H23" s="17"/>
      <c r="I23" s="17"/>
      <c r="J23" s="17"/>
      <c r="K23" s="17"/>
      <c r="L23" s="35" t="s">
        <v>533</v>
      </c>
      <c r="M23" s="6"/>
      <c r="N23" s="6" t="s">
        <v>709</v>
      </c>
      <c r="O23" s="7"/>
      <c r="P23" s="21"/>
    </row>
    <row r="24" spans="1:16" ht="15.6" x14ac:dyDescent="0.3">
      <c r="A24" s="26">
        <v>23</v>
      </c>
      <c r="B24" s="26">
        <v>20904</v>
      </c>
      <c r="C24" s="31">
        <v>11</v>
      </c>
      <c r="D24" s="27" t="s">
        <v>16</v>
      </c>
      <c r="E24" s="17"/>
      <c r="F24" s="17"/>
      <c r="G24" s="17"/>
      <c r="H24" s="17"/>
      <c r="I24" s="17"/>
      <c r="J24" s="17"/>
      <c r="K24" s="44"/>
      <c r="L24" s="35" t="s">
        <v>534</v>
      </c>
      <c r="M24" s="6"/>
      <c r="N24" s="6" t="s">
        <v>709</v>
      </c>
      <c r="O24" s="7"/>
      <c r="P24" s="17"/>
    </row>
    <row r="25" spans="1:16" ht="15" x14ac:dyDescent="0.3">
      <c r="A25" s="26">
        <v>24</v>
      </c>
      <c r="B25" s="26">
        <v>20904</v>
      </c>
      <c r="C25" s="26">
        <v>16</v>
      </c>
      <c r="D25" s="27" t="s">
        <v>13</v>
      </c>
      <c r="E25" s="17"/>
      <c r="F25" s="17"/>
      <c r="G25" s="17"/>
      <c r="H25" s="17"/>
      <c r="I25" s="17"/>
      <c r="J25" s="17"/>
      <c r="K25" s="17"/>
      <c r="L25" s="35" t="s">
        <v>535</v>
      </c>
      <c r="M25" s="6"/>
      <c r="N25" s="6" t="s">
        <v>709</v>
      </c>
      <c r="O25" s="7"/>
      <c r="P25" s="17"/>
    </row>
    <row r="26" spans="1:16" ht="15" x14ac:dyDescent="0.3">
      <c r="A26" s="26">
        <v>25</v>
      </c>
      <c r="B26" s="26">
        <v>20904</v>
      </c>
      <c r="C26" s="26">
        <v>21</v>
      </c>
      <c r="D26" s="27" t="s">
        <v>16</v>
      </c>
      <c r="E26" s="17"/>
      <c r="F26" s="17"/>
      <c r="G26" s="17"/>
      <c r="H26" s="17"/>
      <c r="I26" s="17"/>
      <c r="J26" s="17"/>
      <c r="K26" s="17"/>
      <c r="L26" s="35" t="s">
        <v>536</v>
      </c>
      <c r="M26" s="6"/>
      <c r="N26" s="6" t="s">
        <v>709</v>
      </c>
      <c r="O26" s="76"/>
      <c r="P26" s="21"/>
    </row>
    <row r="27" spans="1:16" ht="15" x14ac:dyDescent="0.3">
      <c r="A27" s="26">
        <v>26</v>
      </c>
      <c r="B27" s="32">
        <v>20904</v>
      </c>
      <c r="C27" s="32">
        <v>26</v>
      </c>
      <c r="D27" s="33" t="s">
        <v>57</v>
      </c>
      <c r="E27" s="17"/>
      <c r="F27" s="17"/>
      <c r="G27" s="17"/>
      <c r="H27" s="17"/>
      <c r="I27" s="17"/>
      <c r="J27" s="17"/>
      <c r="K27" s="17"/>
      <c r="L27" s="35" t="s">
        <v>3372</v>
      </c>
      <c r="M27" s="6"/>
      <c r="N27" s="6" t="s">
        <v>709</v>
      </c>
      <c r="O27" s="107"/>
      <c r="P27" s="21"/>
    </row>
    <row r="28" spans="1:16" ht="15.6" x14ac:dyDescent="0.3">
      <c r="A28" s="26">
        <v>27</v>
      </c>
      <c r="B28" s="26">
        <v>20904</v>
      </c>
      <c r="C28" s="31">
        <v>31</v>
      </c>
      <c r="D28" s="27" t="s">
        <v>16</v>
      </c>
      <c r="E28" s="17"/>
      <c r="F28" s="17"/>
      <c r="G28" s="17"/>
      <c r="H28" s="17"/>
      <c r="I28" s="17"/>
      <c r="J28" s="17"/>
      <c r="K28" s="17"/>
      <c r="L28" s="35" t="s">
        <v>537</v>
      </c>
      <c r="M28" s="6"/>
      <c r="N28" s="6" t="s">
        <v>709</v>
      </c>
      <c r="O28" s="76"/>
      <c r="P28" s="21"/>
    </row>
    <row r="29" spans="1:16" ht="15" x14ac:dyDescent="0.3">
      <c r="A29" s="26">
        <v>28</v>
      </c>
      <c r="B29" s="26">
        <v>20904</v>
      </c>
      <c r="C29" s="26">
        <v>36</v>
      </c>
      <c r="D29" s="27" t="s">
        <v>16</v>
      </c>
      <c r="E29" s="17"/>
      <c r="F29" s="17"/>
      <c r="G29" s="17"/>
      <c r="H29" s="17"/>
      <c r="I29" s="17"/>
      <c r="J29" s="17"/>
      <c r="K29" s="17"/>
      <c r="L29" s="35" t="s">
        <v>538</v>
      </c>
      <c r="M29" s="6"/>
      <c r="N29" s="6" t="s">
        <v>709</v>
      </c>
      <c r="O29" s="7"/>
      <c r="P29" s="21"/>
    </row>
    <row r="30" spans="1:16" ht="15" x14ac:dyDescent="0.3">
      <c r="A30" s="26">
        <v>29</v>
      </c>
      <c r="B30" s="26">
        <v>20905</v>
      </c>
      <c r="C30" s="26">
        <v>6</v>
      </c>
      <c r="D30" s="27" t="s">
        <v>13</v>
      </c>
      <c r="E30" s="17"/>
      <c r="F30" s="17"/>
      <c r="G30" s="17"/>
      <c r="H30" s="17"/>
      <c r="I30" s="17"/>
      <c r="J30" s="17"/>
      <c r="K30" s="44"/>
      <c r="L30" s="25" t="s">
        <v>539</v>
      </c>
      <c r="M30" s="6"/>
      <c r="N30" s="6" t="s">
        <v>709</v>
      </c>
      <c r="O30" s="7"/>
      <c r="P30" s="21"/>
    </row>
    <row r="31" spans="1:16" ht="15.6" x14ac:dyDescent="0.3">
      <c r="A31" s="26">
        <v>30</v>
      </c>
      <c r="B31" s="26">
        <v>20905</v>
      </c>
      <c r="C31" s="31">
        <v>11</v>
      </c>
      <c r="D31" s="27" t="s">
        <v>13</v>
      </c>
      <c r="E31" s="17"/>
      <c r="F31" s="17"/>
      <c r="G31" s="17"/>
      <c r="H31" s="17"/>
      <c r="I31" s="17"/>
      <c r="J31" s="17"/>
      <c r="K31" s="44"/>
      <c r="L31" s="25" t="s">
        <v>540</v>
      </c>
      <c r="M31" s="6"/>
      <c r="N31" s="6" t="s">
        <v>709</v>
      </c>
      <c r="O31" s="7"/>
      <c r="P31" s="17"/>
    </row>
    <row r="32" spans="1:16" ht="15" x14ac:dyDescent="0.3">
      <c r="A32" s="26">
        <v>31</v>
      </c>
      <c r="B32" s="26">
        <v>20905</v>
      </c>
      <c r="C32" s="26">
        <v>16</v>
      </c>
      <c r="D32" s="27" t="s">
        <v>16</v>
      </c>
      <c r="E32" s="17"/>
      <c r="F32" s="17"/>
      <c r="G32" s="17"/>
      <c r="H32" s="17"/>
      <c r="I32" s="17"/>
      <c r="J32" s="17"/>
      <c r="K32" s="44"/>
      <c r="L32" s="25" t="s">
        <v>541</v>
      </c>
      <c r="M32" s="6"/>
      <c r="N32" s="6" t="s">
        <v>709</v>
      </c>
      <c r="O32" s="7"/>
      <c r="P32" s="17"/>
    </row>
    <row r="33" spans="1:16" ht="15" x14ac:dyDescent="0.3">
      <c r="A33" s="26">
        <v>32</v>
      </c>
      <c r="B33" s="26">
        <v>20905</v>
      </c>
      <c r="C33" s="26">
        <v>21</v>
      </c>
      <c r="D33" s="27" t="s">
        <v>16</v>
      </c>
      <c r="E33" s="17"/>
      <c r="F33" s="17"/>
      <c r="G33" s="17"/>
      <c r="H33" s="17"/>
      <c r="I33" s="17"/>
      <c r="J33" s="17"/>
      <c r="K33" s="44"/>
      <c r="L33" s="25" t="s">
        <v>542</v>
      </c>
      <c r="M33" s="6"/>
      <c r="N33" s="6" t="s">
        <v>709</v>
      </c>
      <c r="O33" s="76"/>
      <c r="P33" s="21"/>
    </row>
    <row r="34" spans="1:16" ht="15" x14ac:dyDescent="0.3">
      <c r="A34" s="26">
        <v>33</v>
      </c>
      <c r="B34" s="26">
        <v>20905</v>
      </c>
      <c r="C34" s="26">
        <v>26</v>
      </c>
      <c r="D34" s="27" t="s">
        <v>16</v>
      </c>
      <c r="E34" s="17"/>
      <c r="F34" s="17"/>
      <c r="G34" s="17"/>
      <c r="H34" s="17"/>
      <c r="I34" s="17"/>
      <c r="J34" s="17"/>
      <c r="K34" s="44"/>
      <c r="L34" s="25" t="s">
        <v>543</v>
      </c>
      <c r="M34" s="6"/>
      <c r="N34" s="6" t="s">
        <v>709</v>
      </c>
      <c r="O34" s="76"/>
      <c r="P34" s="21"/>
    </row>
    <row r="35" spans="1:16" ht="15.6" x14ac:dyDescent="0.3">
      <c r="A35" s="26">
        <v>34</v>
      </c>
      <c r="B35" s="26">
        <v>20905</v>
      </c>
      <c r="C35" s="31">
        <v>31</v>
      </c>
      <c r="D35" s="27" t="s">
        <v>16</v>
      </c>
      <c r="E35" s="17"/>
      <c r="F35" s="17"/>
      <c r="G35" s="17"/>
      <c r="H35" s="17"/>
      <c r="I35" s="17"/>
      <c r="J35" s="17"/>
      <c r="K35" s="44"/>
      <c r="L35" s="25" t="s">
        <v>544</v>
      </c>
      <c r="M35" s="6"/>
      <c r="N35" s="6" t="s">
        <v>709</v>
      </c>
      <c r="O35" s="107"/>
      <c r="P35" s="17"/>
    </row>
    <row r="36" spans="1:16" ht="15" x14ac:dyDescent="0.3">
      <c r="A36" s="26">
        <v>35</v>
      </c>
      <c r="B36" s="26">
        <v>20905</v>
      </c>
      <c r="C36" s="26">
        <v>36</v>
      </c>
      <c r="D36" s="27" t="s">
        <v>16</v>
      </c>
      <c r="E36" s="17"/>
      <c r="F36" s="17"/>
      <c r="G36" s="17"/>
      <c r="H36" s="17"/>
      <c r="I36" s="17"/>
      <c r="J36" s="17"/>
      <c r="K36" s="44"/>
      <c r="L36" s="25" t="s">
        <v>545</v>
      </c>
      <c r="M36" s="6"/>
      <c r="N36" s="6" t="s">
        <v>709</v>
      </c>
      <c r="O36" s="7"/>
      <c r="P36" s="17"/>
    </row>
    <row r="37" spans="1:16" ht="15" x14ac:dyDescent="0.3">
      <c r="A37" s="26">
        <v>36</v>
      </c>
      <c r="B37" s="36">
        <v>20906</v>
      </c>
      <c r="C37" s="36">
        <v>6</v>
      </c>
      <c r="D37" s="37" t="s">
        <v>162</v>
      </c>
      <c r="E37" s="17"/>
      <c r="F37" s="17"/>
      <c r="G37" s="17"/>
      <c r="H37" s="17"/>
      <c r="I37" s="17"/>
      <c r="J37" s="17"/>
      <c r="K37" s="44"/>
      <c r="L37" s="25" t="s">
        <v>546</v>
      </c>
      <c r="M37" s="6"/>
      <c r="N37" s="6" t="s">
        <v>709</v>
      </c>
      <c r="O37" s="107"/>
      <c r="P37" s="17"/>
    </row>
    <row r="38" spans="1:16" ht="15.6" x14ac:dyDescent="0.3">
      <c r="A38" s="26">
        <v>37</v>
      </c>
      <c r="B38" s="36">
        <v>20906</v>
      </c>
      <c r="C38" s="38">
        <v>11</v>
      </c>
      <c r="D38" s="37" t="s">
        <v>162</v>
      </c>
      <c r="E38" s="17"/>
      <c r="F38" s="17"/>
      <c r="G38" s="17"/>
      <c r="H38" s="17"/>
      <c r="I38" s="17"/>
      <c r="J38" s="17"/>
      <c r="K38" s="44"/>
      <c r="L38" s="25" t="s">
        <v>547</v>
      </c>
      <c r="M38" s="6"/>
      <c r="N38" s="6" t="s">
        <v>709</v>
      </c>
      <c r="O38" s="7"/>
      <c r="P38" s="17"/>
    </row>
    <row r="39" spans="1:16" ht="15" x14ac:dyDescent="0.3">
      <c r="A39" s="26">
        <v>38</v>
      </c>
      <c r="B39" s="26">
        <v>20906</v>
      </c>
      <c r="C39" s="26">
        <v>16</v>
      </c>
      <c r="D39" s="27" t="s">
        <v>16</v>
      </c>
      <c r="E39" s="17"/>
      <c r="F39" s="17"/>
      <c r="G39" s="17"/>
      <c r="H39" s="17"/>
      <c r="I39" s="17"/>
      <c r="J39" s="17"/>
      <c r="K39" s="44"/>
      <c r="L39" s="25" t="s">
        <v>548</v>
      </c>
      <c r="M39" s="6"/>
      <c r="N39" s="6" t="s">
        <v>709</v>
      </c>
      <c r="O39" s="7"/>
      <c r="P39" s="17"/>
    </row>
    <row r="40" spans="1:16" ht="15" x14ac:dyDescent="0.3">
      <c r="A40" s="26">
        <v>39</v>
      </c>
      <c r="B40" s="32">
        <v>20906</v>
      </c>
      <c r="C40" s="32">
        <v>21</v>
      </c>
      <c r="D40" s="33" t="s">
        <v>57</v>
      </c>
      <c r="E40" s="17"/>
      <c r="F40" s="17"/>
      <c r="G40" s="17"/>
      <c r="H40" s="17"/>
      <c r="I40" s="17"/>
      <c r="J40" s="17"/>
      <c r="K40" s="44"/>
      <c r="L40" s="25" t="s">
        <v>549</v>
      </c>
      <c r="M40" s="6"/>
      <c r="N40" s="6" t="s">
        <v>709</v>
      </c>
      <c r="O40" s="7"/>
      <c r="P40" s="17"/>
    </row>
    <row r="41" spans="1:16" ht="15" x14ac:dyDescent="0.3">
      <c r="A41" s="26">
        <v>40</v>
      </c>
      <c r="B41" s="26">
        <v>20906</v>
      </c>
      <c r="C41" s="26">
        <v>26</v>
      </c>
      <c r="D41" s="27" t="s">
        <v>16</v>
      </c>
      <c r="E41" s="17"/>
      <c r="F41" s="17"/>
      <c r="G41" s="17"/>
      <c r="H41" s="17"/>
      <c r="I41" s="17"/>
      <c r="J41" s="17"/>
      <c r="K41" s="44"/>
      <c r="L41" s="25" t="s">
        <v>550</v>
      </c>
      <c r="M41" s="6"/>
      <c r="N41" s="6" t="s">
        <v>709</v>
      </c>
      <c r="O41" s="7"/>
      <c r="P41" s="17"/>
    </row>
    <row r="42" spans="1:16" ht="15.6" x14ac:dyDescent="0.3">
      <c r="A42" s="26">
        <v>41</v>
      </c>
      <c r="B42" s="26">
        <v>20906</v>
      </c>
      <c r="C42" s="31">
        <v>31</v>
      </c>
      <c r="D42" s="27" t="s">
        <v>16</v>
      </c>
      <c r="E42" s="17"/>
      <c r="F42" s="17"/>
      <c r="G42" s="17"/>
      <c r="H42" s="17"/>
      <c r="I42" s="17"/>
      <c r="J42" s="17"/>
      <c r="K42" s="44"/>
      <c r="L42" s="25" t="s">
        <v>551</v>
      </c>
      <c r="M42" s="6"/>
      <c r="N42" s="6" t="s">
        <v>709</v>
      </c>
      <c r="O42" s="76"/>
      <c r="P42" s="21"/>
    </row>
    <row r="43" spans="1:16" ht="15" x14ac:dyDescent="0.3">
      <c r="A43" s="26">
        <v>42</v>
      </c>
      <c r="B43" s="26">
        <v>20906</v>
      </c>
      <c r="C43" s="26">
        <v>36</v>
      </c>
      <c r="D43" s="27" t="s">
        <v>83</v>
      </c>
      <c r="E43" s="17"/>
      <c r="F43" s="17"/>
      <c r="G43" s="17"/>
      <c r="H43" s="17"/>
      <c r="I43" s="17"/>
      <c r="J43" s="17"/>
      <c r="K43" s="44"/>
      <c r="L43" s="25" t="s">
        <v>552</v>
      </c>
      <c r="M43" s="6"/>
      <c r="N43" s="6" t="s">
        <v>709</v>
      </c>
      <c r="O43" s="7"/>
      <c r="P43" s="87"/>
    </row>
    <row r="44" spans="1:16" ht="15" x14ac:dyDescent="0.3">
      <c r="A44" s="26">
        <v>43</v>
      </c>
      <c r="B44" s="26">
        <v>20907</v>
      </c>
      <c r="C44" s="26">
        <v>6</v>
      </c>
      <c r="D44" s="27" t="s">
        <v>16</v>
      </c>
      <c r="E44" s="17"/>
      <c r="F44" s="17"/>
      <c r="G44" s="17"/>
      <c r="H44" s="17"/>
      <c r="I44" s="17"/>
      <c r="J44" s="17"/>
      <c r="K44" s="44"/>
      <c r="L44" s="25" t="s">
        <v>553</v>
      </c>
      <c r="M44" s="6"/>
      <c r="N44" s="6" t="s">
        <v>709</v>
      </c>
      <c r="O44" s="76"/>
      <c r="P44" s="87"/>
    </row>
    <row r="45" spans="1:16" ht="15.6" x14ac:dyDescent="0.3">
      <c r="A45" s="26">
        <v>44</v>
      </c>
      <c r="B45" s="26">
        <v>20907</v>
      </c>
      <c r="C45" s="31">
        <v>11</v>
      </c>
      <c r="D45" s="27" t="s">
        <v>16</v>
      </c>
      <c r="E45" s="17"/>
      <c r="F45" s="17"/>
      <c r="G45" s="17"/>
      <c r="H45" s="17"/>
      <c r="I45" s="17"/>
      <c r="J45" s="17"/>
      <c r="K45" s="44"/>
      <c r="L45" s="25" t="s">
        <v>554</v>
      </c>
      <c r="M45" s="6"/>
      <c r="N45" s="6" t="s">
        <v>709</v>
      </c>
      <c r="O45" s="7"/>
      <c r="P45" s="87"/>
    </row>
    <row r="46" spans="1:16" ht="15" x14ac:dyDescent="0.3">
      <c r="A46" s="26">
        <v>45</v>
      </c>
      <c r="B46" s="26">
        <v>20907</v>
      </c>
      <c r="C46" s="26">
        <v>16</v>
      </c>
      <c r="D46" s="27" t="s">
        <v>16</v>
      </c>
      <c r="E46" s="17"/>
      <c r="F46" s="17"/>
      <c r="G46" s="17"/>
      <c r="H46" s="17"/>
      <c r="I46" s="17"/>
      <c r="J46" s="17"/>
      <c r="K46" s="44"/>
      <c r="L46" s="25" t="s">
        <v>555</v>
      </c>
      <c r="M46" s="6"/>
      <c r="N46" s="6" t="s">
        <v>709</v>
      </c>
      <c r="O46" s="7"/>
      <c r="P46" s="87"/>
    </row>
    <row r="47" spans="1:16" ht="15" x14ac:dyDescent="0.3">
      <c r="A47" s="26">
        <v>46</v>
      </c>
      <c r="B47" s="26">
        <v>20907</v>
      </c>
      <c r="C47" s="26">
        <v>21</v>
      </c>
      <c r="D47" s="27" t="s">
        <v>16</v>
      </c>
      <c r="E47" s="17"/>
      <c r="F47" s="17"/>
      <c r="G47" s="17"/>
      <c r="H47" s="17"/>
      <c r="I47" s="17"/>
      <c r="J47" s="17"/>
      <c r="K47" s="44"/>
      <c r="L47" s="25" t="s">
        <v>556</v>
      </c>
      <c r="M47" s="6"/>
      <c r="N47" s="6" t="s">
        <v>709</v>
      </c>
      <c r="O47" s="7"/>
      <c r="P47" s="87"/>
    </row>
    <row r="48" spans="1:16" ht="15" x14ac:dyDescent="0.3">
      <c r="A48" s="26">
        <v>47</v>
      </c>
      <c r="B48" s="26">
        <v>20907</v>
      </c>
      <c r="C48" s="26">
        <v>26</v>
      </c>
      <c r="D48" s="27" t="s">
        <v>16</v>
      </c>
      <c r="E48" s="17"/>
      <c r="F48" s="17"/>
      <c r="G48" s="17"/>
      <c r="H48" s="17"/>
      <c r="I48" s="17"/>
      <c r="J48" s="17"/>
      <c r="K48" s="44"/>
      <c r="L48" s="25" t="s">
        <v>557</v>
      </c>
      <c r="M48" s="6"/>
      <c r="N48" s="6" t="s">
        <v>709</v>
      </c>
      <c r="O48" s="7"/>
      <c r="P48" s="87"/>
    </row>
    <row r="49" spans="1:16" ht="15.6" x14ac:dyDescent="0.3">
      <c r="A49" s="26">
        <v>48</v>
      </c>
      <c r="B49" s="26">
        <v>20907</v>
      </c>
      <c r="C49" s="31">
        <v>31</v>
      </c>
      <c r="D49" s="27" t="s">
        <v>13</v>
      </c>
      <c r="E49" s="17"/>
      <c r="F49" s="17"/>
      <c r="G49" s="17"/>
      <c r="H49" s="17"/>
      <c r="I49" s="17"/>
      <c r="J49" s="17"/>
      <c r="K49" s="44"/>
      <c r="L49" s="25" t="s">
        <v>558</v>
      </c>
      <c r="M49" s="6"/>
      <c r="N49" s="6" t="s">
        <v>709</v>
      </c>
      <c r="O49" s="7"/>
      <c r="P49" s="87"/>
    </row>
    <row r="50" spans="1:16" ht="15" x14ac:dyDescent="0.3">
      <c r="A50" s="26">
        <v>49</v>
      </c>
      <c r="B50" s="26">
        <v>20907</v>
      </c>
      <c r="C50" s="26">
        <v>36</v>
      </c>
      <c r="D50" s="27" t="s">
        <v>83</v>
      </c>
      <c r="E50" s="17"/>
      <c r="F50" s="17"/>
      <c r="G50" s="17"/>
      <c r="H50" s="17"/>
      <c r="I50" s="17"/>
      <c r="J50" s="17"/>
      <c r="K50" s="44"/>
      <c r="L50" s="25" t="s">
        <v>559</v>
      </c>
      <c r="M50" s="6"/>
      <c r="N50" s="6" t="s">
        <v>709</v>
      </c>
      <c r="O50" s="7"/>
      <c r="P50" s="87"/>
    </row>
    <row r="51" spans="1:16" s="43" customFormat="1" ht="15" x14ac:dyDescent="0.3">
      <c r="A51" s="26">
        <v>50</v>
      </c>
      <c r="B51" s="41">
        <v>20908</v>
      </c>
      <c r="C51" s="41">
        <v>6</v>
      </c>
      <c r="D51" s="42" t="s">
        <v>16</v>
      </c>
      <c r="E51" s="45"/>
      <c r="F51" s="45"/>
      <c r="G51" s="45"/>
      <c r="H51" s="45"/>
      <c r="I51" s="45"/>
      <c r="J51" s="45"/>
      <c r="K51" s="46"/>
      <c r="L51" s="47" t="s">
        <v>560</v>
      </c>
      <c r="M51" s="6"/>
      <c r="N51" s="6" t="s">
        <v>709</v>
      </c>
      <c r="O51" s="76"/>
      <c r="P51" s="87"/>
    </row>
    <row r="52" spans="1:16" ht="15.6" x14ac:dyDescent="0.3">
      <c r="A52" s="26">
        <v>51</v>
      </c>
      <c r="B52" s="26">
        <v>20908</v>
      </c>
      <c r="C52" s="31">
        <v>11</v>
      </c>
      <c r="D52" s="27" t="s">
        <v>16</v>
      </c>
      <c r="E52" s="17"/>
      <c r="F52" s="17"/>
      <c r="G52" s="17"/>
      <c r="H52" s="17"/>
      <c r="I52" s="17"/>
      <c r="J52" s="17"/>
      <c r="K52" s="44"/>
      <c r="L52" s="25" t="s">
        <v>561</v>
      </c>
      <c r="M52" s="6"/>
      <c r="N52" s="6" t="s">
        <v>709</v>
      </c>
      <c r="O52" s="7"/>
      <c r="P52" s="87"/>
    </row>
    <row r="53" spans="1:16" ht="15" x14ac:dyDescent="0.3">
      <c r="A53" s="26">
        <v>52</v>
      </c>
      <c r="B53" s="26">
        <v>20908</v>
      </c>
      <c r="C53" s="26">
        <v>16</v>
      </c>
      <c r="D53" s="27" t="s">
        <v>16</v>
      </c>
      <c r="E53" s="17"/>
      <c r="F53" s="17"/>
      <c r="G53" s="17"/>
      <c r="H53" s="17"/>
      <c r="I53" s="17"/>
      <c r="J53" s="17"/>
      <c r="K53" s="44"/>
      <c r="L53" s="25" t="s">
        <v>562</v>
      </c>
      <c r="M53" s="6"/>
      <c r="N53" s="6" t="s">
        <v>709</v>
      </c>
      <c r="O53" s="7"/>
      <c r="P53" s="87"/>
    </row>
    <row r="54" spans="1:16" ht="15" x14ac:dyDescent="0.3">
      <c r="A54" s="26">
        <v>53</v>
      </c>
      <c r="B54" s="26">
        <v>20908</v>
      </c>
      <c r="C54" s="26">
        <v>21</v>
      </c>
      <c r="D54" s="27" t="s">
        <v>16</v>
      </c>
      <c r="E54" s="17"/>
      <c r="F54" s="17"/>
      <c r="G54" s="17"/>
      <c r="H54" s="17"/>
      <c r="I54" s="17"/>
      <c r="J54" s="17"/>
      <c r="K54" s="44"/>
      <c r="L54" s="25" t="s">
        <v>563</v>
      </c>
      <c r="M54" s="6"/>
      <c r="N54" s="6" t="s">
        <v>709</v>
      </c>
      <c r="O54" s="7"/>
      <c r="P54" s="87"/>
    </row>
    <row r="55" spans="1:16" ht="15" x14ac:dyDescent="0.3">
      <c r="A55" s="26">
        <v>54</v>
      </c>
      <c r="B55" s="26">
        <v>20908</v>
      </c>
      <c r="C55" s="26">
        <v>26</v>
      </c>
      <c r="D55" s="27" t="s">
        <v>16</v>
      </c>
      <c r="E55" s="17"/>
      <c r="F55" s="17"/>
      <c r="G55" s="17"/>
      <c r="H55" s="17"/>
      <c r="I55" s="17"/>
      <c r="J55" s="17"/>
      <c r="K55" s="44"/>
      <c r="L55" s="25" t="s">
        <v>564</v>
      </c>
      <c r="M55" s="6"/>
      <c r="N55" s="6" t="s">
        <v>709</v>
      </c>
      <c r="O55" s="7"/>
      <c r="P55" s="87"/>
    </row>
    <row r="56" spans="1:16" ht="15.6" x14ac:dyDescent="0.3">
      <c r="A56" s="26">
        <v>55</v>
      </c>
      <c r="B56" s="26">
        <v>20908</v>
      </c>
      <c r="C56" s="31">
        <v>31</v>
      </c>
      <c r="D56" s="27" t="s">
        <v>16</v>
      </c>
      <c r="E56" s="17"/>
      <c r="F56" s="17"/>
      <c r="G56" s="17"/>
      <c r="H56" s="17"/>
      <c r="I56" s="17"/>
      <c r="J56" s="17"/>
      <c r="K56" s="44"/>
      <c r="L56" s="25" t="s">
        <v>565</v>
      </c>
      <c r="M56" s="6"/>
      <c r="N56" s="6" t="s">
        <v>709</v>
      </c>
      <c r="O56" s="7"/>
      <c r="P56" s="87"/>
    </row>
    <row r="57" spans="1:16" ht="15" x14ac:dyDescent="0.3">
      <c r="A57" s="26">
        <v>56</v>
      </c>
      <c r="B57" s="26">
        <v>20908</v>
      </c>
      <c r="C57" s="26">
        <v>36</v>
      </c>
      <c r="D57" s="27" t="s">
        <v>16</v>
      </c>
      <c r="E57" s="17"/>
      <c r="F57" s="17"/>
      <c r="G57" s="17"/>
      <c r="H57" s="17"/>
      <c r="I57" s="17"/>
      <c r="J57" s="17"/>
      <c r="K57" s="44"/>
      <c r="L57" s="25" t="s">
        <v>566</v>
      </c>
      <c r="M57" s="6"/>
      <c r="N57" s="6" t="s">
        <v>709</v>
      </c>
      <c r="O57" s="7"/>
      <c r="P57" s="87"/>
    </row>
    <row r="58" spans="1:16" ht="14.4" x14ac:dyDescent="0.3">
      <c r="A58" s="26">
        <v>57</v>
      </c>
      <c r="B58" s="26">
        <v>20909</v>
      </c>
      <c r="C58" s="17">
        <v>9</v>
      </c>
      <c r="D58" s="17" t="s">
        <v>269</v>
      </c>
      <c r="E58" s="17"/>
      <c r="F58" s="17"/>
      <c r="G58" s="17"/>
      <c r="H58" s="17"/>
      <c r="I58" s="17"/>
      <c r="J58" s="17"/>
      <c r="K58" s="17"/>
      <c r="L58" s="25" t="s">
        <v>453</v>
      </c>
      <c r="M58" s="6" t="s">
        <v>705</v>
      </c>
      <c r="N58" s="6" t="s">
        <v>709</v>
      </c>
      <c r="O58" s="7"/>
      <c r="P58" s="87"/>
    </row>
    <row r="59" spans="1:16" ht="14.4" x14ac:dyDescent="0.3">
      <c r="A59" s="26">
        <v>58</v>
      </c>
      <c r="B59" s="26">
        <v>20909</v>
      </c>
      <c r="C59" s="17">
        <v>12</v>
      </c>
      <c r="D59" s="17" t="s">
        <v>269</v>
      </c>
      <c r="E59" s="17"/>
      <c r="F59" s="17"/>
      <c r="G59" s="17"/>
      <c r="H59" s="17"/>
      <c r="I59" s="17"/>
      <c r="J59" s="17"/>
      <c r="K59" s="17"/>
      <c r="L59" s="25" t="s">
        <v>454</v>
      </c>
      <c r="M59" s="6" t="s">
        <v>705</v>
      </c>
      <c r="N59" s="6" t="s">
        <v>709</v>
      </c>
      <c r="O59" s="7"/>
      <c r="P59" s="87"/>
    </row>
    <row r="60" spans="1:16" ht="14.4" x14ac:dyDescent="0.3">
      <c r="A60" s="26">
        <v>59</v>
      </c>
      <c r="B60" s="26">
        <v>20909</v>
      </c>
      <c r="C60" s="17">
        <v>15</v>
      </c>
      <c r="D60" s="17" t="s">
        <v>269</v>
      </c>
      <c r="E60" s="17"/>
      <c r="F60" s="17"/>
      <c r="G60" s="17"/>
      <c r="H60" s="17"/>
      <c r="I60" s="17"/>
      <c r="J60" s="17"/>
      <c r="K60" s="17"/>
      <c r="L60" s="25" t="s">
        <v>455</v>
      </c>
      <c r="M60" s="6" t="s">
        <v>705</v>
      </c>
      <c r="N60" s="6" t="s">
        <v>709</v>
      </c>
      <c r="O60" s="7"/>
      <c r="P60" s="87"/>
    </row>
    <row r="61" spans="1:16" ht="14.4" x14ac:dyDescent="0.3">
      <c r="A61" s="26">
        <v>60</v>
      </c>
      <c r="B61" s="26">
        <v>20909</v>
      </c>
      <c r="C61" s="17">
        <v>18</v>
      </c>
      <c r="D61" s="17" t="s">
        <v>269</v>
      </c>
      <c r="E61" s="17"/>
      <c r="F61" s="17"/>
      <c r="G61" s="17"/>
      <c r="H61" s="17"/>
      <c r="I61" s="17"/>
      <c r="J61" s="17"/>
      <c r="K61" s="17"/>
      <c r="L61" s="25" t="s">
        <v>456</v>
      </c>
      <c r="M61" s="6" t="s">
        <v>705</v>
      </c>
      <c r="N61" s="6" t="s">
        <v>709</v>
      </c>
      <c r="O61" s="7"/>
      <c r="P61" s="87"/>
    </row>
    <row r="62" spans="1:16" ht="14.4" x14ac:dyDescent="0.3">
      <c r="A62" s="26">
        <v>61</v>
      </c>
      <c r="B62" s="26">
        <v>20909</v>
      </c>
      <c r="C62" s="17">
        <v>21</v>
      </c>
      <c r="D62" s="17" t="s">
        <v>269</v>
      </c>
      <c r="E62" s="17"/>
      <c r="F62" s="17"/>
      <c r="G62" s="17"/>
      <c r="H62" s="17"/>
      <c r="I62" s="17"/>
      <c r="J62" s="17"/>
      <c r="K62" s="17"/>
      <c r="L62" s="25" t="s">
        <v>457</v>
      </c>
      <c r="M62" s="6" t="s">
        <v>705</v>
      </c>
      <c r="N62" s="6" t="s">
        <v>709</v>
      </c>
      <c r="O62" s="7"/>
      <c r="P62" s="87"/>
    </row>
    <row r="63" spans="1:16" ht="14.4" x14ac:dyDescent="0.3">
      <c r="A63" s="26">
        <v>62</v>
      </c>
      <c r="B63" s="26">
        <v>20909</v>
      </c>
      <c r="C63" s="17">
        <v>24</v>
      </c>
      <c r="D63" s="17" t="s">
        <v>269</v>
      </c>
      <c r="E63" s="17"/>
      <c r="F63" s="17"/>
      <c r="G63" s="17"/>
      <c r="H63" s="17"/>
      <c r="I63" s="17"/>
      <c r="J63" s="17"/>
      <c r="K63" s="17"/>
      <c r="L63" s="25" t="s">
        <v>458</v>
      </c>
      <c r="M63" s="6" t="s">
        <v>705</v>
      </c>
      <c r="N63" s="6" t="s">
        <v>709</v>
      </c>
      <c r="O63" s="7"/>
      <c r="P63" s="87"/>
    </row>
    <row r="64" spans="1:16" ht="14.4" x14ac:dyDescent="0.3">
      <c r="A64" s="26">
        <v>63</v>
      </c>
      <c r="B64" s="26">
        <v>20909</v>
      </c>
      <c r="C64" s="17">
        <v>27</v>
      </c>
      <c r="D64" s="17" t="s">
        <v>269</v>
      </c>
      <c r="E64" s="17"/>
      <c r="F64" s="17"/>
      <c r="G64" s="17"/>
      <c r="H64" s="17"/>
      <c r="I64" s="17"/>
      <c r="J64" s="17"/>
      <c r="K64" s="17"/>
      <c r="L64" s="25" t="s">
        <v>459</v>
      </c>
      <c r="M64" s="6" t="s">
        <v>705</v>
      </c>
      <c r="N64" s="6" t="s">
        <v>709</v>
      </c>
      <c r="O64" s="7"/>
      <c r="P64" s="87"/>
    </row>
    <row r="65" spans="1:16" ht="14.4" x14ac:dyDescent="0.3">
      <c r="A65" s="26">
        <v>64</v>
      </c>
      <c r="B65" s="26">
        <v>20909</v>
      </c>
      <c r="C65" s="17">
        <v>30</v>
      </c>
      <c r="D65" s="17" t="s">
        <v>269</v>
      </c>
      <c r="E65" s="17"/>
      <c r="F65" s="17"/>
      <c r="G65" s="17"/>
      <c r="H65" s="17"/>
      <c r="I65" s="17"/>
      <c r="J65" s="17"/>
      <c r="K65" s="17"/>
      <c r="L65" s="25" t="s">
        <v>460</v>
      </c>
      <c r="M65" s="6" t="s">
        <v>705</v>
      </c>
      <c r="N65" s="6" t="s">
        <v>709</v>
      </c>
      <c r="O65" s="7"/>
      <c r="P65" s="87"/>
    </row>
    <row r="66" spans="1:16" ht="14.4" x14ac:dyDescent="0.3">
      <c r="A66" s="26">
        <v>65</v>
      </c>
      <c r="B66" s="26">
        <v>20909</v>
      </c>
      <c r="C66" s="17">
        <v>33</v>
      </c>
      <c r="D66" s="17" t="s">
        <v>269</v>
      </c>
      <c r="E66" s="17"/>
      <c r="F66" s="17"/>
      <c r="G66" s="17"/>
      <c r="H66" s="17"/>
      <c r="I66" s="17"/>
      <c r="J66" s="17"/>
      <c r="K66" s="17"/>
      <c r="L66" s="25" t="s">
        <v>461</v>
      </c>
      <c r="M66" s="6" t="s">
        <v>705</v>
      </c>
      <c r="N66" s="6" t="s">
        <v>709</v>
      </c>
      <c r="O66" s="7"/>
      <c r="P66" s="87"/>
    </row>
    <row r="67" spans="1:16" ht="15" x14ac:dyDescent="0.3">
      <c r="A67" s="26">
        <v>66</v>
      </c>
      <c r="B67" s="26">
        <v>20909</v>
      </c>
      <c r="C67" s="17">
        <v>36</v>
      </c>
      <c r="D67" s="17" t="s">
        <v>269</v>
      </c>
      <c r="E67" s="17"/>
      <c r="F67" s="17"/>
      <c r="G67" s="17"/>
      <c r="H67" s="17"/>
      <c r="I67" s="17"/>
      <c r="J67" s="17"/>
      <c r="K67" s="17"/>
      <c r="L67" s="25" t="s">
        <v>462</v>
      </c>
      <c r="M67" s="19" t="s">
        <v>706</v>
      </c>
      <c r="N67" s="6" t="s">
        <v>709</v>
      </c>
      <c r="O67" s="76" t="s">
        <v>3434</v>
      </c>
      <c r="P67" s="87"/>
    </row>
    <row r="68" spans="1:16" ht="14.4" x14ac:dyDescent="0.3">
      <c r="A68" s="26">
        <v>67</v>
      </c>
      <c r="B68" s="26">
        <v>20910</v>
      </c>
      <c r="C68" s="17">
        <v>9</v>
      </c>
      <c r="D68" s="17" t="s">
        <v>269</v>
      </c>
      <c r="E68" s="17"/>
      <c r="F68" s="17"/>
      <c r="G68" s="17"/>
      <c r="H68" s="17"/>
      <c r="I68" s="17"/>
      <c r="J68" s="17"/>
      <c r="K68" s="17"/>
      <c r="L68" s="25" t="s">
        <v>463</v>
      </c>
      <c r="M68" s="6" t="s">
        <v>705</v>
      </c>
      <c r="N68" s="6" t="s">
        <v>709</v>
      </c>
      <c r="O68" s="7"/>
      <c r="P68" s="87"/>
    </row>
    <row r="69" spans="1:16" ht="15" x14ac:dyDescent="0.3">
      <c r="A69" s="26">
        <v>68</v>
      </c>
      <c r="B69" s="26">
        <v>20910</v>
      </c>
      <c r="C69" s="17">
        <v>12</v>
      </c>
      <c r="D69" s="17" t="s">
        <v>269</v>
      </c>
      <c r="E69" s="17"/>
      <c r="F69" s="17"/>
      <c r="G69" s="17"/>
      <c r="H69" s="17"/>
      <c r="I69" s="17"/>
      <c r="J69" s="17"/>
      <c r="K69" s="17"/>
      <c r="L69" s="25" t="s">
        <v>464</v>
      </c>
      <c r="M69" s="19" t="s">
        <v>706</v>
      </c>
      <c r="N69" s="6" t="s">
        <v>709</v>
      </c>
      <c r="O69" s="76" t="s">
        <v>741</v>
      </c>
      <c r="P69" s="87"/>
    </row>
    <row r="70" spans="1:16" ht="15" x14ac:dyDescent="0.3">
      <c r="A70" s="26">
        <v>69</v>
      </c>
      <c r="B70" s="26">
        <v>20910</v>
      </c>
      <c r="C70" s="17">
        <v>15</v>
      </c>
      <c r="D70" s="17" t="s">
        <v>269</v>
      </c>
      <c r="E70" s="17"/>
      <c r="F70" s="17"/>
      <c r="G70" s="17"/>
      <c r="H70" s="17"/>
      <c r="I70" s="17"/>
      <c r="J70" s="17"/>
      <c r="K70" s="17"/>
      <c r="L70" s="25" t="s">
        <v>465</v>
      </c>
      <c r="M70" s="19" t="s">
        <v>706</v>
      </c>
      <c r="N70" s="6" t="s">
        <v>709</v>
      </c>
      <c r="O70" s="76" t="s">
        <v>741</v>
      </c>
      <c r="P70" s="87"/>
    </row>
    <row r="71" spans="1:16" ht="15" x14ac:dyDescent="0.3">
      <c r="A71" s="26">
        <v>70</v>
      </c>
      <c r="B71" s="26">
        <v>20910</v>
      </c>
      <c r="C71" s="17">
        <v>18</v>
      </c>
      <c r="D71" s="17" t="s">
        <v>269</v>
      </c>
      <c r="E71" s="17"/>
      <c r="F71" s="17"/>
      <c r="G71" s="17"/>
      <c r="H71" s="17"/>
      <c r="I71" s="17"/>
      <c r="J71" s="17"/>
      <c r="K71" s="17"/>
      <c r="L71" s="25" t="s">
        <v>466</v>
      </c>
      <c r="M71" s="19" t="s">
        <v>706</v>
      </c>
      <c r="N71" s="6" t="s">
        <v>709</v>
      </c>
      <c r="O71" s="76" t="s">
        <v>741</v>
      </c>
      <c r="P71" s="87"/>
    </row>
    <row r="72" spans="1:16" ht="14.4" x14ac:dyDescent="0.3">
      <c r="A72" s="26">
        <v>71</v>
      </c>
      <c r="B72" s="26">
        <v>20910</v>
      </c>
      <c r="C72" s="17">
        <v>21</v>
      </c>
      <c r="D72" s="17" t="s">
        <v>269</v>
      </c>
      <c r="E72" s="17"/>
      <c r="F72" s="17"/>
      <c r="G72" s="17"/>
      <c r="H72" s="17"/>
      <c r="I72" s="17"/>
      <c r="J72" s="17"/>
      <c r="K72" s="17"/>
      <c r="L72" s="25" t="s">
        <v>467</v>
      </c>
      <c r="M72" s="6" t="s">
        <v>705</v>
      </c>
      <c r="N72" s="6" t="s">
        <v>709</v>
      </c>
      <c r="O72" s="7"/>
      <c r="P72" s="87"/>
    </row>
    <row r="73" spans="1:16" ht="14.4" x14ac:dyDescent="0.3">
      <c r="A73" s="26">
        <v>72</v>
      </c>
      <c r="B73" s="26">
        <v>20910</v>
      </c>
      <c r="C73" s="17">
        <v>24</v>
      </c>
      <c r="D73" s="17" t="s">
        <v>269</v>
      </c>
      <c r="E73" s="17"/>
      <c r="F73" s="17"/>
      <c r="G73" s="17"/>
      <c r="H73" s="17"/>
      <c r="I73" s="17"/>
      <c r="J73" s="17"/>
      <c r="K73" s="17"/>
      <c r="L73" s="25" t="s">
        <v>468</v>
      </c>
      <c r="M73" s="6" t="s">
        <v>705</v>
      </c>
      <c r="N73" s="6" t="s">
        <v>709</v>
      </c>
      <c r="O73" s="7"/>
      <c r="P73" s="87"/>
    </row>
    <row r="74" spans="1:16" ht="14.4" x14ac:dyDescent="0.3">
      <c r="A74" s="26">
        <v>73</v>
      </c>
      <c r="B74" s="26">
        <v>20910</v>
      </c>
      <c r="C74" s="17">
        <v>27</v>
      </c>
      <c r="D74" s="17" t="s">
        <v>269</v>
      </c>
      <c r="E74" s="17"/>
      <c r="F74" s="17"/>
      <c r="G74" s="17"/>
      <c r="H74" s="17"/>
      <c r="I74" s="17"/>
      <c r="J74" s="17"/>
      <c r="K74" s="17"/>
      <c r="L74" s="25" t="s">
        <v>469</v>
      </c>
      <c r="M74" s="6" t="s">
        <v>705</v>
      </c>
      <c r="N74" s="6" t="s">
        <v>709</v>
      </c>
      <c r="O74" s="7"/>
      <c r="P74" s="87"/>
    </row>
    <row r="75" spans="1:16" ht="14.4" x14ac:dyDescent="0.3">
      <c r="A75" s="26">
        <v>74</v>
      </c>
      <c r="B75" s="26">
        <v>20910</v>
      </c>
      <c r="C75" s="17">
        <v>30</v>
      </c>
      <c r="D75" s="17" t="s">
        <v>269</v>
      </c>
      <c r="E75" s="17"/>
      <c r="F75" s="17"/>
      <c r="G75" s="17"/>
      <c r="H75" s="17"/>
      <c r="I75" s="17"/>
      <c r="J75" s="17"/>
      <c r="K75" s="17"/>
      <c r="L75" s="25" t="s">
        <v>470</v>
      </c>
      <c r="M75" s="6" t="s">
        <v>705</v>
      </c>
      <c r="N75" s="6" t="s">
        <v>709</v>
      </c>
      <c r="O75" s="7"/>
      <c r="P75" s="87"/>
    </row>
    <row r="76" spans="1:16" ht="14.4" x14ac:dyDescent="0.3">
      <c r="A76" s="26">
        <v>75</v>
      </c>
      <c r="B76" s="26">
        <v>20910</v>
      </c>
      <c r="C76" s="17">
        <v>33</v>
      </c>
      <c r="D76" s="17" t="s">
        <v>269</v>
      </c>
      <c r="E76" s="17"/>
      <c r="F76" s="17"/>
      <c r="G76" s="17"/>
      <c r="H76" s="17"/>
      <c r="I76" s="17"/>
      <c r="J76" s="17"/>
      <c r="K76" s="17"/>
      <c r="L76" s="25" t="s">
        <v>471</v>
      </c>
      <c r="M76" s="6" t="s">
        <v>705</v>
      </c>
      <c r="N76" s="6" t="s">
        <v>709</v>
      </c>
      <c r="O76" s="7"/>
      <c r="P76" s="87"/>
    </row>
    <row r="77" spans="1:16" ht="14.4" x14ac:dyDescent="0.3">
      <c r="A77" s="26">
        <v>76</v>
      </c>
      <c r="B77" s="26">
        <v>20910</v>
      </c>
      <c r="C77" s="17">
        <v>36</v>
      </c>
      <c r="D77" s="17" t="s">
        <v>269</v>
      </c>
      <c r="E77" s="17"/>
      <c r="F77" s="17"/>
      <c r="G77" s="17"/>
      <c r="H77" s="17"/>
      <c r="I77" s="17"/>
      <c r="J77" s="17"/>
      <c r="K77" s="17"/>
      <c r="L77" s="25" t="s">
        <v>472</v>
      </c>
      <c r="M77" s="6" t="s">
        <v>705</v>
      </c>
      <c r="N77" s="6" t="s">
        <v>709</v>
      </c>
      <c r="O77" s="7"/>
      <c r="P77" s="87"/>
    </row>
    <row r="78" spans="1:16" ht="14.4" x14ac:dyDescent="0.3">
      <c r="A78" s="26">
        <v>77</v>
      </c>
      <c r="B78" s="17">
        <v>20911</v>
      </c>
      <c r="C78" s="17">
        <v>9</v>
      </c>
      <c r="D78" s="17" t="s">
        <v>269</v>
      </c>
      <c r="E78" s="17"/>
      <c r="F78" s="17"/>
      <c r="G78" s="17"/>
      <c r="H78" s="17"/>
      <c r="I78" s="17"/>
      <c r="J78" s="17"/>
      <c r="K78" s="17"/>
      <c r="L78" s="25" t="s">
        <v>473</v>
      </c>
      <c r="M78" s="6" t="s">
        <v>705</v>
      </c>
      <c r="N78" s="6" t="s">
        <v>709</v>
      </c>
      <c r="O78" s="7"/>
      <c r="P78" s="87"/>
    </row>
    <row r="79" spans="1:16" ht="15" x14ac:dyDescent="0.3">
      <c r="A79" s="26">
        <v>78</v>
      </c>
      <c r="B79" s="17">
        <v>20911</v>
      </c>
      <c r="C79" s="17">
        <v>12</v>
      </c>
      <c r="D79" s="17" t="s">
        <v>269</v>
      </c>
      <c r="E79" s="17"/>
      <c r="F79" s="17"/>
      <c r="G79" s="17"/>
      <c r="H79" s="17"/>
      <c r="I79" s="17"/>
      <c r="J79" s="17"/>
      <c r="K79" s="17"/>
      <c r="L79" s="25" t="s">
        <v>474</v>
      </c>
      <c r="M79" s="19" t="s">
        <v>706</v>
      </c>
      <c r="N79" s="6" t="s">
        <v>709</v>
      </c>
      <c r="O79" s="76" t="s">
        <v>741</v>
      </c>
      <c r="P79" s="87"/>
    </row>
    <row r="80" spans="1:16" ht="14.4" x14ac:dyDescent="0.3">
      <c r="A80" s="26">
        <v>79</v>
      </c>
      <c r="B80" s="17">
        <v>20911</v>
      </c>
      <c r="C80" s="17">
        <v>15</v>
      </c>
      <c r="D80" s="17" t="s">
        <v>269</v>
      </c>
      <c r="E80" s="17"/>
      <c r="F80" s="17"/>
      <c r="G80" s="17"/>
      <c r="H80" s="17"/>
      <c r="I80" s="17"/>
      <c r="J80" s="17"/>
      <c r="K80" s="17"/>
      <c r="L80" s="25" t="s">
        <v>475</v>
      </c>
      <c r="M80" s="6" t="s">
        <v>705</v>
      </c>
      <c r="N80" s="6" t="s">
        <v>709</v>
      </c>
      <c r="O80" s="7"/>
      <c r="P80" s="87"/>
    </row>
    <row r="81" spans="1:16" ht="14.4" x14ac:dyDescent="0.3">
      <c r="A81" s="26">
        <v>80</v>
      </c>
      <c r="B81" s="17">
        <v>20911</v>
      </c>
      <c r="C81" s="17">
        <v>18</v>
      </c>
      <c r="D81" s="17" t="s">
        <v>269</v>
      </c>
      <c r="E81" s="17"/>
      <c r="F81" s="17"/>
      <c r="G81" s="17"/>
      <c r="H81" s="17"/>
      <c r="I81" s="17"/>
      <c r="J81" s="17"/>
      <c r="K81" s="17"/>
      <c r="L81" s="25" t="s">
        <v>476</v>
      </c>
      <c r="M81" s="6" t="s">
        <v>705</v>
      </c>
      <c r="N81" s="6" t="s">
        <v>709</v>
      </c>
      <c r="O81" s="7"/>
      <c r="P81" s="87"/>
    </row>
    <row r="82" spans="1:16" ht="14.4" x14ac:dyDescent="0.3">
      <c r="A82" s="26">
        <v>81</v>
      </c>
      <c r="B82" s="17">
        <v>20911</v>
      </c>
      <c r="C82" s="17">
        <v>21</v>
      </c>
      <c r="D82" s="17" t="s">
        <v>269</v>
      </c>
      <c r="E82" s="17"/>
      <c r="F82" s="17"/>
      <c r="G82" s="17"/>
      <c r="H82" s="17"/>
      <c r="I82" s="17"/>
      <c r="J82" s="17"/>
      <c r="K82" s="17"/>
      <c r="L82" s="25" t="s">
        <v>477</v>
      </c>
      <c r="M82" s="6" t="s">
        <v>705</v>
      </c>
      <c r="N82" s="6" t="s">
        <v>709</v>
      </c>
      <c r="O82" s="7"/>
      <c r="P82" s="87"/>
    </row>
    <row r="83" spans="1:16" ht="14.4" x14ac:dyDescent="0.3">
      <c r="A83" s="26">
        <v>82</v>
      </c>
      <c r="B83" s="17">
        <v>20911</v>
      </c>
      <c r="C83" s="17">
        <v>24</v>
      </c>
      <c r="D83" s="17" t="s">
        <v>269</v>
      </c>
      <c r="E83" s="17"/>
      <c r="F83" s="17"/>
      <c r="G83" s="17"/>
      <c r="H83" s="17"/>
      <c r="I83" s="17"/>
      <c r="J83" s="17"/>
      <c r="K83" s="17"/>
      <c r="L83" s="25" t="s">
        <v>478</v>
      </c>
      <c r="M83" s="6" t="s">
        <v>705</v>
      </c>
      <c r="N83" s="6" t="s">
        <v>709</v>
      </c>
      <c r="O83" s="7"/>
      <c r="P83" s="87"/>
    </row>
    <row r="84" spans="1:16" ht="14.4" x14ac:dyDescent="0.3">
      <c r="A84" s="26">
        <v>83</v>
      </c>
      <c r="B84" s="17">
        <v>20911</v>
      </c>
      <c r="C84" s="17">
        <v>27</v>
      </c>
      <c r="D84" s="17" t="s">
        <v>269</v>
      </c>
      <c r="E84" s="17"/>
      <c r="F84" s="17"/>
      <c r="G84" s="17"/>
      <c r="H84" s="17"/>
      <c r="I84" s="17"/>
      <c r="J84" s="17"/>
      <c r="K84" s="17"/>
      <c r="L84" s="25" t="s">
        <v>479</v>
      </c>
      <c r="M84" s="6" t="s">
        <v>705</v>
      </c>
      <c r="N84" s="6" t="s">
        <v>709</v>
      </c>
      <c r="O84" s="7"/>
      <c r="P84" s="87"/>
    </row>
    <row r="85" spans="1:16" ht="14.4" x14ac:dyDescent="0.3">
      <c r="A85" s="26">
        <v>84</v>
      </c>
      <c r="B85" s="17">
        <v>20911</v>
      </c>
      <c r="C85" s="17">
        <v>30</v>
      </c>
      <c r="D85" s="17" t="s">
        <v>269</v>
      </c>
      <c r="E85" s="17"/>
      <c r="F85" s="17"/>
      <c r="G85" s="17"/>
      <c r="H85" s="17"/>
      <c r="I85" s="17"/>
      <c r="J85" s="17"/>
      <c r="K85" s="17"/>
      <c r="L85" s="25" t="s">
        <v>480</v>
      </c>
      <c r="M85" s="6" t="s">
        <v>705</v>
      </c>
      <c r="N85" s="6" t="s">
        <v>709</v>
      </c>
      <c r="O85" s="7"/>
      <c r="P85" s="87"/>
    </row>
    <row r="86" spans="1:16" ht="15" x14ac:dyDescent="0.3">
      <c r="A86" s="26">
        <v>85</v>
      </c>
      <c r="B86" s="17">
        <v>20911</v>
      </c>
      <c r="C86" s="17">
        <v>33</v>
      </c>
      <c r="D86" s="17" t="s">
        <v>269</v>
      </c>
      <c r="E86" s="17"/>
      <c r="F86" s="17"/>
      <c r="G86" s="17"/>
      <c r="H86" s="17"/>
      <c r="I86" s="17"/>
      <c r="J86" s="17"/>
      <c r="K86" s="17"/>
      <c r="L86" s="25" t="s">
        <v>481</v>
      </c>
      <c r="M86" s="6" t="s">
        <v>705</v>
      </c>
      <c r="N86" s="6" t="s">
        <v>709</v>
      </c>
      <c r="O86" s="61"/>
      <c r="P86" s="87"/>
    </row>
    <row r="87" spans="1:16" ht="14.4" x14ac:dyDescent="0.3">
      <c r="A87" s="26">
        <v>86</v>
      </c>
      <c r="B87" s="17">
        <v>20911</v>
      </c>
      <c r="C87" s="17">
        <v>36</v>
      </c>
      <c r="D87" s="17" t="s">
        <v>269</v>
      </c>
      <c r="E87" s="17"/>
      <c r="F87" s="17"/>
      <c r="G87" s="17"/>
      <c r="H87" s="17"/>
      <c r="I87" s="17"/>
      <c r="J87" s="17"/>
      <c r="K87" s="17"/>
      <c r="L87" s="25" t="s">
        <v>482</v>
      </c>
      <c r="M87" s="6" t="s">
        <v>705</v>
      </c>
      <c r="N87" s="6" t="s">
        <v>709</v>
      </c>
      <c r="O87" s="7"/>
      <c r="P87" s="87"/>
    </row>
    <row r="88" spans="1:16" ht="14.4" x14ac:dyDescent="0.3">
      <c r="A88" s="26">
        <v>87</v>
      </c>
      <c r="B88" s="17">
        <v>20912</v>
      </c>
      <c r="C88" s="17">
        <v>9</v>
      </c>
      <c r="D88" s="17" t="s">
        <v>269</v>
      </c>
      <c r="E88" s="17"/>
      <c r="F88" s="17"/>
      <c r="G88" s="17"/>
      <c r="H88" s="17"/>
      <c r="I88" s="17"/>
      <c r="J88" s="17"/>
      <c r="K88" s="17"/>
      <c r="L88" s="25" t="s">
        <v>483</v>
      </c>
      <c r="M88" s="6" t="s">
        <v>705</v>
      </c>
      <c r="N88" s="6" t="s">
        <v>709</v>
      </c>
      <c r="O88" s="7"/>
      <c r="P88" s="87"/>
    </row>
    <row r="89" spans="1:16" ht="15" x14ac:dyDescent="0.3">
      <c r="A89" s="26">
        <v>88</v>
      </c>
      <c r="B89" s="17">
        <v>20912</v>
      </c>
      <c r="C89" s="17">
        <v>12</v>
      </c>
      <c r="D89" s="17" t="s">
        <v>269</v>
      </c>
      <c r="E89" s="17"/>
      <c r="F89" s="17"/>
      <c r="G89" s="17"/>
      <c r="H89" s="17"/>
      <c r="I89" s="17"/>
      <c r="J89" s="17"/>
      <c r="K89" s="17"/>
      <c r="L89" s="25" t="s">
        <v>484</v>
      </c>
      <c r="M89" s="19" t="s">
        <v>706</v>
      </c>
      <c r="N89" s="6" t="s">
        <v>709</v>
      </c>
      <c r="O89" s="76" t="s">
        <v>741</v>
      </c>
      <c r="P89" s="87"/>
    </row>
    <row r="90" spans="1:16" ht="15" x14ac:dyDescent="0.3">
      <c r="A90" s="26">
        <v>89</v>
      </c>
      <c r="B90" s="17">
        <v>20912</v>
      </c>
      <c r="C90" s="17">
        <v>15</v>
      </c>
      <c r="D90" s="17" t="s">
        <v>269</v>
      </c>
      <c r="E90" s="17"/>
      <c r="F90" s="17"/>
      <c r="G90" s="17"/>
      <c r="H90" s="17"/>
      <c r="I90" s="17"/>
      <c r="J90" s="17"/>
      <c r="K90" s="17"/>
      <c r="L90" s="25" t="s">
        <v>485</v>
      </c>
      <c r="M90" s="19" t="s">
        <v>706</v>
      </c>
      <c r="N90" s="6" t="s">
        <v>709</v>
      </c>
      <c r="O90" s="76" t="s">
        <v>3434</v>
      </c>
      <c r="P90" s="87"/>
    </row>
    <row r="91" spans="1:16" ht="15" x14ac:dyDescent="0.3">
      <c r="A91" s="26">
        <v>90</v>
      </c>
      <c r="B91" s="17">
        <v>20912</v>
      </c>
      <c r="C91" s="17">
        <v>18</v>
      </c>
      <c r="D91" s="17" t="s">
        <v>269</v>
      </c>
      <c r="E91" s="17"/>
      <c r="F91" s="17"/>
      <c r="G91" s="17"/>
      <c r="H91" s="17"/>
      <c r="I91" s="17"/>
      <c r="J91" s="17"/>
      <c r="K91" s="17"/>
      <c r="L91" s="25" t="s">
        <v>486</v>
      </c>
      <c r="M91" s="19" t="s">
        <v>706</v>
      </c>
      <c r="N91" s="6" t="s">
        <v>709</v>
      </c>
      <c r="O91" s="76" t="s">
        <v>3435</v>
      </c>
      <c r="P91" s="87"/>
    </row>
    <row r="92" spans="1:16" ht="15" x14ac:dyDescent="0.3">
      <c r="A92" s="26">
        <v>91</v>
      </c>
      <c r="B92" s="17">
        <v>20912</v>
      </c>
      <c r="C92" s="17">
        <v>21</v>
      </c>
      <c r="D92" s="17" t="s">
        <v>269</v>
      </c>
      <c r="E92" s="17"/>
      <c r="F92" s="17"/>
      <c r="G92" s="17"/>
      <c r="H92" s="17"/>
      <c r="I92" s="17"/>
      <c r="J92" s="17"/>
      <c r="K92" s="17"/>
      <c r="L92" s="25" t="s">
        <v>487</v>
      </c>
      <c r="M92" s="19" t="s">
        <v>706</v>
      </c>
      <c r="N92" s="6" t="s">
        <v>709</v>
      </c>
      <c r="O92" s="76" t="s">
        <v>741</v>
      </c>
      <c r="P92" s="87"/>
    </row>
    <row r="93" spans="1:16" ht="15" x14ac:dyDescent="0.3">
      <c r="A93" s="26">
        <v>92</v>
      </c>
      <c r="B93" s="17">
        <v>20912</v>
      </c>
      <c r="C93" s="17">
        <v>24</v>
      </c>
      <c r="D93" s="17" t="s">
        <v>269</v>
      </c>
      <c r="E93" s="17"/>
      <c r="F93" s="17"/>
      <c r="G93" s="17"/>
      <c r="H93" s="17"/>
      <c r="I93" s="17"/>
      <c r="J93" s="17"/>
      <c r="K93" s="17"/>
      <c r="L93" s="25" t="s">
        <v>488</v>
      </c>
      <c r="M93" s="19" t="s">
        <v>706</v>
      </c>
      <c r="N93" s="6" t="s">
        <v>709</v>
      </c>
      <c r="O93" s="76" t="s">
        <v>741</v>
      </c>
      <c r="P93" s="87"/>
    </row>
    <row r="94" spans="1:16" ht="15" x14ac:dyDescent="0.3">
      <c r="A94" s="26">
        <v>93</v>
      </c>
      <c r="B94" s="17">
        <v>20912</v>
      </c>
      <c r="C94" s="17">
        <v>27</v>
      </c>
      <c r="D94" s="17" t="s">
        <v>269</v>
      </c>
      <c r="E94" s="17"/>
      <c r="F94" s="17"/>
      <c r="G94" s="17"/>
      <c r="H94" s="17"/>
      <c r="I94" s="17"/>
      <c r="J94" s="17"/>
      <c r="K94" s="17"/>
      <c r="L94" s="25" t="s">
        <v>489</v>
      </c>
      <c r="M94" s="19" t="s">
        <v>706</v>
      </c>
      <c r="N94" s="6" t="s">
        <v>709</v>
      </c>
      <c r="O94" s="76" t="s">
        <v>741</v>
      </c>
      <c r="P94" s="87"/>
    </row>
    <row r="95" spans="1:16" ht="15" x14ac:dyDescent="0.3">
      <c r="A95" s="26">
        <v>94</v>
      </c>
      <c r="B95" s="17">
        <v>20912</v>
      </c>
      <c r="C95" s="17">
        <v>30</v>
      </c>
      <c r="D95" s="17" t="s">
        <v>269</v>
      </c>
      <c r="E95" s="17"/>
      <c r="F95" s="17"/>
      <c r="G95" s="17"/>
      <c r="H95" s="17"/>
      <c r="I95" s="17"/>
      <c r="J95" s="17"/>
      <c r="K95" s="17"/>
      <c r="L95" s="25" t="s">
        <v>490</v>
      </c>
      <c r="M95" s="19" t="s">
        <v>706</v>
      </c>
      <c r="N95" s="6" t="s">
        <v>709</v>
      </c>
      <c r="O95" s="76" t="s">
        <v>3434</v>
      </c>
      <c r="P95" s="87"/>
    </row>
    <row r="96" spans="1:16" ht="15" x14ac:dyDescent="0.3">
      <c r="A96" s="26">
        <v>95</v>
      </c>
      <c r="B96" s="17">
        <v>20912</v>
      </c>
      <c r="C96" s="17">
        <v>33</v>
      </c>
      <c r="D96" s="17" t="s">
        <v>269</v>
      </c>
      <c r="E96" s="17"/>
      <c r="F96" s="17"/>
      <c r="G96" s="17"/>
      <c r="H96" s="17"/>
      <c r="I96" s="17"/>
      <c r="J96" s="17"/>
      <c r="K96" s="17"/>
      <c r="L96" s="25" t="s">
        <v>491</v>
      </c>
      <c r="M96" s="19" t="s">
        <v>706</v>
      </c>
      <c r="N96" s="6" t="s">
        <v>709</v>
      </c>
      <c r="O96" s="76" t="s">
        <v>741</v>
      </c>
      <c r="P96" s="87"/>
    </row>
    <row r="97" spans="1:16" ht="15" x14ac:dyDescent="0.3">
      <c r="A97" s="26">
        <v>96</v>
      </c>
      <c r="B97" s="17">
        <v>20912</v>
      </c>
      <c r="C97" s="17">
        <v>36</v>
      </c>
      <c r="D97" s="17" t="s">
        <v>269</v>
      </c>
      <c r="E97" s="17"/>
      <c r="F97" s="17"/>
      <c r="G97" s="17"/>
      <c r="H97" s="17"/>
      <c r="I97" s="17"/>
      <c r="J97" s="17"/>
      <c r="K97" s="17"/>
      <c r="L97" s="25" t="s">
        <v>492</v>
      </c>
      <c r="M97" s="19" t="s">
        <v>706</v>
      </c>
      <c r="N97" s="6" t="s">
        <v>709</v>
      </c>
      <c r="O97" s="76" t="s">
        <v>741</v>
      </c>
      <c r="P97" s="87"/>
    </row>
    <row r="98" spans="1:16" ht="15" x14ac:dyDescent="0.3">
      <c r="A98" s="26">
        <v>97</v>
      </c>
      <c r="B98" s="17">
        <v>20913</v>
      </c>
      <c r="C98" s="17">
        <v>9</v>
      </c>
      <c r="D98" s="17" t="s">
        <v>269</v>
      </c>
      <c r="E98" s="17"/>
      <c r="F98" s="17"/>
      <c r="G98" s="17"/>
      <c r="H98" s="17"/>
      <c r="I98" s="17"/>
      <c r="J98" s="17"/>
      <c r="K98" s="17"/>
      <c r="L98" s="25" t="s">
        <v>493</v>
      </c>
      <c r="M98" s="19" t="s">
        <v>706</v>
      </c>
      <c r="N98" s="6" t="s">
        <v>709</v>
      </c>
      <c r="O98" s="76" t="s">
        <v>741</v>
      </c>
      <c r="P98" s="87"/>
    </row>
    <row r="99" spans="1:16" ht="15" x14ac:dyDescent="0.3">
      <c r="A99" s="26">
        <v>98</v>
      </c>
      <c r="B99" s="17">
        <v>20913</v>
      </c>
      <c r="C99" s="17">
        <v>12</v>
      </c>
      <c r="D99" s="17" t="s">
        <v>269</v>
      </c>
      <c r="E99" s="17"/>
      <c r="F99" s="17"/>
      <c r="G99" s="17"/>
      <c r="H99" s="17"/>
      <c r="I99" s="17"/>
      <c r="J99" s="17"/>
      <c r="K99" s="17"/>
      <c r="L99" s="25" t="s">
        <v>494</v>
      </c>
      <c r="M99" s="19" t="s">
        <v>706</v>
      </c>
      <c r="N99" s="6" t="s">
        <v>709</v>
      </c>
      <c r="O99" s="76" t="s">
        <v>3436</v>
      </c>
      <c r="P99" s="87"/>
    </row>
    <row r="100" spans="1:16" ht="15" x14ac:dyDescent="0.3">
      <c r="A100" s="26">
        <v>99</v>
      </c>
      <c r="B100" s="17">
        <v>20913</v>
      </c>
      <c r="C100" s="17">
        <v>15</v>
      </c>
      <c r="D100" s="17" t="s">
        <v>269</v>
      </c>
      <c r="E100" s="17"/>
      <c r="F100" s="17"/>
      <c r="G100" s="17"/>
      <c r="H100" s="17"/>
      <c r="I100" s="17"/>
      <c r="J100" s="17"/>
      <c r="K100" s="17"/>
      <c r="L100" s="25" t="s">
        <v>495</v>
      </c>
      <c r="M100" s="19" t="s">
        <v>706</v>
      </c>
      <c r="N100" s="6" t="s">
        <v>709</v>
      </c>
      <c r="O100" s="76" t="s">
        <v>3436</v>
      </c>
      <c r="P100" s="87"/>
    </row>
    <row r="101" spans="1:16" ht="14.4" x14ac:dyDescent="0.3">
      <c r="A101" s="26">
        <v>100</v>
      </c>
      <c r="B101" s="17">
        <v>20913</v>
      </c>
      <c r="C101" s="17">
        <v>18</v>
      </c>
      <c r="D101" s="17" t="s">
        <v>269</v>
      </c>
      <c r="E101" s="17"/>
      <c r="F101" s="17"/>
      <c r="G101" s="17"/>
      <c r="H101" s="17"/>
      <c r="I101" s="17"/>
      <c r="J101" s="17"/>
      <c r="K101" s="17"/>
      <c r="L101" s="25" t="s">
        <v>496</v>
      </c>
      <c r="M101" s="6" t="s">
        <v>705</v>
      </c>
      <c r="N101" s="6" t="s">
        <v>709</v>
      </c>
      <c r="O101" s="7"/>
      <c r="P101" s="87"/>
    </row>
    <row r="102" spans="1:16" ht="14.4" x14ac:dyDescent="0.3">
      <c r="A102" s="26">
        <v>101</v>
      </c>
      <c r="B102" s="17">
        <v>20913</v>
      </c>
      <c r="C102" s="17">
        <v>21</v>
      </c>
      <c r="D102" s="17" t="s">
        <v>269</v>
      </c>
      <c r="E102" s="17"/>
      <c r="F102" s="17"/>
      <c r="G102" s="17"/>
      <c r="H102" s="17"/>
      <c r="I102" s="17"/>
      <c r="J102" s="17"/>
      <c r="K102" s="17"/>
      <c r="L102" s="25" t="s">
        <v>497</v>
      </c>
      <c r="M102" s="6" t="s">
        <v>705</v>
      </c>
      <c r="N102" s="6" t="s">
        <v>709</v>
      </c>
      <c r="O102" s="7"/>
      <c r="P102" s="87"/>
    </row>
    <row r="103" spans="1:16" ht="14.4" x14ac:dyDescent="0.3">
      <c r="A103" s="26">
        <v>102</v>
      </c>
      <c r="B103" s="17">
        <v>20913</v>
      </c>
      <c r="C103" s="17">
        <v>24</v>
      </c>
      <c r="D103" s="17" t="s">
        <v>269</v>
      </c>
      <c r="E103" s="17"/>
      <c r="F103" s="17"/>
      <c r="G103" s="17"/>
      <c r="H103" s="17"/>
      <c r="I103" s="17"/>
      <c r="J103" s="17"/>
      <c r="K103" s="17"/>
      <c r="L103" s="25" t="s">
        <v>498</v>
      </c>
      <c r="M103" s="6" t="s">
        <v>705</v>
      </c>
      <c r="N103" s="6" t="s">
        <v>709</v>
      </c>
      <c r="O103" s="7"/>
      <c r="P103" s="87"/>
    </row>
    <row r="104" spans="1:16" ht="14.4" x14ac:dyDescent="0.3">
      <c r="A104" s="26">
        <v>103</v>
      </c>
      <c r="B104" s="17">
        <v>20913</v>
      </c>
      <c r="C104" s="17">
        <v>27</v>
      </c>
      <c r="D104" s="17" t="s">
        <v>269</v>
      </c>
      <c r="E104" s="17"/>
      <c r="F104" s="17"/>
      <c r="G104" s="17"/>
      <c r="H104" s="17"/>
      <c r="I104" s="17"/>
      <c r="J104" s="17"/>
      <c r="K104" s="17"/>
      <c r="L104" s="25" t="s">
        <v>499</v>
      </c>
      <c r="M104" s="6" t="s">
        <v>705</v>
      </c>
      <c r="N104" s="6" t="s">
        <v>709</v>
      </c>
      <c r="O104" s="7"/>
      <c r="P104" s="87"/>
    </row>
    <row r="105" spans="1:16" ht="15" x14ac:dyDescent="0.3">
      <c r="A105" s="26">
        <v>104</v>
      </c>
      <c r="B105" s="17">
        <v>20913</v>
      </c>
      <c r="C105" s="17">
        <v>30</v>
      </c>
      <c r="D105" s="17" t="s">
        <v>269</v>
      </c>
      <c r="E105" s="17"/>
      <c r="F105" s="17"/>
      <c r="G105" s="17"/>
      <c r="H105" s="17"/>
      <c r="I105" s="17"/>
      <c r="J105" s="17"/>
      <c r="K105" s="17"/>
      <c r="L105" s="25" t="s">
        <v>500</v>
      </c>
      <c r="M105" s="6" t="s">
        <v>705</v>
      </c>
      <c r="N105" s="6" t="s">
        <v>709</v>
      </c>
      <c r="O105" s="61"/>
      <c r="P105" s="87"/>
    </row>
    <row r="106" spans="1:16" ht="14.4" x14ac:dyDescent="0.3">
      <c r="A106" s="26">
        <v>105</v>
      </c>
      <c r="B106" s="17">
        <v>20913</v>
      </c>
      <c r="C106" s="17">
        <v>33</v>
      </c>
      <c r="D106" s="17" t="s">
        <v>269</v>
      </c>
      <c r="E106" s="17"/>
      <c r="F106" s="17"/>
      <c r="G106" s="17"/>
      <c r="H106" s="17"/>
      <c r="I106" s="17"/>
      <c r="J106" s="17"/>
      <c r="K106" s="17"/>
      <c r="L106" s="25" t="s">
        <v>501</v>
      </c>
      <c r="M106" s="6" t="s">
        <v>705</v>
      </c>
      <c r="N106" s="6" t="s">
        <v>709</v>
      </c>
      <c r="O106" s="7"/>
      <c r="P106" s="87"/>
    </row>
    <row r="107" spans="1:16" ht="14.4" x14ac:dyDescent="0.3">
      <c r="A107" s="26">
        <v>106</v>
      </c>
      <c r="B107" s="17">
        <v>20913</v>
      </c>
      <c r="C107" s="17">
        <v>36</v>
      </c>
      <c r="D107" s="17" t="s">
        <v>269</v>
      </c>
      <c r="E107" s="17"/>
      <c r="F107" s="17"/>
      <c r="G107" s="17"/>
      <c r="H107" s="17"/>
      <c r="I107" s="17"/>
      <c r="J107" s="17"/>
      <c r="K107" s="17"/>
      <c r="L107" s="25" t="s">
        <v>502</v>
      </c>
      <c r="M107" s="6" t="s">
        <v>705</v>
      </c>
      <c r="N107" s="6" t="s">
        <v>709</v>
      </c>
      <c r="O107" s="7"/>
      <c r="P107" s="87"/>
    </row>
    <row r="108" spans="1:16" ht="14.4" x14ac:dyDescent="0.3">
      <c r="A108" s="26">
        <v>107</v>
      </c>
      <c r="B108" s="17">
        <v>20914</v>
      </c>
      <c r="C108" s="17">
        <v>9</v>
      </c>
      <c r="D108" s="17" t="s">
        <v>269</v>
      </c>
      <c r="E108" s="17"/>
      <c r="F108" s="17"/>
      <c r="G108" s="17"/>
      <c r="H108" s="17"/>
      <c r="I108" s="17"/>
      <c r="J108" s="17"/>
      <c r="K108" s="17"/>
      <c r="L108" s="25" t="s">
        <v>503</v>
      </c>
      <c r="M108" s="6" t="s">
        <v>705</v>
      </c>
      <c r="N108" s="6" t="s">
        <v>709</v>
      </c>
      <c r="O108" s="7"/>
      <c r="P108" s="87"/>
    </row>
    <row r="109" spans="1:16" ht="15" x14ac:dyDescent="0.3">
      <c r="A109" s="26">
        <v>108</v>
      </c>
      <c r="B109" s="17">
        <v>20914</v>
      </c>
      <c r="C109" s="17">
        <v>12</v>
      </c>
      <c r="D109" s="17" t="s">
        <v>269</v>
      </c>
      <c r="E109" s="17"/>
      <c r="F109" s="17"/>
      <c r="G109" s="17"/>
      <c r="H109" s="17"/>
      <c r="I109" s="17"/>
      <c r="J109" s="17"/>
      <c r="K109" s="17"/>
      <c r="L109" s="25" t="s">
        <v>504</v>
      </c>
      <c r="M109" s="161" t="s">
        <v>706</v>
      </c>
      <c r="N109" s="6" t="s">
        <v>709</v>
      </c>
      <c r="O109" s="76" t="s">
        <v>741</v>
      </c>
      <c r="P109" s="87"/>
    </row>
    <row r="110" spans="1:16" ht="15" x14ac:dyDescent="0.3">
      <c r="A110" s="26">
        <v>109</v>
      </c>
      <c r="B110" s="17">
        <v>20914</v>
      </c>
      <c r="C110" s="17">
        <v>15</v>
      </c>
      <c r="D110" s="17" t="s">
        <v>269</v>
      </c>
      <c r="E110" s="17"/>
      <c r="F110" s="17"/>
      <c r="G110" s="17"/>
      <c r="H110" s="17"/>
      <c r="I110" s="17"/>
      <c r="J110" s="17"/>
      <c r="K110" s="17"/>
      <c r="L110" s="25" t="s">
        <v>505</v>
      </c>
      <c r="M110" s="19" t="s">
        <v>706</v>
      </c>
      <c r="N110" s="6" t="s">
        <v>709</v>
      </c>
      <c r="O110" s="76" t="s">
        <v>741</v>
      </c>
      <c r="P110" s="87"/>
    </row>
    <row r="111" spans="1:16" ht="15" x14ac:dyDescent="0.3">
      <c r="A111" s="26">
        <v>110</v>
      </c>
      <c r="B111" s="17">
        <v>20914</v>
      </c>
      <c r="C111" s="17">
        <v>18</v>
      </c>
      <c r="D111" s="17" t="s">
        <v>269</v>
      </c>
      <c r="E111" s="17"/>
      <c r="F111" s="17"/>
      <c r="G111" s="17"/>
      <c r="H111" s="17"/>
      <c r="I111" s="17"/>
      <c r="J111" s="17"/>
      <c r="K111" s="17"/>
      <c r="L111" s="25" t="s">
        <v>506</v>
      </c>
      <c r="M111" s="19" t="s">
        <v>706</v>
      </c>
      <c r="N111" s="6" t="s">
        <v>709</v>
      </c>
      <c r="O111" s="76" t="s">
        <v>741</v>
      </c>
      <c r="P111" s="87"/>
    </row>
    <row r="112" spans="1:16" ht="14.4" x14ac:dyDescent="0.3">
      <c r="A112" s="26">
        <v>111</v>
      </c>
      <c r="B112" s="17">
        <v>20914</v>
      </c>
      <c r="C112" s="17">
        <v>21</v>
      </c>
      <c r="D112" s="17" t="s">
        <v>269</v>
      </c>
      <c r="E112" s="17"/>
      <c r="F112" s="17"/>
      <c r="G112" s="17"/>
      <c r="H112" s="17"/>
      <c r="I112" s="17"/>
      <c r="J112" s="17"/>
      <c r="K112" s="17"/>
      <c r="L112" s="25" t="s">
        <v>507</v>
      </c>
      <c r="M112" s="6" t="s">
        <v>705</v>
      </c>
      <c r="N112" s="6" t="s">
        <v>709</v>
      </c>
      <c r="O112" s="7"/>
      <c r="P112" s="87"/>
    </row>
    <row r="113" spans="1:16" ht="14.4" x14ac:dyDescent="0.3">
      <c r="A113" s="26">
        <v>112</v>
      </c>
      <c r="B113" s="17">
        <v>20914</v>
      </c>
      <c r="C113" s="17">
        <v>24</v>
      </c>
      <c r="D113" s="17" t="s">
        <v>269</v>
      </c>
      <c r="E113" s="17"/>
      <c r="F113" s="17"/>
      <c r="G113" s="17"/>
      <c r="H113" s="17"/>
      <c r="I113" s="17"/>
      <c r="J113" s="17"/>
      <c r="K113" s="17"/>
      <c r="L113" s="25" t="s">
        <v>508</v>
      </c>
      <c r="M113" s="6" t="s">
        <v>705</v>
      </c>
      <c r="N113" s="6" t="s">
        <v>709</v>
      </c>
      <c r="O113" s="7"/>
      <c r="P113" s="87"/>
    </row>
    <row r="114" spans="1:16" ht="14.4" x14ac:dyDescent="0.3">
      <c r="A114" s="26">
        <v>113</v>
      </c>
      <c r="B114" s="17">
        <v>20914</v>
      </c>
      <c r="C114" s="17">
        <v>27</v>
      </c>
      <c r="D114" s="17" t="s">
        <v>269</v>
      </c>
      <c r="E114" s="17"/>
      <c r="F114" s="17"/>
      <c r="G114" s="17"/>
      <c r="H114" s="17"/>
      <c r="I114" s="17"/>
      <c r="J114" s="17"/>
      <c r="K114" s="17"/>
      <c r="L114" s="25" t="s">
        <v>509</v>
      </c>
      <c r="M114" s="6" t="s">
        <v>705</v>
      </c>
      <c r="N114" s="6" t="s">
        <v>709</v>
      </c>
      <c r="O114" s="7"/>
      <c r="P114" s="87"/>
    </row>
    <row r="115" spans="1:16" ht="14.4" x14ac:dyDescent="0.3">
      <c r="A115" s="26">
        <v>114</v>
      </c>
      <c r="B115" s="17">
        <v>20914</v>
      </c>
      <c r="C115" s="17">
        <v>30</v>
      </c>
      <c r="D115" s="17" t="s">
        <v>269</v>
      </c>
      <c r="E115" s="17"/>
      <c r="F115" s="17"/>
      <c r="G115" s="17"/>
      <c r="H115" s="17"/>
      <c r="I115" s="17"/>
      <c r="J115" s="17"/>
      <c r="K115" s="17"/>
      <c r="L115" s="25" t="s">
        <v>510</v>
      </c>
      <c r="M115" s="6" t="s">
        <v>705</v>
      </c>
      <c r="N115" s="6" t="s">
        <v>709</v>
      </c>
      <c r="O115" s="7"/>
      <c r="P115" s="87"/>
    </row>
    <row r="116" spans="1:16" ht="14.4" x14ac:dyDescent="0.3">
      <c r="A116" s="26">
        <v>115</v>
      </c>
      <c r="B116" s="17">
        <v>20914</v>
      </c>
      <c r="C116" s="17">
        <v>33</v>
      </c>
      <c r="D116" s="17" t="s">
        <v>269</v>
      </c>
      <c r="E116" s="17"/>
      <c r="F116" s="17"/>
      <c r="G116" s="17"/>
      <c r="H116" s="17"/>
      <c r="I116" s="17"/>
      <c r="J116" s="17"/>
      <c r="K116" s="17"/>
      <c r="L116" s="25" t="s">
        <v>511</v>
      </c>
      <c r="M116" s="6" t="s">
        <v>705</v>
      </c>
      <c r="N116" s="6" t="s">
        <v>709</v>
      </c>
      <c r="O116" s="7"/>
      <c r="P116" s="87"/>
    </row>
    <row r="117" spans="1:16" ht="14.4" x14ac:dyDescent="0.3">
      <c r="A117" s="26">
        <v>116</v>
      </c>
      <c r="B117" s="17">
        <v>20914</v>
      </c>
      <c r="C117" s="17">
        <v>36</v>
      </c>
      <c r="D117" s="17" t="s">
        <v>269</v>
      </c>
      <c r="E117" s="17"/>
      <c r="F117" s="17"/>
      <c r="G117" s="17"/>
      <c r="H117" s="17"/>
      <c r="I117" s="17"/>
      <c r="J117" s="17"/>
      <c r="K117" s="17"/>
      <c r="L117" s="25" t="s">
        <v>512</v>
      </c>
      <c r="M117" s="6" t="s">
        <v>705</v>
      </c>
      <c r="N117" s="6" t="s">
        <v>709</v>
      </c>
      <c r="O117" s="7"/>
      <c r="P117" s="87"/>
    </row>
    <row r="118" spans="1:16" ht="14.4" x14ac:dyDescent="0.3">
      <c r="A118" s="26">
        <v>117</v>
      </c>
      <c r="B118" s="17">
        <v>20901</v>
      </c>
      <c r="C118" s="17">
        <v>1</v>
      </c>
      <c r="D118" s="17" t="s">
        <v>3342</v>
      </c>
      <c r="E118" s="17"/>
      <c r="F118" s="17"/>
      <c r="G118" s="17"/>
      <c r="H118" s="17"/>
      <c r="I118" s="17"/>
      <c r="J118" s="17"/>
      <c r="K118" s="17" t="s">
        <v>3228</v>
      </c>
      <c r="L118" s="25" t="s">
        <v>742</v>
      </c>
      <c r="M118" s="6" t="s">
        <v>705</v>
      </c>
      <c r="N118" s="6" t="s">
        <v>708</v>
      </c>
      <c r="O118" s="7"/>
      <c r="P118" s="87">
        <v>44026</v>
      </c>
    </row>
    <row r="119" spans="1:16" ht="14.4" x14ac:dyDescent="0.3">
      <c r="A119" s="26">
        <v>118</v>
      </c>
      <c r="B119" s="17">
        <v>20902</v>
      </c>
      <c r="C119" s="17">
        <v>1</v>
      </c>
      <c r="D119" s="17" t="s">
        <v>3342</v>
      </c>
      <c r="E119" s="17"/>
      <c r="F119" s="17"/>
      <c r="G119" s="17"/>
      <c r="H119" s="17"/>
      <c r="I119" s="17"/>
      <c r="J119" s="17"/>
      <c r="K119" s="17" t="s">
        <v>3229</v>
      </c>
      <c r="L119" s="25" t="s">
        <v>743</v>
      </c>
      <c r="M119" s="6" t="s">
        <v>705</v>
      </c>
      <c r="N119" s="6" t="s">
        <v>708</v>
      </c>
      <c r="O119" s="7"/>
      <c r="P119" s="87">
        <v>44026</v>
      </c>
    </row>
    <row r="120" spans="1:16" ht="14.4" x14ac:dyDescent="0.3">
      <c r="A120" s="26">
        <v>119</v>
      </c>
      <c r="B120" s="17">
        <v>20903</v>
      </c>
      <c r="C120" s="17">
        <v>1</v>
      </c>
      <c r="D120" s="17" t="s">
        <v>3342</v>
      </c>
      <c r="E120" s="17"/>
      <c r="F120" s="17"/>
      <c r="G120" s="17"/>
      <c r="H120" s="17"/>
      <c r="I120" s="17"/>
      <c r="J120" s="17"/>
      <c r="K120" s="17" t="s">
        <v>3230</v>
      </c>
      <c r="L120" s="25" t="s">
        <v>744</v>
      </c>
      <c r="M120" s="6" t="s">
        <v>705</v>
      </c>
      <c r="N120" s="6" t="s">
        <v>708</v>
      </c>
      <c r="O120" s="7"/>
      <c r="P120" s="87">
        <v>44026</v>
      </c>
    </row>
    <row r="121" spans="1:16" ht="14.4" x14ac:dyDescent="0.3">
      <c r="A121" s="26">
        <v>120</v>
      </c>
      <c r="B121" s="17">
        <v>20904</v>
      </c>
      <c r="C121" s="17">
        <v>1</v>
      </c>
      <c r="D121" s="17" t="s">
        <v>3342</v>
      </c>
      <c r="E121" s="17"/>
      <c r="F121" s="17"/>
      <c r="G121" s="17"/>
      <c r="H121" s="17"/>
      <c r="I121" s="17"/>
      <c r="J121" s="17"/>
      <c r="K121" s="17" t="s">
        <v>3231</v>
      </c>
      <c r="L121" s="25" t="s">
        <v>745</v>
      </c>
      <c r="M121" s="6" t="s">
        <v>705</v>
      </c>
      <c r="N121" s="6" t="s">
        <v>708</v>
      </c>
      <c r="O121" s="7"/>
      <c r="P121" s="87">
        <v>44026</v>
      </c>
    </row>
    <row r="122" spans="1:16" ht="14.4" x14ac:dyDescent="0.3">
      <c r="A122" s="26">
        <v>121</v>
      </c>
      <c r="B122" s="17">
        <v>20905</v>
      </c>
      <c r="C122" s="17">
        <v>1</v>
      </c>
      <c r="D122" s="17" t="s">
        <v>3342</v>
      </c>
      <c r="E122" s="17"/>
      <c r="F122" s="17"/>
      <c r="G122" s="17"/>
      <c r="H122" s="17"/>
      <c r="I122" s="17"/>
      <c r="J122" s="17"/>
      <c r="K122" s="17" t="s">
        <v>3232</v>
      </c>
      <c r="L122" s="25" t="s">
        <v>746</v>
      </c>
      <c r="M122" s="6" t="s">
        <v>705</v>
      </c>
      <c r="N122" s="6" t="s">
        <v>708</v>
      </c>
      <c r="O122" s="7"/>
      <c r="P122" s="87">
        <v>44026</v>
      </c>
    </row>
    <row r="123" spans="1:16" ht="14.4" x14ac:dyDescent="0.3">
      <c r="A123" s="26">
        <v>122</v>
      </c>
      <c r="B123" s="17">
        <v>20906</v>
      </c>
      <c r="C123" s="17">
        <v>1</v>
      </c>
      <c r="D123" s="17" t="s">
        <v>3342</v>
      </c>
      <c r="E123" s="17"/>
      <c r="F123" s="17"/>
      <c r="G123" s="17"/>
      <c r="H123" s="17"/>
      <c r="I123" s="17"/>
      <c r="J123" s="17"/>
      <c r="K123" s="17" t="s">
        <v>3233</v>
      </c>
      <c r="L123" s="25" t="s">
        <v>747</v>
      </c>
      <c r="M123" s="6" t="s">
        <v>705</v>
      </c>
      <c r="N123" s="6" t="s">
        <v>708</v>
      </c>
      <c r="O123" s="7"/>
      <c r="P123" s="87">
        <v>44026</v>
      </c>
    </row>
    <row r="124" spans="1:16" ht="14.4" x14ac:dyDescent="0.3">
      <c r="A124" s="26">
        <v>123</v>
      </c>
      <c r="B124" s="17">
        <v>20907</v>
      </c>
      <c r="C124" s="17">
        <v>1</v>
      </c>
      <c r="D124" s="17" t="s">
        <v>2825</v>
      </c>
      <c r="E124" s="17"/>
      <c r="F124" s="17"/>
      <c r="G124" s="17"/>
      <c r="H124" s="17"/>
      <c r="I124" s="17"/>
      <c r="J124" s="17"/>
      <c r="K124" s="17"/>
      <c r="L124" s="25" t="s">
        <v>2887</v>
      </c>
      <c r="M124" s="6" t="s">
        <v>3298</v>
      </c>
      <c r="N124" s="6"/>
      <c r="O124" s="17"/>
      <c r="P124" s="17"/>
    </row>
    <row r="125" spans="1:16" ht="14.4" x14ac:dyDescent="0.3">
      <c r="A125" s="26">
        <v>124</v>
      </c>
      <c r="B125" s="17">
        <v>20908</v>
      </c>
      <c r="C125" s="17">
        <v>1</v>
      </c>
      <c r="D125" s="17" t="s">
        <v>2825</v>
      </c>
      <c r="E125" s="17"/>
      <c r="F125" s="17"/>
      <c r="G125" s="17"/>
      <c r="H125" s="17"/>
      <c r="I125" s="17"/>
      <c r="J125" s="17"/>
      <c r="K125" s="17"/>
      <c r="L125" s="25" t="s">
        <v>2888</v>
      </c>
      <c r="M125" s="6" t="s">
        <v>3298</v>
      </c>
      <c r="N125" s="6"/>
      <c r="O125" s="17"/>
      <c r="P125" s="17"/>
    </row>
    <row r="126" spans="1:16" ht="14.4" x14ac:dyDescent="0.3">
      <c r="A126" s="26">
        <v>125</v>
      </c>
      <c r="B126" s="17">
        <v>20909</v>
      </c>
      <c r="C126" s="17">
        <v>1</v>
      </c>
      <c r="D126" s="17" t="s">
        <v>2825</v>
      </c>
      <c r="E126" s="17"/>
      <c r="F126" s="17"/>
      <c r="G126" s="17"/>
      <c r="H126" s="17"/>
      <c r="I126" s="17"/>
      <c r="J126" s="17"/>
      <c r="K126" s="17"/>
      <c r="L126" s="25" t="s">
        <v>2889</v>
      </c>
      <c r="M126" s="6" t="s">
        <v>3298</v>
      </c>
      <c r="N126" s="6"/>
      <c r="O126" s="17"/>
      <c r="P126" s="17"/>
    </row>
    <row r="127" spans="1:16" ht="14.4" x14ac:dyDescent="0.3">
      <c r="A127" s="26">
        <v>126</v>
      </c>
      <c r="B127" s="17">
        <v>20909</v>
      </c>
      <c r="C127" s="17">
        <v>4</v>
      </c>
      <c r="D127" s="17" t="s">
        <v>2825</v>
      </c>
      <c r="E127" s="17"/>
      <c r="F127" s="17"/>
      <c r="G127" s="17"/>
      <c r="H127" s="17"/>
      <c r="I127" s="17"/>
      <c r="J127" s="17"/>
      <c r="K127" s="17"/>
      <c r="L127" s="25" t="s">
        <v>3301</v>
      </c>
      <c r="M127" s="6" t="s">
        <v>3298</v>
      </c>
      <c r="N127" s="6"/>
      <c r="O127" s="17"/>
      <c r="P127" s="17"/>
    </row>
    <row r="128" spans="1:16" ht="14.4" x14ac:dyDescent="0.3">
      <c r="A128" s="26">
        <v>127</v>
      </c>
      <c r="B128" s="17">
        <v>20909</v>
      </c>
      <c r="C128" s="17">
        <v>39</v>
      </c>
      <c r="D128" s="17" t="s">
        <v>2825</v>
      </c>
      <c r="E128" s="17"/>
      <c r="F128" s="17"/>
      <c r="G128" s="17"/>
      <c r="H128" s="17"/>
      <c r="I128" s="17"/>
      <c r="J128" s="17"/>
      <c r="K128" s="17"/>
      <c r="L128" s="25" t="s">
        <v>2890</v>
      </c>
      <c r="M128" s="6" t="s">
        <v>3298</v>
      </c>
      <c r="N128" s="6"/>
      <c r="O128" s="17"/>
      <c r="P128" s="17"/>
    </row>
    <row r="129" spans="1:16" ht="14.4" x14ac:dyDescent="0.3">
      <c r="A129" s="26">
        <v>128</v>
      </c>
      <c r="B129" s="17">
        <v>20910</v>
      </c>
      <c r="C129" s="17">
        <v>1</v>
      </c>
      <c r="D129" s="17" t="s">
        <v>2825</v>
      </c>
      <c r="E129" s="17"/>
      <c r="F129" s="17"/>
      <c r="G129" s="17"/>
      <c r="H129" s="17"/>
      <c r="I129" s="17"/>
      <c r="J129" s="17"/>
      <c r="K129" s="17"/>
      <c r="L129" s="25" t="s">
        <v>3300</v>
      </c>
      <c r="M129" s="6" t="s">
        <v>3298</v>
      </c>
      <c r="N129" s="6"/>
      <c r="O129" s="17"/>
      <c r="P129" s="17"/>
    </row>
    <row r="130" spans="1:16" ht="14.4" x14ac:dyDescent="0.3">
      <c r="A130" s="26">
        <v>129</v>
      </c>
      <c r="B130" s="17">
        <v>20910</v>
      </c>
      <c r="C130" s="17">
        <v>4</v>
      </c>
      <c r="D130" s="17" t="s">
        <v>2825</v>
      </c>
      <c r="E130" s="17"/>
      <c r="F130" s="17"/>
      <c r="G130" s="17"/>
      <c r="H130" s="17"/>
      <c r="I130" s="17"/>
      <c r="J130" s="17"/>
      <c r="K130" s="17"/>
      <c r="L130" s="25" t="s">
        <v>2891</v>
      </c>
      <c r="M130" s="6" t="s">
        <v>3298</v>
      </c>
      <c r="N130" s="6"/>
      <c r="O130" s="17"/>
      <c r="P130" s="17"/>
    </row>
    <row r="131" spans="1:16" ht="14.4" x14ac:dyDescent="0.3">
      <c r="A131" s="26">
        <v>130</v>
      </c>
      <c r="B131" s="17">
        <v>20910</v>
      </c>
      <c r="C131" s="17">
        <v>39</v>
      </c>
      <c r="D131" s="17" t="s">
        <v>2825</v>
      </c>
      <c r="E131" s="17"/>
      <c r="F131" s="17"/>
      <c r="G131" s="17"/>
      <c r="H131" s="17"/>
      <c r="I131" s="17"/>
      <c r="J131" s="17"/>
      <c r="K131" s="17"/>
      <c r="L131" s="25" t="s">
        <v>2892</v>
      </c>
      <c r="M131" s="6" t="s">
        <v>3298</v>
      </c>
      <c r="N131" s="6"/>
      <c r="O131" s="17"/>
      <c r="P131" s="17"/>
    </row>
    <row r="132" spans="1:16" ht="14.4" x14ac:dyDescent="0.3">
      <c r="A132" s="26">
        <v>131</v>
      </c>
      <c r="B132" s="17">
        <v>20911</v>
      </c>
      <c r="C132" s="17">
        <v>1</v>
      </c>
      <c r="D132" s="17" t="s">
        <v>2825</v>
      </c>
      <c r="E132" s="17"/>
      <c r="F132" s="17"/>
      <c r="G132" s="17"/>
      <c r="H132" s="17"/>
      <c r="I132" s="17"/>
      <c r="J132" s="17"/>
      <c r="K132" s="17"/>
      <c r="L132" s="25" t="s">
        <v>2893</v>
      </c>
      <c r="M132" s="6" t="s">
        <v>3298</v>
      </c>
      <c r="N132" s="6"/>
      <c r="O132" s="17"/>
      <c r="P132" s="17"/>
    </row>
    <row r="133" spans="1:16" ht="14.4" x14ac:dyDescent="0.3">
      <c r="A133" s="26">
        <v>132</v>
      </c>
      <c r="B133" s="17">
        <v>20911</v>
      </c>
      <c r="C133" s="17">
        <v>4</v>
      </c>
      <c r="D133" s="17" t="s">
        <v>2825</v>
      </c>
      <c r="E133" s="17"/>
      <c r="F133" s="17"/>
      <c r="G133" s="17"/>
      <c r="H133" s="17"/>
      <c r="I133" s="17"/>
      <c r="J133" s="17"/>
      <c r="K133" s="17"/>
      <c r="L133" s="25" t="s">
        <v>2894</v>
      </c>
      <c r="M133" s="6" t="s">
        <v>3298</v>
      </c>
      <c r="N133" s="6"/>
      <c r="O133" s="17"/>
      <c r="P133" s="17"/>
    </row>
    <row r="134" spans="1:16" ht="14.4" x14ac:dyDescent="0.3">
      <c r="A134" s="26">
        <v>133</v>
      </c>
      <c r="B134" s="17">
        <v>20911</v>
      </c>
      <c r="C134" s="17">
        <v>39</v>
      </c>
      <c r="D134" s="17" t="s">
        <v>2825</v>
      </c>
      <c r="E134" s="17"/>
      <c r="F134" s="17"/>
      <c r="G134" s="17"/>
      <c r="H134" s="17"/>
      <c r="I134" s="17"/>
      <c r="J134" s="17"/>
      <c r="K134" s="17"/>
      <c r="L134" s="25" t="s">
        <v>2895</v>
      </c>
      <c r="M134" s="6" t="s">
        <v>3298</v>
      </c>
      <c r="N134" s="6"/>
      <c r="O134" s="17"/>
      <c r="P134" s="17"/>
    </row>
    <row r="135" spans="1:16" ht="14.4" x14ac:dyDescent="0.3">
      <c r="A135" s="26">
        <v>134</v>
      </c>
      <c r="B135" s="17">
        <v>20912</v>
      </c>
      <c r="C135" s="17">
        <v>1</v>
      </c>
      <c r="D135" s="17" t="s">
        <v>2825</v>
      </c>
      <c r="E135" s="17"/>
      <c r="F135" s="17"/>
      <c r="G135" s="17"/>
      <c r="H135" s="17"/>
      <c r="I135" s="17"/>
      <c r="J135" s="17"/>
      <c r="K135" s="17"/>
      <c r="L135" s="25" t="s">
        <v>2896</v>
      </c>
      <c r="M135" s="6" t="s">
        <v>3298</v>
      </c>
      <c r="N135" s="6"/>
      <c r="O135" s="17"/>
      <c r="P135" s="17"/>
    </row>
    <row r="136" spans="1:16" ht="14.4" x14ac:dyDescent="0.3">
      <c r="A136" s="26">
        <v>135</v>
      </c>
      <c r="B136" s="17">
        <v>20912</v>
      </c>
      <c r="C136" s="17">
        <v>4</v>
      </c>
      <c r="D136" s="17" t="s">
        <v>2825</v>
      </c>
      <c r="E136" s="17"/>
      <c r="F136" s="17"/>
      <c r="G136" s="17"/>
      <c r="H136" s="17"/>
      <c r="I136" s="17"/>
      <c r="J136" s="17"/>
      <c r="K136" s="17"/>
      <c r="L136" s="25" t="s">
        <v>2897</v>
      </c>
      <c r="M136" s="6" t="s">
        <v>3298</v>
      </c>
      <c r="N136" s="6"/>
      <c r="O136" s="17"/>
      <c r="P136" s="17"/>
    </row>
    <row r="137" spans="1:16" ht="14.4" x14ac:dyDescent="0.3">
      <c r="A137" s="26">
        <v>136</v>
      </c>
      <c r="B137" s="17">
        <v>20912</v>
      </c>
      <c r="C137" s="17">
        <v>39</v>
      </c>
      <c r="D137" s="17" t="s">
        <v>2825</v>
      </c>
      <c r="E137" s="17"/>
      <c r="F137" s="17"/>
      <c r="G137" s="17"/>
      <c r="H137" s="17"/>
      <c r="I137" s="17"/>
      <c r="J137" s="17"/>
      <c r="K137" s="17"/>
      <c r="L137" s="25" t="s">
        <v>2898</v>
      </c>
      <c r="M137" s="6" t="s">
        <v>3298</v>
      </c>
      <c r="N137" s="6"/>
      <c r="O137" s="17"/>
      <c r="P137" s="17"/>
    </row>
    <row r="138" spans="1:16" ht="14.4" x14ac:dyDescent="0.3">
      <c r="A138" s="26">
        <v>137</v>
      </c>
      <c r="B138" s="17">
        <v>20913</v>
      </c>
      <c r="C138" s="17">
        <v>1</v>
      </c>
      <c r="D138" s="17" t="s">
        <v>2825</v>
      </c>
      <c r="E138" s="17"/>
      <c r="F138" s="17"/>
      <c r="G138" s="17"/>
      <c r="H138" s="17"/>
      <c r="I138" s="17"/>
      <c r="J138" s="17"/>
      <c r="K138" s="17"/>
      <c r="L138" s="25" t="s">
        <v>2899</v>
      </c>
      <c r="M138" s="6" t="s">
        <v>3298</v>
      </c>
      <c r="N138" s="6"/>
      <c r="O138" s="17"/>
      <c r="P138" s="17"/>
    </row>
    <row r="139" spans="1:16" ht="14.4" x14ac:dyDescent="0.3">
      <c r="A139" s="26">
        <v>138</v>
      </c>
      <c r="B139" s="17">
        <v>20913</v>
      </c>
      <c r="C139" s="17">
        <v>4</v>
      </c>
      <c r="D139" s="17" t="s">
        <v>2825</v>
      </c>
      <c r="E139" s="17"/>
      <c r="F139" s="17"/>
      <c r="G139" s="17"/>
      <c r="H139" s="17"/>
      <c r="I139" s="17"/>
      <c r="J139" s="17"/>
      <c r="K139" s="17"/>
      <c r="L139" s="25" t="s">
        <v>2900</v>
      </c>
      <c r="M139" s="6" t="s">
        <v>3298</v>
      </c>
      <c r="N139" s="6"/>
      <c r="O139" s="17"/>
      <c r="P139" s="17"/>
    </row>
    <row r="140" spans="1:16" ht="14.4" x14ac:dyDescent="0.3">
      <c r="A140" s="26">
        <v>139</v>
      </c>
      <c r="B140" s="17">
        <v>20913</v>
      </c>
      <c r="C140" s="17">
        <v>39</v>
      </c>
      <c r="D140" s="17" t="s">
        <v>2825</v>
      </c>
      <c r="E140" s="17"/>
      <c r="F140" s="17"/>
      <c r="G140" s="17"/>
      <c r="H140" s="17"/>
      <c r="I140" s="17"/>
      <c r="J140" s="17"/>
      <c r="K140" s="17"/>
      <c r="L140" s="25" t="s">
        <v>2901</v>
      </c>
      <c r="M140" s="6" t="s">
        <v>3298</v>
      </c>
      <c r="N140" s="6"/>
      <c r="O140" s="17"/>
      <c r="P140" s="17"/>
    </row>
    <row r="141" spans="1:16" ht="14.4" x14ac:dyDescent="0.3">
      <c r="A141" s="26">
        <v>140</v>
      </c>
      <c r="B141" s="17">
        <v>20914</v>
      </c>
      <c r="C141" s="17">
        <v>1</v>
      </c>
      <c r="D141" s="17" t="s">
        <v>2825</v>
      </c>
      <c r="E141" s="17"/>
      <c r="F141" s="17"/>
      <c r="G141" s="17"/>
      <c r="H141" s="17"/>
      <c r="I141" s="17"/>
      <c r="J141" s="17"/>
      <c r="K141" s="17"/>
      <c r="L141" s="25" t="s">
        <v>2902</v>
      </c>
      <c r="M141" s="6" t="s">
        <v>3298</v>
      </c>
      <c r="N141" s="6"/>
      <c r="O141" s="17"/>
      <c r="P141" s="17"/>
    </row>
    <row r="142" spans="1:16" ht="14.4" x14ac:dyDescent="0.3">
      <c r="A142" s="26">
        <v>141</v>
      </c>
      <c r="B142" s="17">
        <v>20914</v>
      </c>
      <c r="C142" s="17">
        <v>4</v>
      </c>
      <c r="D142" s="17" t="s">
        <v>2825</v>
      </c>
      <c r="E142" s="17"/>
      <c r="F142" s="17"/>
      <c r="G142" s="17"/>
      <c r="H142" s="17"/>
      <c r="I142" s="17"/>
      <c r="J142" s="17"/>
      <c r="K142" s="17"/>
      <c r="L142" s="25" t="s">
        <v>2903</v>
      </c>
      <c r="M142" s="6" t="s">
        <v>3298</v>
      </c>
      <c r="N142" s="6"/>
      <c r="O142" s="17"/>
      <c r="P142" s="17"/>
    </row>
    <row r="143" spans="1:16" ht="14.4" x14ac:dyDescent="0.3">
      <c r="A143" s="26">
        <v>142</v>
      </c>
      <c r="B143" s="17">
        <v>20914</v>
      </c>
      <c r="C143" s="17">
        <v>39</v>
      </c>
      <c r="D143" s="17" t="s">
        <v>2825</v>
      </c>
      <c r="E143" s="17"/>
      <c r="F143" s="17"/>
      <c r="G143" s="17"/>
      <c r="H143" s="17"/>
      <c r="I143" s="17"/>
      <c r="J143" s="17"/>
      <c r="K143" s="17"/>
      <c r="L143" s="25" t="s">
        <v>2904</v>
      </c>
      <c r="M143" s="6" t="s">
        <v>3298</v>
      </c>
      <c r="N143" s="6"/>
      <c r="O143" s="17"/>
      <c r="P143" s="17"/>
    </row>
    <row r="145" spans="4:12" x14ac:dyDescent="0.15">
      <c r="D145" s="17" t="s">
        <v>3324</v>
      </c>
      <c r="E145" s="17" t="s">
        <v>3326</v>
      </c>
      <c r="F145" s="17" t="s">
        <v>3327</v>
      </c>
      <c r="G145" s="17" t="s">
        <v>3325</v>
      </c>
      <c r="H145" s="17" t="s">
        <v>3328</v>
      </c>
      <c r="I145" s="17" t="s">
        <v>3329</v>
      </c>
      <c r="J145" s="17" t="s">
        <v>3299</v>
      </c>
      <c r="K145" s="17" t="s">
        <v>3330</v>
      </c>
      <c r="L145" s="25" t="s">
        <v>3341</v>
      </c>
    </row>
    <row r="146" spans="4:12" x14ac:dyDescent="0.15">
      <c r="D146" s="17" t="s">
        <v>269</v>
      </c>
      <c r="E146" s="17">
        <f>COUNTIFS(D2:D143,"storage")</f>
        <v>60</v>
      </c>
      <c r="F146" s="17">
        <f>E146-G146</f>
        <v>60</v>
      </c>
      <c r="G146" s="17">
        <f>SUMPRODUCT((D2:D143="storage")*(M2:M143="未上架"))</f>
        <v>0</v>
      </c>
      <c r="H146" s="17">
        <f>SUMPRODUCT((D2:D143="storage")*(M2:M143="正常"))</f>
        <v>40</v>
      </c>
      <c r="I146" s="17">
        <f>SUMPRODUCT((D2:D143="storage")*(M2:M143="故障"))</f>
        <v>20</v>
      </c>
      <c r="J146" s="17">
        <f>SUMPRODUCT((D2:D143="storage")*(N2:N143="已交付"))</f>
        <v>0</v>
      </c>
      <c r="K146" s="17">
        <f>SUMPRODUCT((D2:D143="storage")*(N2:N143="待交付"))</f>
        <v>60</v>
      </c>
      <c r="L146" s="17">
        <f>H146-J146</f>
        <v>40</v>
      </c>
    </row>
    <row r="147" spans="4:12" x14ac:dyDescent="0.15">
      <c r="D147" s="17" t="s">
        <v>2825</v>
      </c>
      <c r="E147" s="17">
        <f>COUNTIFS(A2:N143,{"seal服务器"})</f>
        <v>76</v>
      </c>
      <c r="F147" s="17">
        <f>E147-G147</f>
        <v>56</v>
      </c>
      <c r="G147" s="17">
        <f>SUMPRODUCT((D2:D143="seal服务器")*(M2:M143="未上架"))</f>
        <v>20</v>
      </c>
      <c r="H147" s="17">
        <f>SUMPRODUCT((D2:D143="seal服务器")*(M2:M143="正常"))</f>
        <v>0</v>
      </c>
      <c r="I147" s="17">
        <f>SUMPRODUCT((D2:D143="seal服务器")*(M2:M143="故障"))</f>
        <v>0</v>
      </c>
      <c r="J147" s="17">
        <f>SUMPRODUCT((D2:D143="seal服务器")*(N2:N143="已交付"))</f>
        <v>0</v>
      </c>
      <c r="K147" s="17">
        <f>SUMPRODUCT((D2:D143="seal服务器")*(N2:N143="待交付"))</f>
        <v>56</v>
      </c>
      <c r="L147" s="17">
        <f>H147-J147</f>
        <v>0</v>
      </c>
    </row>
    <row r="148" spans="4:12" x14ac:dyDescent="0.15">
      <c r="D148" s="5" t="s">
        <v>3344</v>
      </c>
      <c r="E148" s="17">
        <f>COUNTIFS(D2:D143,{"intel-snark"})</f>
        <v>6</v>
      </c>
      <c r="F148" s="17">
        <f>E148-G148</f>
        <v>6</v>
      </c>
      <c r="G148" s="17">
        <f>SUMPRODUCT((D2:D143="intel-snark")*(M2:M143="未上架"))</f>
        <v>0</v>
      </c>
      <c r="H148" s="17">
        <f>SUMPRODUCT((D2:D143="intel-snark")*(M2:M143="正常"))</f>
        <v>6</v>
      </c>
      <c r="I148" s="17">
        <f>SUMPRODUCT((D2:D143="intel-snark")*(M2:M143="故障"))</f>
        <v>0</v>
      </c>
      <c r="J148" s="17">
        <f>SUMPRODUCT((D2:D143="intel-snark")*(N2:N143="已交付"))</f>
        <v>6</v>
      </c>
      <c r="K148" s="17">
        <f>SUMPRODUCT((D2:D143="intel-snark")*(N2:N143="待交付"))</f>
        <v>0</v>
      </c>
      <c r="L148" s="17">
        <f>H148-J148</f>
        <v>0</v>
      </c>
    </row>
  </sheetData>
  <autoFilter ref="B1:O148"/>
  <phoneticPr fontId="2" type="noConversion"/>
  <dataValidations count="3">
    <dataValidation type="list" allowBlank="1" showInputMessage="1" showErrorMessage="1" sqref="N2:N143">
      <formula1>"已交付,待交付,退回"</formula1>
    </dataValidation>
    <dataValidation type="list" allowBlank="1" showInputMessage="1" showErrorMessage="1" sqref="M2:M123">
      <formula1>"正常,告警,故障"</formula1>
    </dataValidation>
    <dataValidation type="list" allowBlank="1" showInputMessage="1" showErrorMessage="1" sqref="M124:M143">
      <formula1>"正常,告警,故障,未上架"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8"/>
  <sheetViews>
    <sheetView zoomScale="70" zoomScaleNormal="70" workbookViewId="0">
      <pane ySplit="1" topLeftCell="A2" activePane="bottomLeft" state="frozen"/>
      <selection pane="bottomLeft" activeCell="M2" sqref="M1:P1048576"/>
    </sheetView>
  </sheetViews>
  <sheetFormatPr defaultColWidth="10" defaultRowHeight="12" x14ac:dyDescent="0.15"/>
  <cols>
    <col min="1" max="1" width="6.5546875" style="5" customWidth="1"/>
    <col min="2" max="3" width="10" style="5"/>
    <col min="4" max="5" width="11.21875" style="5" customWidth="1"/>
    <col min="6" max="6" width="12.6640625" style="5" customWidth="1"/>
    <col min="7" max="7" width="12.5546875" style="5" customWidth="1"/>
    <col min="8" max="8" width="13.21875" style="5" customWidth="1"/>
    <col min="9" max="9" width="17.21875" style="5" customWidth="1"/>
    <col min="10" max="10" width="10" style="5"/>
    <col min="11" max="11" width="15.77734375" style="5" customWidth="1"/>
    <col min="12" max="12" width="13.6640625" style="40" customWidth="1"/>
    <col min="13" max="14" width="10" style="5" customWidth="1"/>
    <col min="15" max="15" width="22.88671875" style="5" customWidth="1"/>
    <col min="16" max="16" width="11.6640625" style="5" customWidth="1"/>
    <col min="17" max="16384" width="10" style="5"/>
  </cols>
  <sheetData>
    <row r="1" spans="1:21" ht="14.4" customHeight="1" x14ac:dyDescent="0.3">
      <c r="A1" s="1" t="s">
        <v>0</v>
      </c>
      <c r="B1" s="1" t="s">
        <v>1</v>
      </c>
      <c r="C1" s="1" t="s">
        <v>2</v>
      </c>
      <c r="D1" s="52" t="s">
        <v>3</v>
      </c>
      <c r="E1" s="5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3" t="s">
        <v>11</v>
      </c>
      <c r="M1" s="52" t="s">
        <v>703</v>
      </c>
      <c r="N1" s="52" t="s">
        <v>704</v>
      </c>
      <c r="O1" s="52" t="s">
        <v>711</v>
      </c>
      <c r="P1" s="61" t="s">
        <v>748</v>
      </c>
      <c r="Q1" s="4"/>
      <c r="R1" s="4"/>
      <c r="S1" s="4"/>
      <c r="T1" s="4"/>
      <c r="U1" s="4"/>
    </row>
    <row r="2" spans="1:21" ht="14.4" x14ac:dyDescent="0.3">
      <c r="A2" s="26">
        <v>1</v>
      </c>
      <c r="B2" s="26">
        <v>21009</v>
      </c>
      <c r="C2" s="17">
        <v>6</v>
      </c>
      <c r="D2" s="17" t="s">
        <v>3041</v>
      </c>
      <c r="E2" s="17"/>
      <c r="F2" s="17"/>
      <c r="G2" s="17"/>
      <c r="H2" s="17"/>
      <c r="I2" s="17"/>
      <c r="J2" s="17"/>
      <c r="K2" s="17"/>
      <c r="L2" s="25" t="s">
        <v>3042</v>
      </c>
      <c r="M2" s="6" t="s">
        <v>705</v>
      </c>
      <c r="N2" s="6" t="s">
        <v>708</v>
      </c>
      <c r="O2" s="7"/>
      <c r="P2" s="7"/>
    </row>
    <row r="3" spans="1:21" ht="15" x14ac:dyDescent="0.3">
      <c r="A3" s="26">
        <v>2</v>
      </c>
      <c r="B3" s="26">
        <v>21009</v>
      </c>
      <c r="C3" s="17">
        <v>9</v>
      </c>
      <c r="D3" s="17" t="s">
        <v>269</v>
      </c>
      <c r="E3" s="17"/>
      <c r="F3" s="17"/>
      <c r="G3" s="17"/>
      <c r="H3" s="17"/>
      <c r="I3" s="17"/>
      <c r="J3" s="17" t="s">
        <v>3393</v>
      </c>
      <c r="K3" s="17"/>
      <c r="L3" s="25" t="s">
        <v>587</v>
      </c>
      <c r="M3" s="19" t="s">
        <v>706</v>
      </c>
      <c r="N3" s="6" t="s">
        <v>709</v>
      </c>
      <c r="O3" s="76" t="s">
        <v>741</v>
      </c>
      <c r="P3" s="7"/>
    </row>
    <row r="4" spans="1:21" ht="15.6" x14ac:dyDescent="0.3">
      <c r="A4" s="26">
        <v>3</v>
      </c>
      <c r="B4" s="26">
        <v>21009</v>
      </c>
      <c r="C4" s="17">
        <v>12</v>
      </c>
      <c r="D4" s="17" t="s">
        <v>269</v>
      </c>
      <c r="E4" s="17"/>
      <c r="F4" s="17"/>
      <c r="G4" s="17"/>
      <c r="H4" s="17"/>
      <c r="I4" s="17"/>
      <c r="J4" s="17"/>
      <c r="K4" s="17"/>
      <c r="L4" s="25" t="s">
        <v>588</v>
      </c>
      <c r="M4" s="19" t="s">
        <v>706</v>
      </c>
      <c r="N4" s="6" t="s">
        <v>709</v>
      </c>
      <c r="O4" s="76" t="s">
        <v>3400</v>
      </c>
      <c r="P4" s="90"/>
    </row>
    <row r="5" spans="1:21" ht="15.6" x14ac:dyDescent="0.3">
      <c r="A5" s="26">
        <v>4</v>
      </c>
      <c r="B5" s="26">
        <v>21009</v>
      </c>
      <c r="C5" s="17">
        <v>15</v>
      </c>
      <c r="D5" s="17" t="s">
        <v>269</v>
      </c>
      <c r="E5" s="17"/>
      <c r="F5" s="17"/>
      <c r="G5" s="17"/>
      <c r="H5" s="17"/>
      <c r="I5" s="17"/>
      <c r="J5" s="17"/>
      <c r="K5" s="17"/>
      <c r="L5" s="25" t="s">
        <v>589</v>
      </c>
      <c r="M5" s="19" t="s">
        <v>706</v>
      </c>
      <c r="N5" s="6" t="s">
        <v>709</v>
      </c>
      <c r="O5" s="76" t="s">
        <v>741</v>
      </c>
      <c r="P5" s="63"/>
    </row>
    <row r="6" spans="1:21" ht="15.6" x14ac:dyDescent="0.3">
      <c r="A6" s="26">
        <v>5</v>
      </c>
      <c r="B6" s="26">
        <v>21009</v>
      </c>
      <c r="C6" s="17">
        <v>18</v>
      </c>
      <c r="D6" s="17" t="s">
        <v>269</v>
      </c>
      <c r="E6" s="17"/>
      <c r="F6" s="17"/>
      <c r="G6" s="17"/>
      <c r="H6" s="17"/>
      <c r="I6" s="17"/>
      <c r="J6" s="17"/>
      <c r="K6" s="17"/>
      <c r="L6" s="25" t="s">
        <v>590</v>
      </c>
      <c r="M6" s="19" t="s">
        <v>706</v>
      </c>
      <c r="N6" s="6" t="s">
        <v>709</v>
      </c>
      <c r="O6" s="76" t="s">
        <v>741</v>
      </c>
      <c r="P6" s="63"/>
    </row>
    <row r="7" spans="1:21" ht="15.6" x14ac:dyDescent="0.3">
      <c r="A7" s="26">
        <v>6</v>
      </c>
      <c r="B7" s="26">
        <v>21009</v>
      </c>
      <c r="C7" s="17">
        <v>21</v>
      </c>
      <c r="D7" s="17" t="s">
        <v>269</v>
      </c>
      <c r="E7" s="17"/>
      <c r="F7" s="17"/>
      <c r="G7" s="17"/>
      <c r="H7" s="17"/>
      <c r="I7" s="17"/>
      <c r="J7" s="17"/>
      <c r="K7" s="17"/>
      <c r="L7" s="25" t="s">
        <v>591</v>
      </c>
      <c r="M7" s="19" t="s">
        <v>706</v>
      </c>
      <c r="N7" s="6" t="s">
        <v>709</v>
      </c>
      <c r="O7" s="76" t="s">
        <v>741</v>
      </c>
      <c r="P7" s="63"/>
    </row>
    <row r="8" spans="1:21" ht="15.6" x14ac:dyDescent="0.3">
      <c r="A8" s="26">
        <v>7</v>
      </c>
      <c r="B8" s="26">
        <v>21009</v>
      </c>
      <c r="C8" s="17">
        <v>24</v>
      </c>
      <c r="D8" s="17" t="s">
        <v>269</v>
      </c>
      <c r="E8" s="17"/>
      <c r="F8" s="17"/>
      <c r="G8" s="17"/>
      <c r="H8" s="17"/>
      <c r="I8" s="17"/>
      <c r="J8" s="17"/>
      <c r="K8" s="17"/>
      <c r="L8" s="25" t="s">
        <v>592</v>
      </c>
      <c r="M8" s="6" t="s">
        <v>705</v>
      </c>
      <c r="N8" s="6" t="s">
        <v>709</v>
      </c>
      <c r="O8" s="7"/>
      <c r="P8" s="63"/>
    </row>
    <row r="9" spans="1:21" ht="15.6" x14ac:dyDescent="0.3">
      <c r="A9" s="26">
        <v>8</v>
      </c>
      <c r="B9" s="26">
        <v>21009</v>
      </c>
      <c r="C9" s="17">
        <v>27</v>
      </c>
      <c r="D9" s="17" t="s">
        <v>269</v>
      </c>
      <c r="E9" s="17"/>
      <c r="F9" s="17"/>
      <c r="G9" s="17"/>
      <c r="H9" s="17"/>
      <c r="I9" s="17"/>
      <c r="J9" s="17"/>
      <c r="K9" s="17"/>
      <c r="L9" s="25" t="s">
        <v>593</v>
      </c>
      <c r="M9" s="6" t="s">
        <v>705</v>
      </c>
      <c r="N9" s="6" t="s">
        <v>709</v>
      </c>
      <c r="O9" s="7"/>
      <c r="P9" s="63"/>
    </row>
    <row r="10" spans="1:21" ht="15.6" x14ac:dyDescent="0.3">
      <c r="A10" s="26">
        <v>9</v>
      </c>
      <c r="B10" s="26">
        <v>21009</v>
      </c>
      <c r="C10" s="17">
        <v>30</v>
      </c>
      <c r="D10" s="17" t="s">
        <v>269</v>
      </c>
      <c r="E10" s="17"/>
      <c r="F10" s="17"/>
      <c r="G10" s="17"/>
      <c r="H10" s="17"/>
      <c r="I10" s="17"/>
      <c r="J10" s="17"/>
      <c r="K10" s="17"/>
      <c r="L10" s="25" t="s">
        <v>594</v>
      </c>
      <c r="M10" s="6" t="s">
        <v>705</v>
      </c>
      <c r="N10" s="6" t="s">
        <v>709</v>
      </c>
      <c r="O10" s="7"/>
      <c r="P10" s="63"/>
    </row>
    <row r="11" spans="1:21" ht="15.6" x14ac:dyDescent="0.3">
      <c r="A11" s="26">
        <v>10</v>
      </c>
      <c r="B11" s="26">
        <v>21009</v>
      </c>
      <c r="C11" s="17">
        <v>33</v>
      </c>
      <c r="D11" s="17" t="s">
        <v>269</v>
      </c>
      <c r="E11" s="17"/>
      <c r="F11" s="17"/>
      <c r="G11" s="17"/>
      <c r="H11" s="17"/>
      <c r="I11" s="17"/>
      <c r="J11" s="17"/>
      <c r="K11" s="17"/>
      <c r="L11" s="25" t="s">
        <v>595</v>
      </c>
      <c r="M11" s="6" t="s">
        <v>705</v>
      </c>
      <c r="N11" s="6" t="s">
        <v>709</v>
      </c>
      <c r="O11" s="76"/>
      <c r="P11" s="84"/>
    </row>
    <row r="12" spans="1:21" ht="15.6" x14ac:dyDescent="0.3">
      <c r="A12" s="26">
        <v>11</v>
      </c>
      <c r="B12" s="26">
        <v>21009</v>
      </c>
      <c r="C12" s="17">
        <v>36</v>
      </c>
      <c r="D12" s="17" t="s">
        <v>269</v>
      </c>
      <c r="E12" s="17"/>
      <c r="F12" s="17"/>
      <c r="G12" s="17"/>
      <c r="H12" s="17"/>
      <c r="I12" s="17"/>
      <c r="J12" s="17"/>
      <c r="K12" s="17"/>
      <c r="L12" s="25" t="s">
        <v>596</v>
      </c>
      <c r="M12" s="6" t="s">
        <v>705</v>
      </c>
      <c r="N12" s="6" t="s">
        <v>709</v>
      </c>
      <c r="O12" s="7"/>
      <c r="P12" s="63"/>
    </row>
    <row r="13" spans="1:21" ht="15.6" x14ac:dyDescent="0.3">
      <c r="A13" s="26">
        <v>12</v>
      </c>
      <c r="B13" s="26">
        <v>21010</v>
      </c>
      <c r="C13" s="17">
        <v>9</v>
      </c>
      <c r="D13" s="17" t="s">
        <v>269</v>
      </c>
      <c r="E13" s="17"/>
      <c r="F13" s="17"/>
      <c r="G13" s="17"/>
      <c r="H13" s="17"/>
      <c r="I13" s="17"/>
      <c r="J13" s="17"/>
      <c r="K13" s="17"/>
      <c r="L13" s="25" t="s">
        <v>597</v>
      </c>
      <c r="M13" s="19" t="s">
        <v>706</v>
      </c>
      <c r="N13" s="6" t="s">
        <v>709</v>
      </c>
      <c r="O13" s="20" t="s">
        <v>3433</v>
      </c>
      <c r="P13" s="63"/>
    </row>
    <row r="14" spans="1:21" ht="15.6" x14ac:dyDescent="0.3">
      <c r="A14" s="26">
        <v>13</v>
      </c>
      <c r="B14" s="26">
        <v>21010</v>
      </c>
      <c r="C14" s="17">
        <v>12</v>
      </c>
      <c r="D14" s="17" t="s">
        <v>269</v>
      </c>
      <c r="E14" s="17"/>
      <c r="F14" s="17"/>
      <c r="G14" s="17"/>
      <c r="H14" s="17"/>
      <c r="I14" s="17"/>
      <c r="J14" s="17"/>
      <c r="K14" s="17"/>
      <c r="L14" s="25" t="s">
        <v>598</v>
      </c>
      <c r="M14" s="6" t="s">
        <v>705</v>
      </c>
      <c r="N14" s="6" t="s">
        <v>709</v>
      </c>
      <c r="O14" s="7"/>
      <c r="P14" s="63"/>
    </row>
    <row r="15" spans="1:21" ht="15.6" x14ac:dyDescent="0.3">
      <c r="A15" s="26">
        <v>14</v>
      </c>
      <c r="B15" s="26">
        <v>21010</v>
      </c>
      <c r="C15" s="17">
        <v>15</v>
      </c>
      <c r="D15" s="17" t="s">
        <v>269</v>
      </c>
      <c r="E15" s="17"/>
      <c r="F15" s="17"/>
      <c r="G15" s="17"/>
      <c r="H15" s="17"/>
      <c r="I15" s="17"/>
      <c r="J15" s="17"/>
      <c r="K15" s="17"/>
      <c r="L15" s="25" t="s">
        <v>599</v>
      </c>
      <c r="M15" s="6" t="s">
        <v>705</v>
      </c>
      <c r="N15" s="6" t="s">
        <v>709</v>
      </c>
      <c r="O15" s="7"/>
      <c r="P15" s="85"/>
    </row>
    <row r="16" spans="1:21" ht="14.4" x14ac:dyDescent="0.3">
      <c r="A16" s="26">
        <v>15</v>
      </c>
      <c r="B16" s="26">
        <v>21010</v>
      </c>
      <c r="C16" s="17">
        <v>18</v>
      </c>
      <c r="D16" s="17" t="s">
        <v>269</v>
      </c>
      <c r="E16" s="17"/>
      <c r="F16" s="17"/>
      <c r="G16" s="17"/>
      <c r="H16" s="17"/>
      <c r="I16" s="17"/>
      <c r="J16" s="17"/>
      <c r="K16" s="17"/>
      <c r="L16" s="25" t="s">
        <v>600</v>
      </c>
      <c r="M16" s="6" t="s">
        <v>705</v>
      </c>
      <c r="N16" s="6" t="s">
        <v>709</v>
      </c>
      <c r="O16" s="7"/>
      <c r="P16" s="86"/>
    </row>
    <row r="17" spans="1:16" ht="14.4" x14ac:dyDescent="0.3">
      <c r="A17" s="26">
        <v>16</v>
      </c>
      <c r="B17" s="26">
        <v>21010</v>
      </c>
      <c r="C17" s="17">
        <v>21</v>
      </c>
      <c r="D17" s="17" t="s">
        <v>269</v>
      </c>
      <c r="E17" s="17"/>
      <c r="F17" s="17"/>
      <c r="G17" s="17"/>
      <c r="H17" s="17"/>
      <c r="I17" s="17"/>
      <c r="J17" s="17"/>
      <c r="K17" s="17"/>
      <c r="L17" s="25" t="s">
        <v>601</v>
      </c>
      <c r="M17" s="6" t="s">
        <v>705</v>
      </c>
      <c r="N17" s="6" t="s">
        <v>709</v>
      </c>
      <c r="O17" s="7"/>
      <c r="P17" s="7"/>
    </row>
    <row r="18" spans="1:16" ht="14.4" x14ac:dyDescent="0.3">
      <c r="A18" s="26">
        <v>17</v>
      </c>
      <c r="B18" s="26">
        <v>21010</v>
      </c>
      <c r="C18" s="17">
        <v>24</v>
      </c>
      <c r="D18" s="17" t="s">
        <v>269</v>
      </c>
      <c r="E18" s="17"/>
      <c r="F18" s="17"/>
      <c r="G18" s="17"/>
      <c r="H18" s="17"/>
      <c r="I18" s="17"/>
      <c r="J18" s="17"/>
      <c r="K18" s="17"/>
      <c r="L18" s="25" t="s">
        <v>602</v>
      </c>
      <c r="M18" s="6" t="s">
        <v>705</v>
      </c>
      <c r="N18" s="6" t="s">
        <v>709</v>
      </c>
      <c r="O18" s="7"/>
      <c r="P18" s="7"/>
    </row>
    <row r="19" spans="1:16" ht="14.4" x14ac:dyDescent="0.3">
      <c r="A19" s="26">
        <v>18</v>
      </c>
      <c r="B19" s="26">
        <v>21010</v>
      </c>
      <c r="C19" s="17">
        <v>27</v>
      </c>
      <c r="D19" s="17" t="s">
        <v>269</v>
      </c>
      <c r="E19" s="17"/>
      <c r="F19" s="17"/>
      <c r="G19" s="17"/>
      <c r="H19" s="17"/>
      <c r="I19" s="17"/>
      <c r="J19" s="17"/>
      <c r="K19" s="17"/>
      <c r="L19" s="25" t="s">
        <v>603</v>
      </c>
      <c r="M19" s="6" t="s">
        <v>705</v>
      </c>
      <c r="N19" s="6" t="s">
        <v>709</v>
      </c>
      <c r="O19" s="7"/>
      <c r="P19" s="7"/>
    </row>
    <row r="20" spans="1:16" ht="14.4" x14ac:dyDescent="0.3">
      <c r="A20" s="26">
        <v>19</v>
      </c>
      <c r="B20" s="26">
        <v>21010</v>
      </c>
      <c r="C20" s="17">
        <v>30</v>
      </c>
      <c r="D20" s="17" t="s">
        <v>269</v>
      </c>
      <c r="E20" s="17"/>
      <c r="F20" s="17"/>
      <c r="G20" s="17"/>
      <c r="H20" s="17"/>
      <c r="I20" s="17"/>
      <c r="J20" s="17"/>
      <c r="K20" s="17"/>
      <c r="L20" s="25" t="s">
        <v>604</v>
      </c>
      <c r="M20" s="6" t="s">
        <v>705</v>
      </c>
      <c r="N20" s="6" t="s">
        <v>709</v>
      </c>
      <c r="O20" s="7"/>
      <c r="P20" s="17"/>
    </row>
    <row r="21" spans="1:16" ht="14.4" x14ac:dyDescent="0.3">
      <c r="A21" s="26">
        <v>20</v>
      </c>
      <c r="B21" s="26">
        <v>21010</v>
      </c>
      <c r="C21" s="17">
        <v>33</v>
      </c>
      <c r="D21" s="17" t="s">
        <v>269</v>
      </c>
      <c r="E21" s="17"/>
      <c r="F21" s="17"/>
      <c r="G21" s="17"/>
      <c r="H21" s="17"/>
      <c r="I21" s="17"/>
      <c r="J21" s="17"/>
      <c r="K21" s="17"/>
      <c r="L21" s="25" t="s">
        <v>605</v>
      </c>
      <c r="M21" s="6" t="s">
        <v>705</v>
      </c>
      <c r="N21" s="6" t="s">
        <v>709</v>
      </c>
      <c r="O21" s="7"/>
      <c r="P21" s="21"/>
    </row>
    <row r="22" spans="1:16" ht="14.4" x14ac:dyDescent="0.3">
      <c r="A22" s="26">
        <v>21</v>
      </c>
      <c r="B22" s="26">
        <v>21010</v>
      </c>
      <c r="C22" s="17">
        <v>36</v>
      </c>
      <c r="D22" s="17" t="s">
        <v>269</v>
      </c>
      <c r="E22" s="17"/>
      <c r="F22" s="17"/>
      <c r="G22" s="17"/>
      <c r="H22" s="17"/>
      <c r="I22" s="17"/>
      <c r="J22" s="17"/>
      <c r="K22" s="17"/>
      <c r="L22" s="25" t="s">
        <v>606</v>
      </c>
      <c r="M22" s="6" t="s">
        <v>705</v>
      </c>
      <c r="N22" s="6" t="s">
        <v>709</v>
      </c>
      <c r="O22" s="7"/>
      <c r="P22" s="17"/>
    </row>
    <row r="23" spans="1:16" ht="15" x14ac:dyDescent="0.3">
      <c r="A23" s="26">
        <v>22</v>
      </c>
      <c r="B23" s="17">
        <v>21011</v>
      </c>
      <c r="C23" s="17">
        <v>9</v>
      </c>
      <c r="D23" s="17" t="s">
        <v>269</v>
      </c>
      <c r="E23" s="17"/>
      <c r="F23" s="17"/>
      <c r="G23" s="17"/>
      <c r="H23" s="17"/>
      <c r="I23" s="17"/>
      <c r="J23" s="17"/>
      <c r="K23" s="17"/>
      <c r="L23" s="25" t="s">
        <v>607</v>
      </c>
      <c r="M23" s="19" t="s">
        <v>706</v>
      </c>
      <c r="N23" s="6" t="s">
        <v>709</v>
      </c>
      <c r="O23" s="76" t="s">
        <v>741</v>
      </c>
      <c r="P23" s="21"/>
    </row>
    <row r="24" spans="1:16" ht="15" x14ac:dyDescent="0.3">
      <c r="A24" s="26">
        <v>23</v>
      </c>
      <c r="B24" s="17">
        <v>21011</v>
      </c>
      <c r="C24" s="17">
        <v>12</v>
      </c>
      <c r="D24" s="17" t="s">
        <v>269</v>
      </c>
      <c r="E24" s="17"/>
      <c r="F24" s="17"/>
      <c r="G24" s="17"/>
      <c r="H24" s="17"/>
      <c r="I24" s="17"/>
      <c r="J24" s="17"/>
      <c r="K24" s="17"/>
      <c r="L24" s="25" t="s">
        <v>608</v>
      </c>
      <c r="M24" s="19" t="s">
        <v>706</v>
      </c>
      <c r="N24" s="6" t="s">
        <v>709</v>
      </c>
      <c r="O24" s="76" t="s">
        <v>3400</v>
      </c>
      <c r="P24" s="21"/>
    </row>
    <row r="25" spans="1:16" ht="15" x14ac:dyDescent="0.3">
      <c r="A25" s="26">
        <v>24</v>
      </c>
      <c r="B25" s="17">
        <v>21011</v>
      </c>
      <c r="C25" s="17">
        <v>15</v>
      </c>
      <c r="D25" s="17" t="s">
        <v>269</v>
      </c>
      <c r="E25" s="17"/>
      <c r="F25" s="17"/>
      <c r="G25" s="17"/>
      <c r="H25" s="17"/>
      <c r="I25" s="17"/>
      <c r="J25" s="17"/>
      <c r="K25" s="17"/>
      <c r="L25" s="25" t="s">
        <v>609</v>
      </c>
      <c r="M25" s="19" t="s">
        <v>706</v>
      </c>
      <c r="N25" s="6" t="s">
        <v>709</v>
      </c>
      <c r="O25" s="76" t="s">
        <v>3424</v>
      </c>
      <c r="P25" s="21"/>
    </row>
    <row r="26" spans="1:16" ht="15" x14ac:dyDescent="0.3">
      <c r="A26" s="26">
        <v>25</v>
      </c>
      <c r="B26" s="17">
        <v>21011</v>
      </c>
      <c r="C26" s="17">
        <v>18</v>
      </c>
      <c r="D26" s="17" t="s">
        <v>269</v>
      </c>
      <c r="E26" s="17"/>
      <c r="F26" s="17"/>
      <c r="G26" s="17"/>
      <c r="H26" s="17"/>
      <c r="I26" s="17"/>
      <c r="J26" s="17"/>
      <c r="K26" s="17"/>
      <c r="L26" s="25" t="s">
        <v>610</v>
      </c>
      <c r="M26" s="19" t="s">
        <v>706</v>
      </c>
      <c r="N26" s="6" t="s">
        <v>709</v>
      </c>
      <c r="O26" s="76" t="s">
        <v>3400</v>
      </c>
      <c r="P26" s="21"/>
    </row>
    <row r="27" spans="1:16" ht="15" x14ac:dyDescent="0.3">
      <c r="A27" s="26">
        <v>26</v>
      </c>
      <c r="B27" s="17">
        <v>21011</v>
      </c>
      <c r="C27" s="17">
        <v>21</v>
      </c>
      <c r="D27" s="17" t="s">
        <v>269</v>
      </c>
      <c r="E27" s="17"/>
      <c r="F27" s="17"/>
      <c r="G27" s="17"/>
      <c r="H27" s="17"/>
      <c r="I27" s="17"/>
      <c r="J27" s="17"/>
      <c r="K27" s="17"/>
      <c r="L27" s="25" t="s">
        <v>611</v>
      </c>
      <c r="M27" s="19" t="s">
        <v>706</v>
      </c>
      <c r="N27" s="6" t="s">
        <v>709</v>
      </c>
      <c r="O27" s="76" t="s">
        <v>741</v>
      </c>
      <c r="P27" s="17"/>
    </row>
    <row r="28" spans="1:16" ht="15" x14ac:dyDescent="0.3">
      <c r="A28" s="26">
        <v>27</v>
      </c>
      <c r="B28" s="17">
        <v>21011</v>
      </c>
      <c r="C28" s="17">
        <v>24</v>
      </c>
      <c r="D28" s="17" t="s">
        <v>269</v>
      </c>
      <c r="E28" s="17"/>
      <c r="F28" s="17"/>
      <c r="G28" s="17"/>
      <c r="H28" s="17"/>
      <c r="I28" s="17"/>
      <c r="J28" s="17"/>
      <c r="K28" s="17"/>
      <c r="L28" s="25" t="s">
        <v>612</v>
      </c>
      <c r="M28" s="19" t="s">
        <v>706</v>
      </c>
      <c r="N28" s="6" t="s">
        <v>709</v>
      </c>
      <c r="O28" s="76" t="s">
        <v>3400</v>
      </c>
      <c r="P28" s="17"/>
    </row>
    <row r="29" spans="1:16" ht="15" x14ac:dyDescent="0.3">
      <c r="A29" s="26">
        <v>28</v>
      </c>
      <c r="B29" s="17">
        <v>21011</v>
      </c>
      <c r="C29" s="17">
        <v>27</v>
      </c>
      <c r="D29" s="17" t="s">
        <v>269</v>
      </c>
      <c r="E29" s="17"/>
      <c r="F29" s="17"/>
      <c r="G29" s="17"/>
      <c r="H29" s="17"/>
      <c r="I29" s="17"/>
      <c r="J29" s="17"/>
      <c r="K29" s="17"/>
      <c r="L29" s="25" t="s">
        <v>613</v>
      </c>
      <c r="M29" s="19" t="s">
        <v>706</v>
      </c>
      <c r="N29" s="6" t="s">
        <v>709</v>
      </c>
      <c r="O29" s="76" t="s">
        <v>741</v>
      </c>
      <c r="P29" s="21"/>
    </row>
    <row r="30" spans="1:16" ht="15" x14ac:dyDescent="0.3">
      <c r="A30" s="26">
        <v>29</v>
      </c>
      <c r="B30" s="17">
        <v>21011</v>
      </c>
      <c r="C30" s="17">
        <v>30</v>
      </c>
      <c r="D30" s="17" t="s">
        <v>269</v>
      </c>
      <c r="E30" s="17"/>
      <c r="F30" s="17"/>
      <c r="G30" s="17"/>
      <c r="H30" s="17"/>
      <c r="I30" s="17"/>
      <c r="J30" s="17"/>
      <c r="K30" s="17"/>
      <c r="L30" s="25" t="s">
        <v>614</v>
      </c>
      <c r="M30" s="19" t="s">
        <v>706</v>
      </c>
      <c r="N30" s="6" t="s">
        <v>709</v>
      </c>
      <c r="O30" s="76" t="s">
        <v>3431</v>
      </c>
      <c r="P30" s="21"/>
    </row>
    <row r="31" spans="1:16" ht="14.4" x14ac:dyDescent="0.3">
      <c r="A31" s="26">
        <v>30</v>
      </c>
      <c r="B31" s="17">
        <v>21011</v>
      </c>
      <c r="C31" s="17">
        <v>33</v>
      </c>
      <c r="D31" s="17" t="s">
        <v>269</v>
      </c>
      <c r="E31" s="17"/>
      <c r="F31" s="17"/>
      <c r="G31" s="17"/>
      <c r="H31" s="17"/>
      <c r="I31" s="17"/>
      <c r="J31" s="17"/>
      <c r="K31" s="17"/>
      <c r="L31" s="25" t="s">
        <v>615</v>
      </c>
      <c r="M31" s="6" t="s">
        <v>705</v>
      </c>
      <c r="N31" s="6" t="s">
        <v>709</v>
      </c>
      <c r="O31" s="7"/>
      <c r="P31" s="17"/>
    </row>
    <row r="32" spans="1:16" ht="14.4" x14ac:dyDescent="0.3">
      <c r="A32" s="26">
        <v>31</v>
      </c>
      <c r="B32" s="17">
        <v>21011</v>
      </c>
      <c r="C32" s="17">
        <v>36</v>
      </c>
      <c r="D32" s="17" t="s">
        <v>269</v>
      </c>
      <c r="E32" s="17"/>
      <c r="F32" s="17"/>
      <c r="G32" s="17"/>
      <c r="H32" s="17"/>
      <c r="I32" s="17"/>
      <c r="J32" s="17"/>
      <c r="K32" s="17"/>
      <c r="L32" s="25" t="s">
        <v>616</v>
      </c>
      <c r="M32" s="6" t="s">
        <v>705</v>
      </c>
      <c r="N32" s="6" t="s">
        <v>709</v>
      </c>
      <c r="O32" s="7"/>
      <c r="P32" s="17"/>
    </row>
    <row r="33" spans="1:16" ht="15" x14ac:dyDescent="0.3">
      <c r="A33" s="26">
        <v>32</v>
      </c>
      <c r="B33" s="17">
        <v>21012</v>
      </c>
      <c r="C33" s="17">
        <v>9</v>
      </c>
      <c r="D33" s="17" t="s">
        <v>269</v>
      </c>
      <c r="E33" s="17"/>
      <c r="F33" s="17"/>
      <c r="G33" s="17"/>
      <c r="H33" s="17"/>
      <c r="I33" s="17"/>
      <c r="J33" s="17"/>
      <c r="K33" s="17"/>
      <c r="L33" s="25" t="s">
        <v>617</v>
      </c>
      <c r="M33" s="19" t="s">
        <v>706</v>
      </c>
      <c r="N33" s="6" t="s">
        <v>709</v>
      </c>
      <c r="O33" s="76" t="s">
        <v>3400</v>
      </c>
      <c r="P33" s="17"/>
    </row>
    <row r="34" spans="1:16" ht="14.4" x14ac:dyDescent="0.3">
      <c r="A34" s="26">
        <v>33</v>
      </c>
      <c r="B34" s="17">
        <v>21012</v>
      </c>
      <c r="C34" s="17">
        <v>12</v>
      </c>
      <c r="D34" s="17" t="s">
        <v>269</v>
      </c>
      <c r="E34" s="17"/>
      <c r="F34" s="17"/>
      <c r="G34" s="17"/>
      <c r="H34" s="17"/>
      <c r="I34" s="17"/>
      <c r="J34" s="17"/>
      <c r="K34" s="17"/>
      <c r="L34" s="25" t="s">
        <v>618</v>
      </c>
      <c r="M34" s="6" t="s">
        <v>705</v>
      </c>
      <c r="N34" s="6" t="s">
        <v>709</v>
      </c>
      <c r="O34" s="7"/>
      <c r="P34" s="17"/>
    </row>
    <row r="35" spans="1:16" ht="14.4" x14ac:dyDescent="0.3">
      <c r="A35" s="26">
        <v>34</v>
      </c>
      <c r="B35" s="17">
        <v>21012</v>
      </c>
      <c r="C35" s="17">
        <v>15</v>
      </c>
      <c r="D35" s="17" t="s">
        <v>269</v>
      </c>
      <c r="E35" s="17"/>
      <c r="F35" s="17"/>
      <c r="G35" s="17"/>
      <c r="H35" s="17"/>
      <c r="I35" s="17"/>
      <c r="J35" s="17"/>
      <c r="K35" s="17"/>
      <c r="L35" s="25" t="s">
        <v>619</v>
      </c>
      <c r="M35" s="6" t="s">
        <v>705</v>
      </c>
      <c r="N35" s="6" t="s">
        <v>709</v>
      </c>
      <c r="O35" s="7"/>
      <c r="P35" s="17"/>
    </row>
    <row r="36" spans="1:16" ht="15" x14ac:dyDescent="0.3">
      <c r="A36" s="26">
        <v>35</v>
      </c>
      <c r="B36" s="17">
        <v>21012</v>
      </c>
      <c r="C36" s="17">
        <v>18</v>
      </c>
      <c r="D36" s="17" t="s">
        <v>269</v>
      </c>
      <c r="E36" s="17"/>
      <c r="F36" s="17"/>
      <c r="G36" s="17"/>
      <c r="H36" s="17"/>
      <c r="I36" s="17"/>
      <c r="J36" s="17"/>
      <c r="K36" s="17"/>
      <c r="L36" s="25" t="s">
        <v>620</v>
      </c>
      <c r="M36" s="6" t="s">
        <v>705</v>
      </c>
      <c r="N36" s="6" t="s">
        <v>709</v>
      </c>
      <c r="O36" s="76"/>
      <c r="P36" s="21"/>
    </row>
    <row r="37" spans="1:16" ht="14.4" x14ac:dyDescent="0.3">
      <c r="A37" s="26">
        <v>36</v>
      </c>
      <c r="B37" s="17">
        <v>21012</v>
      </c>
      <c r="C37" s="17">
        <v>21</v>
      </c>
      <c r="D37" s="17" t="s">
        <v>269</v>
      </c>
      <c r="E37" s="17"/>
      <c r="F37" s="17"/>
      <c r="G37" s="17"/>
      <c r="H37" s="17"/>
      <c r="I37" s="17"/>
      <c r="J37" s="17"/>
      <c r="K37" s="17"/>
      <c r="L37" s="25" t="s">
        <v>621</v>
      </c>
      <c r="M37" s="6" t="s">
        <v>705</v>
      </c>
      <c r="N37" s="6" t="s">
        <v>709</v>
      </c>
      <c r="O37" s="7"/>
      <c r="P37" s="87"/>
    </row>
    <row r="38" spans="1:16" ht="15" x14ac:dyDescent="0.3">
      <c r="A38" s="26">
        <v>37</v>
      </c>
      <c r="B38" s="17">
        <v>21012</v>
      </c>
      <c r="C38" s="17">
        <v>24</v>
      </c>
      <c r="D38" s="17" t="s">
        <v>269</v>
      </c>
      <c r="E38" s="17"/>
      <c r="F38" s="17"/>
      <c r="G38" s="17"/>
      <c r="H38" s="17"/>
      <c r="I38" s="17"/>
      <c r="J38" s="17"/>
      <c r="K38" s="17"/>
      <c r="L38" s="25" t="s">
        <v>622</v>
      </c>
      <c r="M38" s="19" t="s">
        <v>706</v>
      </c>
      <c r="N38" s="6" t="s">
        <v>709</v>
      </c>
      <c r="O38" s="76" t="s">
        <v>3400</v>
      </c>
      <c r="P38" s="87"/>
    </row>
    <row r="39" spans="1:16" ht="15" x14ac:dyDescent="0.3">
      <c r="A39" s="26">
        <v>38</v>
      </c>
      <c r="B39" s="17">
        <v>21012</v>
      </c>
      <c r="C39" s="17">
        <v>27</v>
      </c>
      <c r="D39" s="17" t="s">
        <v>269</v>
      </c>
      <c r="E39" s="17"/>
      <c r="F39" s="17"/>
      <c r="G39" s="17"/>
      <c r="H39" s="17"/>
      <c r="I39" s="17"/>
      <c r="J39" s="17"/>
      <c r="K39" s="17"/>
      <c r="L39" s="25" t="s">
        <v>623</v>
      </c>
      <c r="M39" s="19" t="s">
        <v>706</v>
      </c>
      <c r="N39" s="6" t="s">
        <v>709</v>
      </c>
      <c r="O39" s="76" t="s">
        <v>741</v>
      </c>
      <c r="P39" s="87"/>
    </row>
    <row r="40" spans="1:16" ht="15" x14ac:dyDescent="0.3">
      <c r="A40" s="26">
        <v>39</v>
      </c>
      <c r="B40" s="17">
        <v>21012</v>
      </c>
      <c r="C40" s="17">
        <v>30</v>
      </c>
      <c r="D40" s="17" t="s">
        <v>269</v>
      </c>
      <c r="E40" s="17"/>
      <c r="F40" s="17"/>
      <c r="G40" s="17"/>
      <c r="H40" s="17"/>
      <c r="I40" s="17"/>
      <c r="J40" s="17"/>
      <c r="K40" s="17"/>
      <c r="L40" s="25" t="s">
        <v>624</v>
      </c>
      <c r="M40" s="19" t="s">
        <v>706</v>
      </c>
      <c r="N40" s="6" t="s">
        <v>709</v>
      </c>
      <c r="O40" s="76" t="s">
        <v>3400</v>
      </c>
      <c r="P40" s="87"/>
    </row>
    <row r="41" spans="1:16" ht="15" x14ac:dyDescent="0.3">
      <c r="A41" s="26">
        <v>40</v>
      </c>
      <c r="B41" s="17">
        <v>21012</v>
      </c>
      <c r="C41" s="17">
        <v>33</v>
      </c>
      <c r="D41" s="17" t="s">
        <v>269</v>
      </c>
      <c r="E41" s="17"/>
      <c r="F41" s="17"/>
      <c r="G41" s="17"/>
      <c r="H41" s="17"/>
      <c r="I41" s="17"/>
      <c r="J41" s="17"/>
      <c r="K41" s="17"/>
      <c r="L41" s="25" t="s">
        <v>625</v>
      </c>
      <c r="M41" s="19" t="s">
        <v>706</v>
      </c>
      <c r="N41" s="6" t="s">
        <v>709</v>
      </c>
      <c r="O41" s="76" t="s">
        <v>741</v>
      </c>
      <c r="P41" s="87"/>
    </row>
    <row r="42" spans="1:16" ht="15" x14ac:dyDescent="0.3">
      <c r="A42" s="26">
        <v>41</v>
      </c>
      <c r="B42" s="17">
        <v>21012</v>
      </c>
      <c r="C42" s="17">
        <v>36</v>
      </c>
      <c r="D42" s="17" t="s">
        <v>269</v>
      </c>
      <c r="E42" s="17"/>
      <c r="F42" s="17"/>
      <c r="G42" s="17"/>
      <c r="H42" s="17"/>
      <c r="I42" s="17"/>
      <c r="J42" s="17"/>
      <c r="K42" s="17"/>
      <c r="L42" s="25" t="s">
        <v>626</v>
      </c>
      <c r="M42" s="19" t="s">
        <v>706</v>
      </c>
      <c r="N42" s="6" t="s">
        <v>709</v>
      </c>
      <c r="O42" s="76" t="s">
        <v>3400</v>
      </c>
      <c r="P42" s="87"/>
    </row>
    <row r="43" spans="1:16" ht="15" x14ac:dyDescent="0.3">
      <c r="A43" s="26">
        <v>42</v>
      </c>
      <c r="B43" s="17">
        <v>21013</v>
      </c>
      <c r="C43" s="17">
        <v>9</v>
      </c>
      <c r="D43" s="17" t="s">
        <v>269</v>
      </c>
      <c r="E43" s="17"/>
      <c r="F43" s="17"/>
      <c r="G43" s="17"/>
      <c r="H43" s="17"/>
      <c r="I43" s="17"/>
      <c r="J43" s="17"/>
      <c r="K43" s="17"/>
      <c r="L43" s="25" t="s">
        <v>567</v>
      </c>
      <c r="M43" s="65" t="s">
        <v>705</v>
      </c>
      <c r="N43" s="6" t="s">
        <v>709</v>
      </c>
      <c r="O43" s="76"/>
      <c r="P43" s="87"/>
    </row>
    <row r="44" spans="1:16" ht="14.4" x14ac:dyDescent="0.3">
      <c r="A44" s="26">
        <v>43</v>
      </c>
      <c r="B44" s="17">
        <v>21013</v>
      </c>
      <c r="C44" s="17">
        <v>12</v>
      </c>
      <c r="D44" s="17" t="s">
        <v>269</v>
      </c>
      <c r="E44" s="17"/>
      <c r="F44" s="17"/>
      <c r="G44" s="17"/>
      <c r="H44" s="17"/>
      <c r="I44" s="17"/>
      <c r="J44" s="17"/>
      <c r="K44" s="17"/>
      <c r="L44" s="25" t="s">
        <v>568</v>
      </c>
      <c r="M44" s="65" t="s">
        <v>705</v>
      </c>
      <c r="N44" s="6" t="s">
        <v>709</v>
      </c>
      <c r="O44" s="7"/>
      <c r="P44" s="87"/>
    </row>
    <row r="45" spans="1:16" ht="14.4" x14ac:dyDescent="0.3">
      <c r="A45" s="26">
        <v>44</v>
      </c>
      <c r="B45" s="17">
        <v>21013</v>
      </c>
      <c r="C45" s="17">
        <v>15</v>
      </c>
      <c r="D45" s="17" t="s">
        <v>269</v>
      </c>
      <c r="E45" s="17"/>
      <c r="F45" s="17"/>
      <c r="G45" s="17"/>
      <c r="H45" s="17"/>
      <c r="I45" s="17"/>
      <c r="J45" s="17"/>
      <c r="K45" s="17"/>
      <c r="L45" s="25" t="s">
        <v>569</v>
      </c>
      <c r="M45" s="65" t="s">
        <v>705</v>
      </c>
      <c r="N45" s="6" t="s">
        <v>709</v>
      </c>
      <c r="O45" s="7"/>
      <c r="P45" s="87"/>
    </row>
    <row r="46" spans="1:16" ht="14.4" x14ac:dyDescent="0.3">
      <c r="A46" s="26">
        <v>45</v>
      </c>
      <c r="B46" s="17">
        <v>21013</v>
      </c>
      <c r="C46" s="17">
        <v>18</v>
      </c>
      <c r="D46" s="17" t="s">
        <v>269</v>
      </c>
      <c r="E46" s="17"/>
      <c r="F46" s="17"/>
      <c r="G46" s="17"/>
      <c r="H46" s="17"/>
      <c r="I46" s="17"/>
      <c r="J46" s="17"/>
      <c r="K46" s="17"/>
      <c r="L46" s="25" t="s">
        <v>570</v>
      </c>
      <c r="M46" s="65" t="s">
        <v>705</v>
      </c>
      <c r="N46" s="6" t="s">
        <v>709</v>
      </c>
      <c r="O46" s="7"/>
      <c r="P46" s="87"/>
    </row>
    <row r="47" spans="1:16" ht="14.4" x14ac:dyDescent="0.3">
      <c r="A47" s="26">
        <v>46</v>
      </c>
      <c r="B47" s="17">
        <v>21013</v>
      </c>
      <c r="C47" s="17">
        <v>21</v>
      </c>
      <c r="D47" s="17" t="s">
        <v>269</v>
      </c>
      <c r="E47" s="17"/>
      <c r="F47" s="17"/>
      <c r="G47" s="17"/>
      <c r="H47" s="17"/>
      <c r="I47" s="17"/>
      <c r="J47" s="17"/>
      <c r="K47" s="17"/>
      <c r="L47" s="25" t="s">
        <v>571</v>
      </c>
      <c r="M47" s="65" t="s">
        <v>705</v>
      </c>
      <c r="N47" s="6" t="s">
        <v>709</v>
      </c>
      <c r="O47" s="7"/>
      <c r="P47" s="87"/>
    </row>
    <row r="48" spans="1:16" ht="15" x14ac:dyDescent="0.3">
      <c r="A48" s="26">
        <v>47</v>
      </c>
      <c r="B48" s="17">
        <v>21013</v>
      </c>
      <c r="C48" s="17">
        <v>24</v>
      </c>
      <c r="D48" s="17" t="s">
        <v>269</v>
      </c>
      <c r="E48" s="17"/>
      <c r="F48" s="17"/>
      <c r="G48" s="17"/>
      <c r="H48" s="17"/>
      <c r="I48" s="17"/>
      <c r="J48" s="17"/>
      <c r="K48" s="17"/>
      <c r="L48" s="25" t="s">
        <v>572</v>
      </c>
      <c r="M48" s="19" t="s">
        <v>706</v>
      </c>
      <c r="N48" s="6" t="s">
        <v>709</v>
      </c>
      <c r="O48" s="20" t="s">
        <v>3430</v>
      </c>
      <c r="P48" s="87"/>
    </row>
    <row r="49" spans="1:16" ht="14.4" x14ac:dyDescent="0.3">
      <c r="A49" s="26">
        <v>48</v>
      </c>
      <c r="B49" s="17">
        <v>21013</v>
      </c>
      <c r="C49" s="17">
        <v>27</v>
      </c>
      <c r="D49" s="17" t="s">
        <v>269</v>
      </c>
      <c r="E49" s="17"/>
      <c r="F49" s="17"/>
      <c r="G49" s="17"/>
      <c r="H49" s="17"/>
      <c r="I49" s="17"/>
      <c r="J49" s="17"/>
      <c r="K49" s="17"/>
      <c r="L49" s="25" t="s">
        <v>573</v>
      </c>
      <c r="M49" s="65" t="s">
        <v>705</v>
      </c>
      <c r="N49" s="6" t="s">
        <v>709</v>
      </c>
      <c r="O49" s="7"/>
      <c r="P49" s="87"/>
    </row>
    <row r="50" spans="1:16" ht="14.4" x14ac:dyDescent="0.3">
      <c r="A50" s="26">
        <v>49</v>
      </c>
      <c r="B50" s="17">
        <v>21013</v>
      </c>
      <c r="C50" s="17">
        <v>30</v>
      </c>
      <c r="D50" s="17" t="s">
        <v>269</v>
      </c>
      <c r="E50" s="17"/>
      <c r="F50" s="17"/>
      <c r="G50" s="17"/>
      <c r="H50" s="17"/>
      <c r="I50" s="17"/>
      <c r="J50" s="17"/>
      <c r="K50" s="17"/>
      <c r="L50" s="25" t="s">
        <v>574</v>
      </c>
      <c r="M50" s="65" t="s">
        <v>705</v>
      </c>
      <c r="N50" s="6" t="s">
        <v>709</v>
      </c>
      <c r="O50" s="7"/>
      <c r="P50" s="87"/>
    </row>
    <row r="51" spans="1:16" ht="14.4" x14ac:dyDescent="0.3">
      <c r="A51" s="26">
        <v>50</v>
      </c>
      <c r="B51" s="17">
        <v>21013</v>
      </c>
      <c r="C51" s="17">
        <v>33</v>
      </c>
      <c r="D51" s="17" t="s">
        <v>269</v>
      </c>
      <c r="E51" s="17"/>
      <c r="F51" s="17"/>
      <c r="G51" s="17"/>
      <c r="H51" s="17"/>
      <c r="I51" s="17"/>
      <c r="J51" s="17"/>
      <c r="K51" s="17"/>
      <c r="L51" s="25" t="s">
        <v>575</v>
      </c>
      <c r="M51" s="65" t="s">
        <v>705</v>
      </c>
      <c r="N51" s="6" t="s">
        <v>709</v>
      </c>
      <c r="O51" s="7"/>
      <c r="P51" s="87"/>
    </row>
    <row r="52" spans="1:16" ht="14.4" x14ac:dyDescent="0.3">
      <c r="A52" s="26">
        <v>51</v>
      </c>
      <c r="B52" s="17">
        <v>21013</v>
      </c>
      <c r="C52" s="17">
        <v>36</v>
      </c>
      <c r="D52" s="17" t="s">
        <v>269</v>
      </c>
      <c r="E52" s="17"/>
      <c r="F52" s="17"/>
      <c r="G52" s="17"/>
      <c r="H52" s="17"/>
      <c r="I52" s="17"/>
      <c r="J52" s="17"/>
      <c r="K52" s="17"/>
      <c r="L52" s="25" t="s">
        <v>576</v>
      </c>
      <c r="M52" s="65" t="s">
        <v>705</v>
      </c>
      <c r="N52" s="6" t="s">
        <v>709</v>
      </c>
      <c r="O52" s="7"/>
      <c r="P52" s="87"/>
    </row>
    <row r="53" spans="1:16" ht="15" x14ac:dyDescent="0.3">
      <c r="A53" s="26">
        <v>52</v>
      </c>
      <c r="B53" s="17">
        <v>21014</v>
      </c>
      <c r="C53" s="17">
        <v>9</v>
      </c>
      <c r="D53" s="17" t="s">
        <v>269</v>
      </c>
      <c r="E53" s="17"/>
      <c r="F53" s="17"/>
      <c r="G53" s="17"/>
      <c r="H53" s="17"/>
      <c r="I53" s="17"/>
      <c r="J53" s="17"/>
      <c r="K53" s="17"/>
      <c r="L53" s="25" t="s">
        <v>577</v>
      </c>
      <c r="M53" s="19" t="s">
        <v>706</v>
      </c>
      <c r="N53" s="6" t="s">
        <v>709</v>
      </c>
      <c r="O53" s="76" t="s">
        <v>741</v>
      </c>
      <c r="P53" s="87"/>
    </row>
    <row r="54" spans="1:16" ht="14.4" x14ac:dyDescent="0.3">
      <c r="A54" s="26">
        <v>53</v>
      </c>
      <c r="B54" s="17">
        <v>21014</v>
      </c>
      <c r="C54" s="17">
        <v>12</v>
      </c>
      <c r="D54" s="17" t="s">
        <v>269</v>
      </c>
      <c r="E54" s="17"/>
      <c r="F54" s="17"/>
      <c r="G54" s="17"/>
      <c r="H54" s="17"/>
      <c r="I54" s="17"/>
      <c r="J54" s="17"/>
      <c r="K54" s="17"/>
      <c r="L54" s="25" t="s">
        <v>578</v>
      </c>
      <c r="M54" s="6" t="s">
        <v>705</v>
      </c>
      <c r="N54" s="6" t="s">
        <v>709</v>
      </c>
      <c r="O54" s="7"/>
      <c r="P54" s="87"/>
    </row>
    <row r="55" spans="1:16" ht="15" x14ac:dyDescent="0.3">
      <c r="A55" s="26">
        <v>54</v>
      </c>
      <c r="B55" s="17">
        <v>21014</v>
      </c>
      <c r="C55" s="17">
        <v>15</v>
      </c>
      <c r="D55" s="17" t="s">
        <v>269</v>
      </c>
      <c r="E55" s="17"/>
      <c r="F55" s="17"/>
      <c r="G55" s="17"/>
      <c r="H55" s="17"/>
      <c r="I55" s="17"/>
      <c r="J55" s="17"/>
      <c r="K55" s="17"/>
      <c r="L55" s="25" t="s">
        <v>579</v>
      </c>
      <c r="M55" s="19" t="s">
        <v>706</v>
      </c>
      <c r="N55" s="6" t="s">
        <v>709</v>
      </c>
      <c r="O55" s="20" t="s">
        <v>3430</v>
      </c>
      <c r="P55" s="87"/>
    </row>
    <row r="56" spans="1:16" ht="14.4" x14ac:dyDescent="0.3">
      <c r="A56" s="26">
        <v>55</v>
      </c>
      <c r="B56" s="17">
        <v>21014</v>
      </c>
      <c r="C56" s="17">
        <v>18</v>
      </c>
      <c r="D56" s="17" t="s">
        <v>269</v>
      </c>
      <c r="E56" s="17"/>
      <c r="F56" s="17"/>
      <c r="G56" s="17"/>
      <c r="H56" s="17"/>
      <c r="I56" s="17"/>
      <c r="J56" s="17"/>
      <c r="K56" s="17"/>
      <c r="L56" s="25" t="s">
        <v>580</v>
      </c>
      <c r="M56" s="6" t="s">
        <v>705</v>
      </c>
      <c r="N56" s="6" t="s">
        <v>709</v>
      </c>
      <c r="O56" s="7"/>
      <c r="P56" s="87"/>
    </row>
    <row r="57" spans="1:16" ht="14.4" x14ac:dyDescent="0.3">
      <c r="A57" s="26">
        <v>56</v>
      </c>
      <c r="B57" s="17">
        <v>21014</v>
      </c>
      <c r="C57" s="17">
        <v>21</v>
      </c>
      <c r="D57" s="17" t="s">
        <v>269</v>
      </c>
      <c r="E57" s="17"/>
      <c r="F57" s="17"/>
      <c r="G57" s="17"/>
      <c r="H57" s="17"/>
      <c r="I57" s="17"/>
      <c r="J57" s="17"/>
      <c r="K57" s="17"/>
      <c r="L57" s="25" t="s">
        <v>581</v>
      </c>
      <c r="M57" s="6" t="s">
        <v>705</v>
      </c>
      <c r="N57" s="6" t="s">
        <v>709</v>
      </c>
      <c r="O57" s="7"/>
      <c r="P57" s="87"/>
    </row>
    <row r="58" spans="1:16" ht="14.4" x14ac:dyDescent="0.3">
      <c r="A58" s="26">
        <v>57</v>
      </c>
      <c r="B58" s="17">
        <v>21014</v>
      </c>
      <c r="C58" s="17">
        <v>24</v>
      </c>
      <c r="D58" s="17" t="s">
        <v>269</v>
      </c>
      <c r="E58" s="17"/>
      <c r="F58" s="17"/>
      <c r="G58" s="17"/>
      <c r="H58" s="17"/>
      <c r="I58" s="17"/>
      <c r="J58" s="17"/>
      <c r="K58" s="17"/>
      <c r="L58" s="25" t="s">
        <v>582</v>
      </c>
      <c r="M58" s="6" t="s">
        <v>705</v>
      </c>
      <c r="N58" s="6" t="s">
        <v>709</v>
      </c>
      <c r="O58" s="7"/>
      <c r="P58" s="87"/>
    </row>
    <row r="59" spans="1:16" ht="14.4" x14ac:dyDescent="0.3">
      <c r="A59" s="26">
        <v>58</v>
      </c>
      <c r="B59" s="17">
        <v>21014</v>
      </c>
      <c r="C59" s="17">
        <v>27</v>
      </c>
      <c r="D59" s="17" t="s">
        <v>269</v>
      </c>
      <c r="E59" s="17"/>
      <c r="F59" s="17"/>
      <c r="G59" s="17"/>
      <c r="H59" s="17"/>
      <c r="I59" s="17"/>
      <c r="J59" s="17"/>
      <c r="K59" s="17"/>
      <c r="L59" s="25" t="s">
        <v>583</v>
      </c>
      <c r="M59" s="6" t="s">
        <v>705</v>
      </c>
      <c r="N59" s="6" t="s">
        <v>709</v>
      </c>
      <c r="O59" s="7"/>
      <c r="P59" s="87"/>
    </row>
    <row r="60" spans="1:16" ht="14.4" x14ac:dyDescent="0.3">
      <c r="A60" s="26">
        <v>59</v>
      </c>
      <c r="B60" s="17">
        <v>21014</v>
      </c>
      <c r="C60" s="17">
        <v>30</v>
      </c>
      <c r="D60" s="17" t="s">
        <v>269</v>
      </c>
      <c r="E60" s="17"/>
      <c r="F60" s="17"/>
      <c r="G60" s="17"/>
      <c r="H60" s="17"/>
      <c r="I60" s="17"/>
      <c r="J60" s="17"/>
      <c r="K60" s="17"/>
      <c r="L60" s="25" t="s">
        <v>584</v>
      </c>
      <c r="M60" s="6" t="s">
        <v>705</v>
      </c>
      <c r="N60" s="6" t="s">
        <v>709</v>
      </c>
      <c r="O60" s="7"/>
      <c r="P60" s="87"/>
    </row>
    <row r="61" spans="1:16" ht="14.4" x14ac:dyDescent="0.3">
      <c r="A61" s="26">
        <v>60</v>
      </c>
      <c r="B61" s="17">
        <v>21014</v>
      </c>
      <c r="C61" s="17">
        <v>33</v>
      </c>
      <c r="D61" s="17" t="s">
        <v>269</v>
      </c>
      <c r="E61" s="17"/>
      <c r="F61" s="17"/>
      <c r="G61" s="17"/>
      <c r="H61" s="17"/>
      <c r="I61" s="17"/>
      <c r="J61" s="17"/>
      <c r="K61" s="17"/>
      <c r="L61" s="25" t="s">
        <v>585</v>
      </c>
      <c r="M61" s="6" t="s">
        <v>705</v>
      </c>
      <c r="N61" s="6" t="s">
        <v>709</v>
      </c>
      <c r="O61" s="7"/>
      <c r="P61" s="87"/>
    </row>
    <row r="62" spans="1:16" ht="14.4" x14ac:dyDescent="0.3">
      <c r="A62" s="26">
        <v>61</v>
      </c>
      <c r="B62" s="17">
        <v>21014</v>
      </c>
      <c r="C62" s="17">
        <v>36</v>
      </c>
      <c r="D62" s="17" t="s">
        <v>269</v>
      </c>
      <c r="E62" s="17"/>
      <c r="F62" s="17"/>
      <c r="G62" s="17"/>
      <c r="H62" s="17"/>
      <c r="I62" s="17"/>
      <c r="J62" s="17"/>
      <c r="K62" s="17"/>
      <c r="L62" s="25" t="s">
        <v>586</v>
      </c>
      <c r="M62" s="6" t="s">
        <v>705</v>
      </c>
      <c r="N62" s="6" t="s">
        <v>709</v>
      </c>
      <c r="O62" s="7"/>
      <c r="P62" s="87"/>
    </row>
    <row r="63" spans="1:16" ht="25.8" x14ac:dyDescent="0.3">
      <c r="A63" s="26">
        <v>62</v>
      </c>
      <c r="B63" s="17">
        <v>21001</v>
      </c>
      <c r="C63" s="17">
        <v>1</v>
      </c>
      <c r="D63" s="17" t="s">
        <v>3334</v>
      </c>
      <c r="E63" s="17" t="s">
        <v>3331</v>
      </c>
      <c r="F63" s="17"/>
      <c r="G63" s="17"/>
      <c r="H63" s="17"/>
      <c r="I63" s="17"/>
      <c r="J63" s="17"/>
      <c r="K63" s="17"/>
      <c r="L63" s="89" t="s">
        <v>3345</v>
      </c>
      <c r="M63" s="6" t="s">
        <v>706</v>
      </c>
      <c r="N63" s="6" t="s">
        <v>709</v>
      </c>
      <c r="O63" s="61" t="s">
        <v>3348</v>
      </c>
      <c r="P63" s="87"/>
    </row>
    <row r="64" spans="1:16" ht="25.8" x14ac:dyDescent="0.3">
      <c r="A64" s="26">
        <v>63</v>
      </c>
      <c r="B64" s="17">
        <v>21001</v>
      </c>
      <c r="C64" s="17">
        <v>6</v>
      </c>
      <c r="D64" s="17" t="s">
        <v>3335</v>
      </c>
      <c r="E64" s="17" t="s">
        <v>693</v>
      </c>
      <c r="F64" s="17"/>
      <c r="G64" s="17"/>
      <c r="H64" s="17"/>
      <c r="I64" s="17"/>
      <c r="J64" s="17"/>
      <c r="K64" s="17"/>
      <c r="L64" s="89" t="s">
        <v>3346</v>
      </c>
      <c r="M64" s="6" t="s">
        <v>705</v>
      </c>
      <c r="N64" s="6" t="s">
        <v>708</v>
      </c>
      <c r="O64" s="7"/>
      <c r="P64" s="87"/>
    </row>
    <row r="65" spans="1:16" ht="25.8" x14ac:dyDescent="0.3">
      <c r="A65" s="26">
        <v>64</v>
      </c>
      <c r="B65" s="17">
        <v>21002</v>
      </c>
      <c r="C65" s="17">
        <v>1</v>
      </c>
      <c r="D65" s="17" t="s">
        <v>3335</v>
      </c>
      <c r="E65" s="17" t="s">
        <v>694</v>
      </c>
      <c r="F65" s="17"/>
      <c r="G65" s="17"/>
      <c r="H65" s="17"/>
      <c r="I65" s="17"/>
      <c r="J65" s="17"/>
      <c r="K65" s="17"/>
      <c r="L65" s="89" t="s">
        <v>3347</v>
      </c>
      <c r="M65" s="6" t="s">
        <v>705</v>
      </c>
      <c r="N65" s="6" t="s">
        <v>708</v>
      </c>
      <c r="O65" s="7"/>
      <c r="P65" s="87"/>
    </row>
    <row r="66" spans="1:16" ht="15" x14ac:dyDescent="0.3">
      <c r="A66" s="26">
        <v>65</v>
      </c>
      <c r="B66" s="17">
        <v>21003</v>
      </c>
      <c r="C66" s="26">
        <v>6</v>
      </c>
      <c r="D66" s="27" t="s">
        <v>13</v>
      </c>
      <c r="E66" s="17"/>
      <c r="F66" s="17"/>
      <c r="G66" s="17"/>
      <c r="H66" s="17"/>
      <c r="I66" s="17"/>
      <c r="J66" s="17"/>
      <c r="K66" s="17"/>
      <c r="L66" s="25" t="s">
        <v>749</v>
      </c>
      <c r="M66" s="6" t="s">
        <v>705</v>
      </c>
      <c r="N66" s="6" t="s">
        <v>709</v>
      </c>
      <c r="O66" s="7"/>
      <c r="P66" s="87"/>
    </row>
    <row r="67" spans="1:16" ht="15.6" x14ac:dyDescent="0.3">
      <c r="A67" s="26">
        <v>66</v>
      </c>
      <c r="B67" s="17">
        <v>21003</v>
      </c>
      <c r="C67" s="31">
        <v>11</v>
      </c>
      <c r="D67" s="27" t="s">
        <v>13</v>
      </c>
      <c r="E67" s="17"/>
      <c r="F67" s="17"/>
      <c r="G67" s="17"/>
      <c r="H67" s="17"/>
      <c r="I67" s="17"/>
      <c r="J67" s="17"/>
      <c r="K67" s="17"/>
      <c r="L67" s="25" t="s">
        <v>750</v>
      </c>
      <c r="M67" s="6" t="s">
        <v>705</v>
      </c>
      <c r="N67" s="6" t="s">
        <v>709</v>
      </c>
      <c r="O67" s="7"/>
      <c r="P67" s="87"/>
    </row>
    <row r="68" spans="1:16" ht="15" x14ac:dyDescent="0.3">
      <c r="A68" s="26">
        <v>67</v>
      </c>
      <c r="B68" s="17">
        <v>21003</v>
      </c>
      <c r="C68" s="26">
        <v>16</v>
      </c>
      <c r="D68" s="27" t="s">
        <v>13</v>
      </c>
      <c r="E68" s="17"/>
      <c r="F68" s="17"/>
      <c r="G68" s="17"/>
      <c r="H68" s="17"/>
      <c r="I68" s="17"/>
      <c r="J68" s="17"/>
      <c r="K68" s="17"/>
      <c r="L68" s="25" t="s">
        <v>751</v>
      </c>
      <c r="M68" s="6" t="s">
        <v>705</v>
      </c>
      <c r="N68" s="6" t="s">
        <v>709</v>
      </c>
      <c r="O68" s="7"/>
      <c r="P68" s="87"/>
    </row>
    <row r="69" spans="1:16" ht="15" x14ac:dyDescent="0.3">
      <c r="A69" s="26">
        <v>68</v>
      </c>
      <c r="B69" s="17">
        <v>21003</v>
      </c>
      <c r="C69" s="26">
        <v>21</v>
      </c>
      <c r="D69" s="27" t="s">
        <v>13</v>
      </c>
      <c r="E69" s="17"/>
      <c r="F69" s="17"/>
      <c r="G69" s="17"/>
      <c r="H69" s="17"/>
      <c r="I69" s="17"/>
      <c r="J69" s="17"/>
      <c r="K69" s="17"/>
      <c r="L69" s="25" t="s">
        <v>752</v>
      </c>
      <c r="M69" s="6" t="s">
        <v>705</v>
      </c>
      <c r="N69" s="6" t="s">
        <v>709</v>
      </c>
      <c r="O69" s="7"/>
      <c r="P69" s="87"/>
    </row>
    <row r="70" spans="1:16" ht="15" x14ac:dyDescent="0.3">
      <c r="A70" s="26">
        <v>69</v>
      </c>
      <c r="B70" s="17">
        <v>21003</v>
      </c>
      <c r="C70" s="26">
        <v>26</v>
      </c>
      <c r="D70" s="27" t="s">
        <v>13</v>
      </c>
      <c r="E70" s="17"/>
      <c r="F70" s="17"/>
      <c r="G70" s="17"/>
      <c r="H70" s="17"/>
      <c r="I70" s="17"/>
      <c r="J70" s="17"/>
      <c r="K70" s="17"/>
      <c r="L70" s="25" t="s">
        <v>753</v>
      </c>
      <c r="M70" s="6" t="s">
        <v>705</v>
      </c>
      <c r="N70" s="6" t="s">
        <v>709</v>
      </c>
      <c r="O70" s="7"/>
      <c r="P70" s="87"/>
    </row>
    <row r="71" spans="1:16" ht="15.6" x14ac:dyDescent="0.3">
      <c r="A71" s="26">
        <v>70</v>
      </c>
      <c r="B71" s="17">
        <v>21003</v>
      </c>
      <c r="C71" s="31">
        <v>31</v>
      </c>
      <c r="D71" s="27" t="s">
        <v>13</v>
      </c>
      <c r="E71" s="17"/>
      <c r="F71" s="17"/>
      <c r="G71" s="17"/>
      <c r="H71" s="17"/>
      <c r="I71" s="17"/>
      <c r="J71" s="17"/>
      <c r="K71" s="17"/>
      <c r="L71" s="25" t="s">
        <v>754</v>
      </c>
      <c r="M71" s="6" t="s">
        <v>706</v>
      </c>
      <c r="N71" s="6" t="s">
        <v>709</v>
      </c>
      <c r="O71" s="7" t="s">
        <v>3396</v>
      </c>
      <c r="P71" s="87"/>
    </row>
    <row r="72" spans="1:16" ht="15" x14ac:dyDescent="0.3">
      <c r="A72" s="26">
        <v>71</v>
      </c>
      <c r="B72" s="17">
        <v>21003</v>
      </c>
      <c r="C72" s="26">
        <v>36</v>
      </c>
      <c r="D72" s="27" t="s">
        <v>13</v>
      </c>
      <c r="E72" s="17"/>
      <c r="F72" s="17"/>
      <c r="G72" s="17"/>
      <c r="H72" s="17"/>
      <c r="I72" s="17"/>
      <c r="J72" s="17"/>
      <c r="K72" s="17"/>
      <c r="L72" s="25" t="s">
        <v>755</v>
      </c>
      <c r="M72" s="6" t="s">
        <v>705</v>
      </c>
      <c r="N72" s="6" t="s">
        <v>709</v>
      </c>
      <c r="O72" s="7"/>
      <c r="P72" s="87"/>
    </row>
    <row r="73" spans="1:16" ht="15" x14ac:dyDescent="0.3">
      <c r="A73" s="26">
        <v>72</v>
      </c>
      <c r="B73" s="17">
        <v>21004</v>
      </c>
      <c r="C73" s="26">
        <v>6</v>
      </c>
      <c r="D73" s="27" t="s">
        <v>13</v>
      </c>
      <c r="E73" s="17"/>
      <c r="F73" s="17"/>
      <c r="G73" s="17"/>
      <c r="H73" s="17"/>
      <c r="I73" s="17"/>
      <c r="J73" s="17"/>
      <c r="K73" s="17"/>
      <c r="L73" s="25" t="s">
        <v>756</v>
      </c>
      <c r="M73" s="6" t="s">
        <v>705</v>
      </c>
      <c r="N73" s="6" t="s">
        <v>709</v>
      </c>
      <c r="O73" s="7"/>
      <c r="P73" s="87"/>
    </row>
    <row r="74" spans="1:16" ht="15.6" x14ac:dyDescent="0.3">
      <c r="A74" s="26">
        <v>73</v>
      </c>
      <c r="B74" s="17">
        <v>21004</v>
      </c>
      <c r="C74" s="31">
        <v>11</v>
      </c>
      <c r="D74" s="27" t="s">
        <v>13</v>
      </c>
      <c r="E74" s="17"/>
      <c r="F74" s="17"/>
      <c r="G74" s="17"/>
      <c r="H74" s="17"/>
      <c r="I74" s="17"/>
      <c r="J74" s="17"/>
      <c r="K74" s="17"/>
      <c r="L74" s="25" t="s">
        <v>757</v>
      </c>
      <c r="M74" s="6" t="s">
        <v>705</v>
      </c>
      <c r="N74" s="6" t="s">
        <v>709</v>
      </c>
      <c r="O74" s="7"/>
      <c r="P74" s="87"/>
    </row>
    <row r="75" spans="1:16" ht="15" x14ac:dyDescent="0.3">
      <c r="A75" s="26">
        <v>74</v>
      </c>
      <c r="B75" s="17">
        <v>21004</v>
      </c>
      <c r="C75" s="26">
        <v>16</v>
      </c>
      <c r="D75" s="27" t="s">
        <v>13</v>
      </c>
      <c r="E75" s="17"/>
      <c r="F75" s="17"/>
      <c r="G75" s="17"/>
      <c r="H75" s="17"/>
      <c r="I75" s="17"/>
      <c r="J75" s="17"/>
      <c r="K75" s="17"/>
      <c r="L75" s="25" t="s">
        <v>758</v>
      </c>
      <c r="M75" s="6" t="s">
        <v>705</v>
      </c>
      <c r="N75" s="6" t="s">
        <v>709</v>
      </c>
      <c r="O75" s="7"/>
      <c r="P75" s="87"/>
    </row>
    <row r="76" spans="1:16" ht="15" x14ac:dyDescent="0.3">
      <c r="A76" s="26">
        <v>75</v>
      </c>
      <c r="B76" s="17">
        <v>21004</v>
      </c>
      <c r="C76" s="26">
        <v>21</v>
      </c>
      <c r="D76" s="27" t="s">
        <v>13</v>
      </c>
      <c r="E76" s="17"/>
      <c r="F76" s="17"/>
      <c r="G76" s="17"/>
      <c r="H76" s="17"/>
      <c r="I76" s="17"/>
      <c r="J76" s="17"/>
      <c r="K76" s="17"/>
      <c r="L76" s="25" t="s">
        <v>759</v>
      </c>
      <c r="M76" s="6" t="s">
        <v>705</v>
      </c>
      <c r="N76" s="6" t="s">
        <v>709</v>
      </c>
      <c r="O76" s="7"/>
      <c r="P76" s="87"/>
    </row>
    <row r="77" spans="1:16" ht="15" x14ac:dyDescent="0.3">
      <c r="A77" s="26">
        <v>76</v>
      </c>
      <c r="B77" s="17">
        <v>21004</v>
      </c>
      <c r="C77" s="26">
        <v>26</v>
      </c>
      <c r="D77" s="27" t="s">
        <v>13</v>
      </c>
      <c r="E77" s="17"/>
      <c r="F77" s="17"/>
      <c r="G77" s="17"/>
      <c r="H77" s="17"/>
      <c r="I77" s="17"/>
      <c r="J77" s="17"/>
      <c r="K77" s="17"/>
      <c r="L77" s="25" t="s">
        <v>760</v>
      </c>
      <c r="M77" s="6" t="s">
        <v>705</v>
      </c>
      <c r="N77" s="6" t="s">
        <v>709</v>
      </c>
      <c r="O77" s="7"/>
      <c r="P77" s="87"/>
    </row>
    <row r="78" spans="1:16" ht="15.6" x14ac:dyDescent="0.3">
      <c r="A78" s="26">
        <v>77</v>
      </c>
      <c r="B78" s="17">
        <v>21004</v>
      </c>
      <c r="C78" s="31">
        <v>31</v>
      </c>
      <c r="D78" s="27" t="s">
        <v>13</v>
      </c>
      <c r="E78" s="17"/>
      <c r="F78" s="17"/>
      <c r="G78" s="17"/>
      <c r="H78" s="17"/>
      <c r="I78" s="17"/>
      <c r="J78" s="17"/>
      <c r="K78" s="17"/>
      <c r="L78" s="25" t="s">
        <v>761</v>
      </c>
      <c r="M78" s="6" t="s">
        <v>705</v>
      </c>
      <c r="N78" s="6" t="s">
        <v>709</v>
      </c>
      <c r="O78" s="7"/>
      <c r="P78" s="87"/>
    </row>
    <row r="79" spans="1:16" ht="15" x14ac:dyDescent="0.3">
      <c r="A79" s="26">
        <v>78</v>
      </c>
      <c r="B79" s="17">
        <v>21004</v>
      </c>
      <c r="C79" s="26">
        <v>36</v>
      </c>
      <c r="D79" s="27" t="s">
        <v>13</v>
      </c>
      <c r="E79" s="17"/>
      <c r="F79" s="17"/>
      <c r="G79" s="17"/>
      <c r="H79" s="17"/>
      <c r="I79" s="17"/>
      <c r="J79" s="17"/>
      <c r="K79" s="17"/>
      <c r="L79" s="25" t="s">
        <v>762</v>
      </c>
      <c r="M79" s="6" t="s">
        <v>705</v>
      </c>
      <c r="N79" s="6" t="s">
        <v>709</v>
      </c>
      <c r="O79" s="7"/>
      <c r="P79" s="87"/>
    </row>
    <row r="80" spans="1:16" ht="15" x14ac:dyDescent="0.3">
      <c r="A80" s="26">
        <v>79</v>
      </c>
      <c r="B80" s="17">
        <v>21005</v>
      </c>
      <c r="C80" s="26">
        <v>6</v>
      </c>
      <c r="D80" s="27" t="s">
        <v>13</v>
      </c>
      <c r="E80" s="17"/>
      <c r="F80" s="17"/>
      <c r="G80" s="17"/>
      <c r="H80" s="17"/>
      <c r="I80" s="17"/>
      <c r="J80" s="17"/>
      <c r="K80" s="17"/>
      <c r="L80" s="25" t="s">
        <v>763</v>
      </c>
      <c r="M80" s="6" t="s">
        <v>705</v>
      </c>
      <c r="N80" s="6" t="s">
        <v>709</v>
      </c>
      <c r="O80" s="61"/>
      <c r="P80" s="87"/>
    </row>
    <row r="81" spans="1:16" ht="15.6" x14ac:dyDescent="0.3">
      <c r="A81" s="26">
        <v>80</v>
      </c>
      <c r="B81" s="17">
        <v>21005</v>
      </c>
      <c r="C81" s="31">
        <v>11</v>
      </c>
      <c r="D81" s="27" t="s">
        <v>13</v>
      </c>
      <c r="E81" s="17"/>
      <c r="F81" s="17"/>
      <c r="G81" s="17"/>
      <c r="H81" s="17"/>
      <c r="I81" s="17"/>
      <c r="J81" s="17"/>
      <c r="K81" s="17"/>
      <c r="L81" s="25" t="s">
        <v>764</v>
      </c>
      <c r="M81" s="6" t="s">
        <v>706</v>
      </c>
      <c r="N81" s="6" t="s">
        <v>709</v>
      </c>
      <c r="O81" s="61" t="s">
        <v>3397</v>
      </c>
      <c r="P81" s="87"/>
    </row>
    <row r="82" spans="1:16" ht="15" x14ac:dyDescent="0.3">
      <c r="A82" s="26">
        <v>81</v>
      </c>
      <c r="B82" s="17">
        <v>21005</v>
      </c>
      <c r="C82" s="26">
        <v>16</v>
      </c>
      <c r="D82" s="27" t="s">
        <v>13</v>
      </c>
      <c r="E82" s="17"/>
      <c r="F82" s="17"/>
      <c r="G82" s="17"/>
      <c r="H82" s="17"/>
      <c r="I82" s="17"/>
      <c r="J82" s="17"/>
      <c r="K82" s="17"/>
      <c r="L82" s="25" t="s">
        <v>765</v>
      </c>
      <c r="M82" s="6" t="s">
        <v>705</v>
      </c>
      <c r="N82" s="6" t="s">
        <v>709</v>
      </c>
      <c r="O82" s="7"/>
      <c r="P82" s="87"/>
    </row>
    <row r="83" spans="1:16" ht="15" x14ac:dyDescent="0.3">
      <c r="A83" s="26">
        <v>82</v>
      </c>
      <c r="B83" s="17">
        <v>21005</v>
      </c>
      <c r="C83" s="26">
        <v>21</v>
      </c>
      <c r="D83" s="27" t="s">
        <v>13</v>
      </c>
      <c r="E83" s="17"/>
      <c r="F83" s="17"/>
      <c r="G83" s="17"/>
      <c r="H83" s="17"/>
      <c r="I83" s="17"/>
      <c r="J83" s="17"/>
      <c r="K83" s="17"/>
      <c r="L83" s="25" t="s">
        <v>766</v>
      </c>
      <c r="M83" s="6" t="s">
        <v>705</v>
      </c>
      <c r="N83" s="6" t="s">
        <v>709</v>
      </c>
      <c r="O83" s="7"/>
      <c r="P83" s="87"/>
    </row>
    <row r="84" spans="1:16" ht="15" x14ac:dyDescent="0.3">
      <c r="A84" s="26">
        <v>83</v>
      </c>
      <c r="B84" s="17">
        <v>21005</v>
      </c>
      <c r="C84" s="26">
        <v>26</v>
      </c>
      <c r="D84" s="27" t="s">
        <v>13</v>
      </c>
      <c r="E84" s="17"/>
      <c r="F84" s="17"/>
      <c r="G84" s="17"/>
      <c r="H84" s="17"/>
      <c r="I84" s="17"/>
      <c r="J84" s="17"/>
      <c r="K84" s="17"/>
      <c r="L84" s="25" t="s">
        <v>767</v>
      </c>
      <c r="M84" s="6" t="s">
        <v>705</v>
      </c>
      <c r="N84" s="6" t="s">
        <v>709</v>
      </c>
      <c r="O84" s="7"/>
      <c r="P84" s="87"/>
    </row>
    <row r="85" spans="1:16" ht="15.6" x14ac:dyDescent="0.3">
      <c r="A85" s="26">
        <v>84</v>
      </c>
      <c r="B85" s="17">
        <v>21005</v>
      </c>
      <c r="C85" s="31">
        <v>31</v>
      </c>
      <c r="D85" s="27" t="s">
        <v>13</v>
      </c>
      <c r="E85" s="17"/>
      <c r="F85" s="17"/>
      <c r="G85" s="17"/>
      <c r="H85" s="17"/>
      <c r="I85" s="17"/>
      <c r="J85" s="17"/>
      <c r="K85" s="17"/>
      <c r="L85" s="25" t="s">
        <v>768</v>
      </c>
      <c r="M85" s="6" t="s">
        <v>705</v>
      </c>
      <c r="N85" s="6" t="s">
        <v>709</v>
      </c>
      <c r="O85" s="7"/>
      <c r="P85" s="87"/>
    </row>
    <row r="86" spans="1:16" ht="15" x14ac:dyDescent="0.3">
      <c r="A86" s="26">
        <v>85</v>
      </c>
      <c r="B86" s="17">
        <v>21005</v>
      </c>
      <c r="C86" s="26">
        <v>36</v>
      </c>
      <c r="D86" s="27" t="s">
        <v>13</v>
      </c>
      <c r="E86" s="17"/>
      <c r="F86" s="17"/>
      <c r="G86" s="17"/>
      <c r="H86" s="17"/>
      <c r="I86" s="17"/>
      <c r="J86" s="17"/>
      <c r="K86" s="17"/>
      <c r="L86" s="25" t="s">
        <v>769</v>
      </c>
      <c r="M86" s="6" t="s">
        <v>705</v>
      </c>
      <c r="N86" s="6" t="s">
        <v>709</v>
      </c>
      <c r="O86" s="7"/>
      <c r="P86" s="87"/>
    </row>
    <row r="87" spans="1:16" ht="15" x14ac:dyDescent="0.3">
      <c r="A87" s="26">
        <v>86</v>
      </c>
      <c r="B87" s="17">
        <v>21006</v>
      </c>
      <c r="C87" s="26">
        <v>6</v>
      </c>
      <c r="D87" s="27" t="s">
        <v>13</v>
      </c>
      <c r="E87" s="17"/>
      <c r="F87" s="17"/>
      <c r="G87" s="17"/>
      <c r="H87" s="17"/>
      <c r="I87" s="17"/>
      <c r="J87" s="17"/>
      <c r="K87" s="17"/>
      <c r="L87" s="25" t="s">
        <v>770</v>
      </c>
      <c r="M87" s="6" t="s">
        <v>705</v>
      </c>
      <c r="N87" s="6" t="s">
        <v>709</v>
      </c>
      <c r="O87" s="61"/>
      <c r="P87" s="87"/>
    </row>
    <row r="88" spans="1:16" ht="15.6" x14ac:dyDescent="0.3">
      <c r="A88" s="26">
        <v>87</v>
      </c>
      <c r="B88" s="17">
        <v>21006</v>
      </c>
      <c r="C88" s="31">
        <v>11</v>
      </c>
      <c r="D88" s="27" t="s">
        <v>13</v>
      </c>
      <c r="E88" s="17"/>
      <c r="F88" s="17"/>
      <c r="G88" s="17"/>
      <c r="H88" s="17"/>
      <c r="I88" s="17"/>
      <c r="J88" s="17"/>
      <c r="K88" s="17"/>
      <c r="L88" s="25" t="s">
        <v>771</v>
      </c>
      <c r="M88" s="6" t="s">
        <v>705</v>
      </c>
      <c r="N88" s="6" t="s">
        <v>709</v>
      </c>
      <c r="O88" s="7"/>
      <c r="P88" s="87"/>
    </row>
    <row r="89" spans="1:16" ht="15" x14ac:dyDescent="0.3">
      <c r="A89" s="26">
        <v>88</v>
      </c>
      <c r="B89" s="17">
        <v>21006</v>
      </c>
      <c r="C89" s="26">
        <v>16</v>
      </c>
      <c r="D89" s="27" t="s">
        <v>13</v>
      </c>
      <c r="E89" s="17"/>
      <c r="F89" s="17"/>
      <c r="G89" s="17"/>
      <c r="H89" s="17"/>
      <c r="I89" s="17"/>
      <c r="J89" s="17"/>
      <c r="K89" s="17"/>
      <c r="L89" s="25" t="s">
        <v>772</v>
      </c>
      <c r="M89" s="6" t="s">
        <v>705</v>
      </c>
      <c r="N89" s="6" t="s">
        <v>709</v>
      </c>
      <c r="O89" s="7"/>
      <c r="P89" s="87"/>
    </row>
    <row r="90" spans="1:16" ht="15" x14ac:dyDescent="0.3">
      <c r="A90" s="26">
        <v>89</v>
      </c>
      <c r="B90" s="17">
        <v>21006</v>
      </c>
      <c r="C90" s="26">
        <v>21</v>
      </c>
      <c r="D90" s="27" t="s">
        <v>13</v>
      </c>
      <c r="E90" s="17"/>
      <c r="F90" s="17"/>
      <c r="G90" s="17"/>
      <c r="H90" s="17"/>
      <c r="I90" s="17"/>
      <c r="J90" s="17"/>
      <c r="K90" s="17"/>
      <c r="L90" s="25" t="s">
        <v>773</v>
      </c>
      <c r="M90" s="6" t="s">
        <v>705</v>
      </c>
      <c r="N90" s="6" t="s">
        <v>709</v>
      </c>
      <c r="O90" s="61"/>
      <c r="P90" s="87"/>
    </row>
    <row r="91" spans="1:16" ht="15" x14ac:dyDescent="0.3">
      <c r="A91" s="26">
        <v>90</v>
      </c>
      <c r="B91" s="17">
        <v>21006</v>
      </c>
      <c r="C91" s="26">
        <v>26</v>
      </c>
      <c r="D91" s="27" t="s">
        <v>13</v>
      </c>
      <c r="E91" s="17"/>
      <c r="F91" s="17"/>
      <c r="G91" s="17"/>
      <c r="H91" s="17"/>
      <c r="I91" s="17"/>
      <c r="J91" s="17"/>
      <c r="K91" s="17"/>
      <c r="L91" s="25" t="s">
        <v>774</v>
      </c>
      <c r="M91" s="6" t="s">
        <v>705</v>
      </c>
      <c r="N91" s="6" t="s">
        <v>709</v>
      </c>
      <c r="O91" s="7"/>
      <c r="P91" s="87"/>
    </row>
    <row r="92" spans="1:16" ht="15.6" x14ac:dyDescent="0.3">
      <c r="A92" s="26">
        <v>91</v>
      </c>
      <c r="B92" s="17">
        <v>21006</v>
      </c>
      <c r="C92" s="31">
        <v>31</v>
      </c>
      <c r="D92" s="27" t="s">
        <v>13</v>
      </c>
      <c r="E92" s="17"/>
      <c r="F92" s="17"/>
      <c r="G92" s="17"/>
      <c r="H92" s="17"/>
      <c r="I92" s="17"/>
      <c r="J92" s="17"/>
      <c r="K92" s="17"/>
      <c r="L92" s="25" t="s">
        <v>775</v>
      </c>
      <c r="M92" s="6" t="s">
        <v>705</v>
      </c>
      <c r="N92" s="6" t="s">
        <v>709</v>
      </c>
      <c r="P92" s="87"/>
    </row>
    <row r="93" spans="1:16" ht="15" x14ac:dyDescent="0.3">
      <c r="A93" s="26">
        <v>92</v>
      </c>
      <c r="B93" s="17">
        <v>21006</v>
      </c>
      <c r="C93" s="26">
        <v>36</v>
      </c>
      <c r="D93" s="27" t="s">
        <v>13</v>
      </c>
      <c r="E93" s="17"/>
      <c r="F93" s="17"/>
      <c r="G93" s="17"/>
      <c r="H93" s="17"/>
      <c r="I93" s="17"/>
      <c r="J93" s="17"/>
      <c r="K93" s="17"/>
      <c r="L93" s="25" t="s">
        <v>776</v>
      </c>
      <c r="M93" s="6" t="s">
        <v>705</v>
      </c>
      <c r="N93" s="6" t="s">
        <v>709</v>
      </c>
      <c r="O93" s="7"/>
      <c r="P93" s="87"/>
    </row>
    <row r="94" spans="1:16" ht="15" x14ac:dyDescent="0.3">
      <c r="A94" s="26">
        <v>93</v>
      </c>
      <c r="B94" s="17">
        <v>21007</v>
      </c>
      <c r="C94" s="26">
        <v>6</v>
      </c>
      <c r="D94" s="27" t="s">
        <v>13</v>
      </c>
      <c r="E94" s="17"/>
      <c r="F94" s="17"/>
      <c r="G94" s="17"/>
      <c r="H94" s="17"/>
      <c r="I94" s="17"/>
      <c r="J94" s="17"/>
      <c r="K94" s="17"/>
      <c r="L94" s="25" t="s">
        <v>777</v>
      </c>
      <c r="M94" s="6" t="s">
        <v>705</v>
      </c>
      <c r="N94" s="6" t="s">
        <v>709</v>
      </c>
      <c r="O94" s="61"/>
      <c r="P94" s="87"/>
    </row>
    <row r="95" spans="1:16" ht="15.6" x14ac:dyDescent="0.3">
      <c r="A95" s="26">
        <v>94</v>
      </c>
      <c r="B95" s="17">
        <v>21007</v>
      </c>
      <c r="C95" s="31">
        <v>11</v>
      </c>
      <c r="D95" s="27" t="s">
        <v>13</v>
      </c>
      <c r="E95" s="17"/>
      <c r="F95" s="17"/>
      <c r="G95" s="17"/>
      <c r="H95" s="17"/>
      <c r="I95" s="17"/>
      <c r="J95" s="17"/>
      <c r="K95" s="17"/>
      <c r="L95" s="25" t="s">
        <v>778</v>
      </c>
      <c r="M95" s="6" t="s">
        <v>705</v>
      </c>
      <c r="N95" s="6" t="s">
        <v>709</v>
      </c>
      <c r="O95" s="7"/>
      <c r="P95" s="87"/>
    </row>
    <row r="96" spans="1:16" ht="15" x14ac:dyDescent="0.3">
      <c r="A96" s="26">
        <v>95</v>
      </c>
      <c r="B96" s="17">
        <v>21007</v>
      </c>
      <c r="C96" s="26">
        <v>16</v>
      </c>
      <c r="D96" s="27" t="s">
        <v>13</v>
      </c>
      <c r="E96" s="17"/>
      <c r="F96" s="17"/>
      <c r="G96" s="17"/>
      <c r="H96" s="17"/>
      <c r="I96" s="17"/>
      <c r="J96" s="17"/>
      <c r="K96" s="17"/>
      <c r="L96" s="25" t="s">
        <v>779</v>
      </c>
      <c r="M96" s="6" t="s">
        <v>705</v>
      </c>
      <c r="N96" s="6" t="s">
        <v>709</v>
      </c>
      <c r="O96" s="7"/>
      <c r="P96" s="87"/>
    </row>
    <row r="97" spans="1:16" ht="15" x14ac:dyDescent="0.3">
      <c r="A97" s="26">
        <v>96</v>
      </c>
      <c r="B97" s="17">
        <v>21007</v>
      </c>
      <c r="C97" s="26">
        <v>21</v>
      </c>
      <c r="D97" s="27" t="s">
        <v>13</v>
      </c>
      <c r="E97" s="17"/>
      <c r="F97" s="17"/>
      <c r="G97" s="17"/>
      <c r="H97" s="17"/>
      <c r="I97" s="17"/>
      <c r="J97" s="17"/>
      <c r="K97" s="17"/>
      <c r="L97" s="25" t="s">
        <v>780</v>
      </c>
      <c r="M97" s="6" t="s">
        <v>705</v>
      </c>
      <c r="N97" s="6" t="s">
        <v>709</v>
      </c>
      <c r="O97" s="7"/>
      <c r="P97" s="87"/>
    </row>
    <row r="98" spans="1:16" ht="15" x14ac:dyDescent="0.3">
      <c r="A98" s="26">
        <v>97</v>
      </c>
      <c r="B98" s="17">
        <v>21007</v>
      </c>
      <c r="C98" s="26">
        <v>26</v>
      </c>
      <c r="D98" s="27" t="s">
        <v>13</v>
      </c>
      <c r="E98" s="17"/>
      <c r="F98" s="17"/>
      <c r="G98" s="17"/>
      <c r="H98" s="17"/>
      <c r="I98" s="17"/>
      <c r="J98" s="17"/>
      <c r="K98" s="17"/>
      <c r="L98" s="25" t="s">
        <v>781</v>
      </c>
      <c r="M98" s="6" t="s">
        <v>705</v>
      </c>
      <c r="N98" s="6" t="s">
        <v>709</v>
      </c>
      <c r="O98" s="7"/>
      <c r="P98" s="87"/>
    </row>
    <row r="99" spans="1:16" ht="15.6" x14ac:dyDescent="0.3">
      <c r="A99" s="26">
        <v>98</v>
      </c>
      <c r="B99" s="17">
        <v>21007</v>
      </c>
      <c r="C99" s="31">
        <v>31</v>
      </c>
      <c r="D99" s="27" t="s">
        <v>13</v>
      </c>
      <c r="E99" s="17"/>
      <c r="F99" s="17"/>
      <c r="G99" s="17"/>
      <c r="H99" s="17"/>
      <c r="I99" s="17"/>
      <c r="J99" s="17"/>
      <c r="K99" s="17"/>
      <c r="L99" s="25" t="s">
        <v>782</v>
      </c>
      <c r="M99" s="6" t="s">
        <v>705</v>
      </c>
      <c r="N99" s="6" t="s">
        <v>709</v>
      </c>
      <c r="O99" s="7"/>
      <c r="P99" s="87"/>
    </row>
    <row r="100" spans="1:16" ht="15" x14ac:dyDescent="0.3">
      <c r="A100" s="26">
        <v>99</v>
      </c>
      <c r="B100" s="17">
        <v>21007</v>
      </c>
      <c r="C100" s="26">
        <v>36</v>
      </c>
      <c r="D100" s="27" t="s">
        <v>13</v>
      </c>
      <c r="E100" s="17"/>
      <c r="F100" s="17"/>
      <c r="G100" s="17"/>
      <c r="H100" s="17"/>
      <c r="I100" s="17"/>
      <c r="J100" s="17"/>
      <c r="K100" s="17"/>
      <c r="L100" s="25" t="s">
        <v>783</v>
      </c>
      <c r="M100" s="6" t="s">
        <v>705</v>
      </c>
      <c r="N100" s="6" t="s">
        <v>709</v>
      </c>
      <c r="O100" s="7"/>
      <c r="P100" s="87"/>
    </row>
    <row r="101" spans="1:16" ht="15" x14ac:dyDescent="0.3">
      <c r="A101" s="26">
        <v>100</v>
      </c>
      <c r="B101" s="17">
        <v>21008</v>
      </c>
      <c r="C101" s="26">
        <v>6</v>
      </c>
      <c r="D101" s="27" t="s">
        <v>13</v>
      </c>
      <c r="E101" s="17"/>
      <c r="F101" s="17"/>
      <c r="G101" s="17"/>
      <c r="H101" s="17"/>
      <c r="I101" s="17"/>
      <c r="J101" s="17"/>
      <c r="K101" s="17"/>
      <c r="L101" s="25" t="s">
        <v>784</v>
      </c>
      <c r="M101" s="6" t="s">
        <v>705</v>
      </c>
      <c r="N101" s="6" t="s">
        <v>709</v>
      </c>
      <c r="O101" s="7"/>
      <c r="P101" s="87"/>
    </row>
    <row r="102" spans="1:16" ht="15.6" x14ac:dyDescent="0.3">
      <c r="A102" s="26">
        <v>101</v>
      </c>
      <c r="B102" s="17">
        <v>21008</v>
      </c>
      <c r="C102" s="31">
        <v>11</v>
      </c>
      <c r="D102" s="27" t="s">
        <v>13</v>
      </c>
      <c r="E102" s="17"/>
      <c r="F102" s="17"/>
      <c r="G102" s="17"/>
      <c r="H102" s="17"/>
      <c r="I102" s="17"/>
      <c r="J102" s="17"/>
      <c r="K102" s="17"/>
      <c r="L102" s="25" t="s">
        <v>785</v>
      </c>
      <c r="M102" s="6" t="s">
        <v>705</v>
      </c>
      <c r="N102" s="6" t="s">
        <v>709</v>
      </c>
      <c r="O102" s="7"/>
      <c r="P102" s="87"/>
    </row>
    <row r="103" spans="1:16" ht="15" x14ac:dyDescent="0.3">
      <c r="A103" s="26">
        <v>102</v>
      </c>
      <c r="B103" s="17">
        <v>21008</v>
      </c>
      <c r="C103" s="26">
        <v>16</v>
      </c>
      <c r="D103" s="27" t="s">
        <v>13</v>
      </c>
      <c r="E103" s="17"/>
      <c r="F103" s="17"/>
      <c r="G103" s="17"/>
      <c r="H103" s="17"/>
      <c r="I103" s="17"/>
      <c r="J103" s="17"/>
      <c r="K103" s="17"/>
      <c r="L103" s="25" t="s">
        <v>786</v>
      </c>
      <c r="M103" s="6" t="s">
        <v>705</v>
      </c>
      <c r="N103" s="6" t="s">
        <v>709</v>
      </c>
      <c r="O103" s="61"/>
      <c r="P103" s="87"/>
    </row>
    <row r="104" spans="1:16" ht="15" x14ac:dyDescent="0.3">
      <c r="A104" s="26">
        <v>103</v>
      </c>
      <c r="B104" s="17">
        <v>21008</v>
      </c>
      <c r="C104" s="26">
        <v>21</v>
      </c>
      <c r="D104" s="27" t="s">
        <v>13</v>
      </c>
      <c r="E104" s="17"/>
      <c r="F104" s="17"/>
      <c r="G104" s="17"/>
      <c r="H104" s="17"/>
      <c r="I104" s="17"/>
      <c r="J104" s="17"/>
      <c r="K104" s="17"/>
      <c r="L104" s="25" t="s">
        <v>787</v>
      </c>
      <c r="M104" s="6" t="s">
        <v>705</v>
      </c>
      <c r="N104" s="6" t="s">
        <v>709</v>
      </c>
      <c r="O104" s="7"/>
      <c r="P104" s="87"/>
    </row>
    <row r="105" spans="1:16" ht="15" x14ac:dyDescent="0.3">
      <c r="A105" s="26">
        <v>104</v>
      </c>
      <c r="B105" s="17">
        <v>21008</v>
      </c>
      <c r="C105" s="26">
        <v>26</v>
      </c>
      <c r="D105" s="27" t="s">
        <v>13</v>
      </c>
      <c r="E105" s="17"/>
      <c r="F105" s="17"/>
      <c r="G105" s="17"/>
      <c r="H105" s="17"/>
      <c r="I105" s="17"/>
      <c r="J105" s="17"/>
      <c r="K105" s="17"/>
      <c r="L105" s="25" t="s">
        <v>788</v>
      </c>
      <c r="M105" s="6" t="s">
        <v>705</v>
      </c>
      <c r="N105" s="6" t="s">
        <v>709</v>
      </c>
      <c r="O105" s="7"/>
      <c r="P105" s="87"/>
    </row>
    <row r="106" spans="1:16" ht="15.6" x14ac:dyDescent="0.3">
      <c r="A106" s="26">
        <v>105</v>
      </c>
      <c r="B106" s="17">
        <v>21008</v>
      </c>
      <c r="C106" s="31">
        <v>31</v>
      </c>
      <c r="D106" s="27" t="s">
        <v>13</v>
      </c>
      <c r="E106" s="17"/>
      <c r="F106" s="17"/>
      <c r="G106" s="17"/>
      <c r="H106" s="17"/>
      <c r="I106" s="17"/>
      <c r="J106" s="17"/>
      <c r="K106" s="17"/>
      <c r="L106" s="25" t="s">
        <v>789</v>
      </c>
      <c r="M106" s="6" t="s">
        <v>705</v>
      </c>
      <c r="N106" s="6" t="s">
        <v>709</v>
      </c>
      <c r="O106" s="7"/>
      <c r="P106" s="87"/>
    </row>
    <row r="107" spans="1:16" ht="15" x14ac:dyDescent="0.3">
      <c r="A107" s="26">
        <v>106</v>
      </c>
      <c r="B107" s="17">
        <v>21008</v>
      </c>
      <c r="C107" s="26">
        <v>36</v>
      </c>
      <c r="D107" s="27" t="s">
        <v>13</v>
      </c>
      <c r="E107" s="17"/>
      <c r="F107" s="17"/>
      <c r="G107" s="17"/>
      <c r="H107" s="17"/>
      <c r="I107" s="17"/>
      <c r="J107" s="17"/>
      <c r="K107" s="17"/>
      <c r="L107" s="25" t="s">
        <v>790</v>
      </c>
      <c r="M107" s="6" t="s">
        <v>705</v>
      </c>
      <c r="N107" s="6" t="s">
        <v>709</v>
      </c>
      <c r="O107" s="7"/>
      <c r="P107" s="87"/>
    </row>
    <row r="108" spans="1:16" ht="14.4" x14ac:dyDescent="0.3">
      <c r="A108" s="26">
        <v>107</v>
      </c>
      <c r="B108" s="17">
        <v>21003</v>
      </c>
      <c r="C108" s="17">
        <v>1</v>
      </c>
      <c r="D108" s="17" t="s">
        <v>3342</v>
      </c>
      <c r="E108" s="17"/>
      <c r="F108" s="17"/>
      <c r="G108" s="17"/>
      <c r="H108" s="17"/>
      <c r="I108" s="17"/>
      <c r="J108" s="17"/>
      <c r="K108" s="17" t="s">
        <v>3234</v>
      </c>
      <c r="L108" s="25" t="s">
        <v>3043</v>
      </c>
      <c r="M108" s="6" t="s">
        <v>705</v>
      </c>
      <c r="N108" s="6" t="s">
        <v>708</v>
      </c>
      <c r="O108" s="7"/>
      <c r="P108" s="87"/>
    </row>
    <row r="109" spans="1:16" ht="14.4" x14ac:dyDescent="0.3">
      <c r="A109" s="26">
        <v>108</v>
      </c>
      <c r="B109" s="17">
        <v>21004</v>
      </c>
      <c r="C109" s="17">
        <v>1</v>
      </c>
      <c r="D109" s="17" t="s">
        <v>3342</v>
      </c>
      <c r="E109" s="17"/>
      <c r="F109" s="17"/>
      <c r="G109" s="17"/>
      <c r="H109" s="17"/>
      <c r="I109" s="17"/>
      <c r="J109" s="17"/>
      <c r="K109" s="17" t="s">
        <v>3235</v>
      </c>
      <c r="L109" s="25" t="s">
        <v>3044</v>
      </c>
      <c r="M109" s="6" t="s">
        <v>705</v>
      </c>
      <c r="N109" s="6" t="s">
        <v>708</v>
      </c>
      <c r="O109" s="7"/>
      <c r="P109" s="87"/>
    </row>
    <row r="110" spans="1:16" ht="14.4" x14ac:dyDescent="0.3">
      <c r="A110" s="26">
        <v>109</v>
      </c>
      <c r="B110" s="17">
        <v>21005</v>
      </c>
      <c r="C110" s="17">
        <v>1</v>
      </c>
      <c r="D110" s="17" t="s">
        <v>3342</v>
      </c>
      <c r="E110" s="17"/>
      <c r="F110" s="17"/>
      <c r="G110" s="17"/>
      <c r="H110" s="17"/>
      <c r="I110" s="17"/>
      <c r="J110" s="17"/>
      <c r="K110" s="17" t="s">
        <v>3236</v>
      </c>
      <c r="L110" s="25" t="s">
        <v>3045</v>
      </c>
      <c r="M110" s="6" t="s">
        <v>705</v>
      </c>
      <c r="N110" s="6" t="s">
        <v>708</v>
      </c>
      <c r="O110" s="7"/>
      <c r="P110" s="87"/>
    </row>
    <row r="111" spans="1:16" ht="14.4" x14ac:dyDescent="0.3">
      <c r="A111" s="26">
        <v>110</v>
      </c>
      <c r="B111" s="17">
        <v>21006</v>
      </c>
      <c r="C111" s="17">
        <v>1</v>
      </c>
      <c r="D111" s="17" t="s">
        <v>3342</v>
      </c>
      <c r="E111" s="17"/>
      <c r="F111" s="17"/>
      <c r="G111" s="17"/>
      <c r="H111" s="17"/>
      <c r="I111" s="17"/>
      <c r="J111" s="17"/>
      <c r="K111" s="17" t="s">
        <v>3237</v>
      </c>
      <c r="L111" s="25" t="s">
        <v>3046</v>
      </c>
      <c r="M111" s="6" t="s">
        <v>705</v>
      </c>
      <c r="N111" s="6" t="s">
        <v>708</v>
      </c>
      <c r="O111" s="7"/>
      <c r="P111" s="87"/>
    </row>
    <row r="112" spans="1:16" ht="14.4" x14ac:dyDescent="0.3">
      <c r="A112" s="26">
        <v>111</v>
      </c>
      <c r="B112" s="17">
        <v>21007</v>
      </c>
      <c r="C112" s="17">
        <v>1</v>
      </c>
      <c r="D112" s="17" t="s">
        <v>2825</v>
      </c>
      <c r="E112" s="17"/>
      <c r="F112" s="17"/>
      <c r="G112" s="17"/>
      <c r="H112" s="17"/>
      <c r="I112" s="17"/>
      <c r="J112" s="17"/>
      <c r="K112" s="17"/>
      <c r="L112" s="25" t="s">
        <v>3047</v>
      </c>
      <c r="M112" s="6" t="s">
        <v>3298</v>
      </c>
      <c r="N112" s="6"/>
      <c r="O112" s="7"/>
      <c r="P112" s="87"/>
    </row>
    <row r="113" spans="1:16" ht="14.4" x14ac:dyDescent="0.3">
      <c r="A113" s="26">
        <v>112</v>
      </c>
      <c r="B113" s="17">
        <v>21008</v>
      </c>
      <c r="C113" s="17">
        <v>1</v>
      </c>
      <c r="D113" s="17" t="s">
        <v>2825</v>
      </c>
      <c r="E113" s="17"/>
      <c r="F113" s="17"/>
      <c r="G113" s="17"/>
      <c r="H113" s="17"/>
      <c r="I113" s="17"/>
      <c r="J113" s="17"/>
      <c r="K113" s="17"/>
      <c r="L113" s="25" t="s">
        <v>3048</v>
      </c>
      <c r="M113" s="6" t="s">
        <v>3298</v>
      </c>
      <c r="N113" s="6"/>
      <c r="O113" s="7"/>
      <c r="P113" s="87"/>
    </row>
    <row r="114" spans="1:16" ht="14.4" x14ac:dyDescent="0.3">
      <c r="A114" s="26">
        <v>113</v>
      </c>
      <c r="B114" s="17">
        <v>21009</v>
      </c>
      <c r="C114" s="17">
        <v>1</v>
      </c>
      <c r="D114" s="17" t="s">
        <v>2825</v>
      </c>
      <c r="E114" s="17"/>
      <c r="F114" s="17"/>
      <c r="G114" s="17"/>
      <c r="H114" s="17"/>
      <c r="I114" s="17"/>
      <c r="J114" s="17"/>
      <c r="K114" s="17"/>
      <c r="L114" s="25" t="s">
        <v>3049</v>
      </c>
      <c r="M114" s="6" t="s">
        <v>3298</v>
      </c>
      <c r="N114" s="6"/>
      <c r="O114" s="7"/>
      <c r="P114" s="87"/>
    </row>
    <row r="115" spans="1:16" ht="14.4" x14ac:dyDescent="0.3">
      <c r="A115" s="26">
        <v>114</v>
      </c>
      <c r="B115" s="17">
        <v>21009</v>
      </c>
      <c r="C115" s="17">
        <v>39</v>
      </c>
      <c r="D115" s="17" t="s">
        <v>2825</v>
      </c>
      <c r="E115" s="17"/>
      <c r="F115" s="17"/>
      <c r="G115" s="17"/>
      <c r="H115" s="17"/>
      <c r="I115" s="17"/>
      <c r="J115" s="17"/>
      <c r="K115" s="17"/>
      <c r="L115" s="25" t="s">
        <v>3068</v>
      </c>
      <c r="M115" s="6" t="s">
        <v>3298</v>
      </c>
      <c r="N115" s="6"/>
      <c r="O115" s="7"/>
      <c r="P115" s="87"/>
    </row>
    <row r="116" spans="1:16" ht="14.4" x14ac:dyDescent="0.3">
      <c r="A116" s="26">
        <v>115</v>
      </c>
      <c r="B116" s="17">
        <v>21010</v>
      </c>
      <c r="C116" s="17">
        <v>1</v>
      </c>
      <c r="D116" s="17" t="s">
        <v>2825</v>
      </c>
      <c r="E116" s="17"/>
      <c r="F116" s="17"/>
      <c r="G116" s="17"/>
      <c r="H116" s="17"/>
      <c r="I116" s="17"/>
      <c r="J116" s="17"/>
      <c r="K116" s="17"/>
      <c r="L116" s="25" t="s">
        <v>3058</v>
      </c>
      <c r="M116" s="6" t="s">
        <v>3298</v>
      </c>
      <c r="N116" s="6"/>
      <c r="O116" s="7"/>
      <c r="P116" s="87"/>
    </row>
    <row r="117" spans="1:16" ht="14.4" x14ac:dyDescent="0.3">
      <c r="A117" s="26">
        <v>116</v>
      </c>
      <c r="B117" s="17">
        <v>21010</v>
      </c>
      <c r="C117" s="17">
        <v>4</v>
      </c>
      <c r="D117" s="17" t="s">
        <v>2825</v>
      </c>
      <c r="E117" s="17"/>
      <c r="F117" s="17"/>
      <c r="G117" s="17"/>
      <c r="H117" s="17"/>
      <c r="I117" s="17"/>
      <c r="J117" s="17"/>
      <c r="K117" s="17"/>
      <c r="L117" s="25" t="s">
        <v>3059</v>
      </c>
      <c r="M117" s="6" t="s">
        <v>3298</v>
      </c>
      <c r="N117" s="6"/>
      <c r="O117" s="7"/>
      <c r="P117" s="87"/>
    </row>
    <row r="118" spans="1:16" ht="14.4" x14ac:dyDescent="0.3">
      <c r="A118" s="26">
        <v>117</v>
      </c>
      <c r="B118" s="17">
        <v>21010</v>
      </c>
      <c r="C118" s="17">
        <v>39</v>
      </c>
      <c r="D118" s="17" t="s">
        <v>2825</v>
      </c>
      <c r="E118" s="17"/>
      <c r="F118" s="17"/>
      <c r="G118" s="17"/>
      <c r="H118" s="17"/>
      <c r="I118" s="17"/>
      <c r="J118" s="17"/>
      <c r="K118" s="17"/>
      <c r="L118" s="25" t="s">
        <v>3069</v>
      </c>
      <c r="M118" s="6" t="s">
        <v>3298</v>
      </c>
      <c r="N118" s="6"/>
      <c r="O118" s="7"/>
      <c r="P118" s="87"/>
    </row>
    <row r="119" spans="1:16" ht="14.4" x14ac:dyDescent="0.3">
      <c r="A119" s="26">
        <v>118</v>
      </c>
      <c r="B119" s="17">
        <v>21011</v>
      </c>
      <c r="C119" s="17">
        <v>1</v>
      </c>
      <c r="D119" s="17" t="s">
        <v>2825</v>
      </c>
      <c r="E119" s="17"/>
      <c r="F119" s="17"/>
      <c r="G119" s="17"/>
      <c r="H119" s="17"/>
      <c r="I119" s="17"/>
      <c r="J119" s="17"/>
      <c r="K119" s="17"/>
      <c r="L119" s="25" t="s">
        <v>3060</v>
      </c>
      <c r="M119" s="6" t="s">
        <v>3298</v>
      </c>
      <c r="N119" s="6"/>
      <c r="O119" s="7"/>
      <c r="P119" s="87"/>
    </row>
    <row r="120" spans="1:16" ht="14.4" x14ac:dyDescent="0.3">
      <c r="A120" s="26">
        <v>119</v>
      </c>
      <c r="B120" s="17">
        <v>21011</v>
      </c>
      <c r="C120" s="17">
        <v>4</v>
      </c>
      <c r="D120" s="17" t="s">
        <v>2825</v>
      </c>
      <c r="E120" s="17"/>
      <c r="F120" s="17"/>
      <c r="G120" s="17"/>
      <c r="H120" s="17"/>
      <c r="I120" s="17"/>
      <c r="J120" s="17"/>
      <c r="K120" s="17"/>
      <c r="L120" s="25" t="s">
        <v>3061</v>
      </c>
      <c r="M120" s="6" t="s">
        <v>3298</v>
      </c>
      <c r="N120" s="6"/>
      <c r="O120" s="7"/>
      <c r="P120" s="87"/>
    </row>
    <row r="121" spans="1:16" ht="14.4" x14ac:dyDescent="0.3">
      <c r="A121" s="26">
        <v>120</v>
      </c>
      <c r="B121" s="17">
        <v>21011</v>
      </c>
      <c r="C121" s="17">
        <v>39</v>
      </c>
      <c r="D121" s="17" t="s">
        <v>2825</v>
      </c>
      <c r="E121" s="17"/>
      <c r="F121" s="17"/>
      <c r="G121" s="17"/>
      <c r="H121" s="17"/>
      <c r="I121" s="17"/>
      <c r="J121" s="17"/>
      <c r="K121" s="17"/>
      <c r="L121" s="25" t="s">
        <v>3070</v>
      </c>
      <c r="M121" s="6" t="s">
        <v>3298</v>
      </c>
      <c r="N121" s="6"/>
      <c r="O121" s="7"/>
      <c r="P121" s="87"/>
    </row>
    <row r="122" spans="1:16" ht="14.4" x14ac:dyDescent="0.3">
      <c r="A122" s="26">
        <v>121</v>
      </c>
      <c r="B122" s="17">
        <v>21012</v>
      </c>
      <c r="C122" s="17">
        <v>1</v>
      </c>
      <c r="D122" s="17" t="s">
        <v>2825</v>
      </c>
      <c r="E122" s="17"/>
      <c r="F122" s="17"/>
      <c r="G122" s="17"/>
      <c r="H122" s="17"/>
      <c r="I122" s="17"/>
      <c r="J122" s="17"/>
      <c r="K122" s="17"/>
      <c r="L122" s="25" t="s">
        <v>3062</v>
      </c>
      <c r="M122" s="6" t="s">
        <v>3298</v>
      </c>
      <c r="N122" s="6"/>
      <c r="O122" s="7"/>
      <c r="P122" s="87"/>
    </row>
    <row r="123" spans="1:16" ht="14.4" x14ac:dyDescent="0.3">
      <c r="A123" s="26">
        <v>122</v>
      </c>
      <c r="B123" s="17">
        <v>21012</v>
      </c>
      <c r="C123" s="17">
        <v>4</v>
      </c>
      <c r="D123" s="17" t="s">
        <v>2825</v>
      </c>
      <c r="E123" s="17"/>
      <c r="F123" s="17"/>
      <c r="G123" s="17"/>
      <c r="H123" s="17"/>
      <c r="I123" s="17"/>
      <c r="J123" s="17"/>
      <c r="K123" s="17"/>
      <c r="L123" s="25" t="s">
        <v>3063</v>
      </c>
      <c r="M123" s="6" t="s">
        <v>3298</v>
      </c>
      <c r="N123" s="6"/>
      <c r="O123" s="7"/>
      <c r="P123" s="87"/>
    </row>
    <row r="124" spans="1:16" ht="14.4" x14ac:dyDescent="0.3">
      <c r="A124" s="26">
        <v>123</v>
      </c>
      <c r="B124" s="17">
        <v>21012</v>
      </c>
      <c r="C124" s="17">
        <v>39</v>
      </c>
      <c r="D124" s="17" t="s">
        <v>2825</v>
      </c>
      <c r="E124" s="17"/>
      <c r="F124" s="17"/>
      <c r="G124" s="17"/>
      <c r="H124" s="17"/>
      <c r="I124" s="17"/>
      <c r="J124" s="17"/>
      <c r="K124" s="17"/>
      <c r="L124" s="25" t="s">
        <v>3071</v>
      </c>
      <c r="M124" s="6" t="s">
        <v>3298</v>
      </c>
      <c r="N124" s="6"/>
      <c r="O124" s="7"/>
      <c r="P124" s="87"/>
    </row>
    <row r="125" spans="1:16" ht="14.4" x14ac:dyDescent="0.3">
      <c r="A125" s="26">
        <v>124</v>
      </c>
      <c r="B125" s="17">
        <v>21013</v>
      </c>
      <c r="C125" s="17">
        <v>1</v>
      </c>
      <c r="D125" s="17" t="s">
        <v>2825</v>
      </c>
      <c r="E125" s="17"/>
      <c r="F125" s="17"/>
      <c r="G125" s="17"/>
      <c r="H125" s="17"/>
      <c r="I125" s="17"/>
      <c r="J125" s="17"/>
      <c r="K125" s="17"/>
      <c r="L125" s="25" t="s">
        <v>3064</v>
      </c>
      <c r="M125" s="6" t="s">
        <v>3298</v>
      </c>
      <c r="N125" s="6"/>
      <c r="O125" s="7"/>
      <c r="P125" s="87"/>
    </row>
    <row r="126" spans="1:16" ht="15" x14ac:dyDescent="0.3">
      <c r="A126" s="26">
        <v>125</v>
      </c>
      <c r="B126" s="17">
        <v>21013</v>
      </c>
      <c r="C126" s="17">
        <v>4</v>
      </c>
      <c r="D126" s="17" t="s">
        <v>2825</v>
      </c>
      <c r="E126" s="17"/>
      <c r="F126" s="17"/>
      <c r="G126" s="17"/>
      <c r="H126" s="17"/>
      <c r="I126" s="17"/>
      <c r="J126" s="17"/>
      <c r="K126" s="17"/>
      <c r="L126" s="25" t="s">
        <v>3065</v>
      </c>
      <c r="M126" s="6" t="s">
        <v>3298</v>
      </c>
      <c r="N126" s="6"/>
      <c r="O126" s="76"/>
      <c r="P126" s="87"/>
    </row>
    <row r="127" spans="1:16" ht="15" x14ac:dyDescent="0.3">
      <c r="A127" s="26">
        <v>126</v>
      </c>
      <c r="B127" s="17">
        <v>21013</v>
      </c>
      <c r="C127" s="17">
        <v>39</v>
      </c>
      <c r="D127" s="17" t="s">
        <v>2825</v>
      </c>
      <c r="E127" s="17"/>
      <c r="F127" s="17"/>
      <c r="G127" s="17"/>
      <c r="H127" s="17"/>
      <c r="I127" s="17"/>
      <c r="J127" s="17"/>
      <c r="K127" s="17"/>
      <c r="L127" s="25" t="s">
        <v>3072</v>
      </c>
      <c r="M127" s="6" t="s">
        <v>3298</v>
      </c>
      <c r="N127" s="6"/>
      <c r="O127" s="76"/>
      <c r="P127" s="87"/>
    </row>
    <row r="128" spans="1:16" ht="14.4" x14ac:dyDescent="0.3">
      <c r="A128" s="26">
        <v>127</v>
      </c>
      <c r="B128" s="17">
        <v>21014</v>
      </c>
      <c r="C128" s="17">
        <v>1</v>
      </c>
      <c r="D128" s="17" t="s">
        <v>2825</v>
      </c>
      <c r="E128" s="17"/>
      <c r="F128" s="17"/>
      <c r="G128" s="17"/>
      <c r="H128" s="17"/>
      <c r="I128" s="17"/>
      <c r="J128" s="17"/>
      <c r="K128" s="17"/>
      <c r="L128" s="25" t="s">
        <v>3066</v>
      </c>
      <c r="M128" s="6" t="s">
        <v>3298</v>
      </c>
      <c r="N128" s="6"/>
      <c r="O128" s="7"/>
      <c r="P128" s="87"/>
    </row>
    <row r="129" spans="1:16" ht="14.4" x14ac:dyDescent="0.3">
      <c r="A129" s="26">
        <v>128</v>
      </c>
      <c r="B129" s="17">
        <v>21014</v>
      </c>
      <c r="C129" s="17">
        <v>4</v>
      </c>
      <c r="D129" s="17" t="s">
        <v>2825</v>
      </c>
      <c r="E129" s="17"/>
      <c r="F129" s="17"/>
      <c r="G129" s="17"/>
      <c r="H129" s="17"/>
      <c r="I129" s="17"/>
      <c r="J129" s="17"/>
      <c r="K129" s="17"/>
      <c r="L129" s="25" t="s">
        <v>3067</v>
      </c>
      <c r="M129" s="6" t="s">
        <v>3298</v>
      </c>
      <c r="N129" s="6"/>
      <c r="O129" s="7"/>
      <c r="P129" s="87"/>
    </row>
    <row r="130" spans="1:16" ht="14.4" x14ac:dyDescent="0.3">
      <c r="A130" s="26">
        <v>129</v>
      </c>
      <c r="B130" s="17">
        <v>21014</v>
      </c>
      <c r="C130" s="17">
        <v>39</v>
      </c>
      <c r="D130" s="17" t="s">
        <v>3333</v>
      </c>
      <c r="E130" s="17"/>
      <c r="F130" s="17"/>
      <c r="G130" s="17"/>
      <c r="H130" s="17"/>
      <c r="I130" s="17"/>
      <c r="J130" s="17"/>
      <c r="K130" s="17"/>
      <c r="L130" s="25" t="s">
        <v>3073</v>
      </c>
      <c r="M130" s="6" t="s">
        <v>3298</v>
      </c>
      <c r="N130" s="6"/>
      <c r="O130" s="17"/>
      <c r="P130" s="17"/>
    </row>
    <row r="132" spans="1:16" x14ac:dyDescent="0.15">
      <c r="D132" s="17" t="s">
        <v>3324</v>
      </c>
      <c r="E132" s="17" t="s">
        <v>3326</v>
      </c>
      <c r="F132" s="17" t="s">
        <v>3327</v>
      </c>
      <c r="G132" s="17" t="s">
        <v>3325</v>
      </c>
      <c r="H132" s="17" t="s">
        <v>3328</v>
      </c>
      <c r="I132" s="17" t="s">
        <v>3329</v>
      </c>
      <c r="J132" s="17" t="s">
        <v>3299</v>
      </c>
      <c r="K132" s="17" t="s">
        <v>3330</v>
      </c>
      <c r="L132" s="25" t="s">
        <v>3341</v>
      </c>
    </row>
    <row r="133" spans="1:16" x14ac:dyDescent="0.15">
      <c r="D133" s="17" t="s">
        <v>3041</v>
      </c>
      <c r="E133" s="17">
        <f>COUNTIFS(D2:D130,"snark-ctr")</f>
        <v>1</v>
      </c>
      <c r="F133" s="17">
        <f>E133-G133</f>
        <v>1</v>
      </c>
      <c r="G133" s="17">
        <f>SUMPRODUCT((D2:D130="snark-ctr")*(M2:M130="未上架"))</f>
        <v>0</v>
      </c>
      <c r="H133" s="17">
        <f>SUMPRODUCT((D2:D130="snark-ctr")*(M2:M130="正常"))</f>
        <v>1</v>
      </c>
      <c r="I133" s="17">
        <f>SUMPRODUCT((D2:D130="snark-ctr")*(M2:M130="故障"))</f>
        <v>0</v>
      </c>
      <c r="J133" s="17">
        <f>SUMPRODUCT((D2:D130="snark-ctr")*(N2:N130="已交付"))</f>
        <v>1</v>
      </c>
      <c r="K133" s="17">
        <f>SUMPRODUCT((D2:D130="snark-ctr")*(N2:N130="未交付"))</f>
        <v>0</v>
      </c>
      <c r="L133" s="17">
        <f>H133-J133</f>
        <v>0</v>
      </c>
      <c r="M133" s="40"/>
      <c r="N133" s="40"/>
    </row>
    <row r="134" spans="1:16" x14ac:dyDescent="0.15">
      <c r="D134" s="17" t="s">
        <v>269</v>
      </c>
      <c r="E134" s="17">
        <f>COUNTIFS(D2:D130,"storage")</f>
        <v>60</v>
      </c>
      <c r="F134" s="17">
        <f>E134-G134</f>
        <v>60</v>
      </c>
      <c r="G134" s="17">
        <f>SUMPRODUCT((D2:D130="storage")*(M2:M130="未上架"))</f>
        <v>0</v>
      </c>
      <c r="H134" s="17">
        <f>SUMPRODUCT((D2:D130="storage")*(M2:M130="正常"))</f>
        <v>37</v>
      </c>
      <c r="I134" s="17">
        <f>SUMPRODUCT((D2:D130="sorage")*(N2:N130="故障"))</f>
        <v>0</v>
      </c>
      <c r="J134" s="17">
        <f>SUMPRODUCT((D2:D130="storage")*(N2:N130="已交付"))</f>
        <v>0</v>
      </c>
      <c r="K134" s="17">
        <f>SUMPRODUCT((D2:D130="storage")*(O2:O130="待交付"))</f>
        <v>0</v>
      </c>
      <c r="L134" s="17">
        <f>H134-J134</f>
        <v>37</v>
      </c>
      <c r="M134" s="40"/>
      <c r="N134" s="40"/>
    </row>
    <row r="135" spans="1:16" x14ac:dyDescent="0.15">
      <c r="D135" s="17" t="s">
        <v>3332</v>
      </c>
      <c r="E135" s="17">
        <f>COUNTIFS(A1:D130,"miner")</f>
        <v>3</v>
      </c>
      <c r="F135" s="17">
        <f>E135-G135</f>
        <v>3</v>
      </c>
      <c r="G135" s="17">
        <f>SUMPRODUCT((D1:D129="miner")*(M1:M129="未上架"))</f>
        <v>0</v>
      </c>
      <c r="H135" s="17">
        <f>SUMPRODUCT((D2:D130="miner")*(M2:M130="正常"))</f>
        <v>2</v>
      </c>
      <c r="I135" s="17">
        <f>SUMPRODUCT((D2:D130="miner")*(M2:M130="故障"))</f>
        <v>1</v>
      </c>
      <c r="J135" s="17">
        <f>SUMPRODUCT((D2:D130="miner")*(N2:N130="已交付"))</f>
        <v>2</v>
      </c>
      <c r="K135" s="17">
        <f>SUMPRODUCT((D2:D130="miner")*(N2:N130="待交付"))</f>
        <v>1</v>
      </c>
      <c r="L135" s="17">
        <f>H135-J135</f>
        <v>0</v>
      </c>
      <c r="M135" s="40"/>
      <c r="N135" s="40"/>
    </row>
    <row r="136" spans="1:16" x14ac:dyDescent="0.15">
      <c r="D136" s="17" t="s">
        <v>2825</v>
      </c>
      <c r="E136" s="17">
        <f>COUNTIFS(A2:N130,{"seal服务器"})</f>
        <v>61</v>
      </c>
      <c r="F136" s="17">
        <f>E136-G136</f>
        <v>42</v>
      </c>
      <c r="G136" s="17">
        <f>SUMPRODUCT((D2:D130="seal服务器")*(M2:M130="未上架"))</f>
        <v>19</v>
      </c>
      <c r="H136" s="17">
        <f>SUMPRODUCT((D2:D130="seal服务器")*(M2:M130="正常"))</f>
        <v>40</v>
      </c>
      <c r="I136" s="17">
        <f>SUMPRODUCT((D2:D130="seal服务器")*(M2:M130="正常"))</f>
        <v>40</v>
      </c>
      <c r="J136" s="17">
        <f>SUMPRODUCT((D2:D130="seal服务器")*(N2:N130="已交付"))</f>
        <v>0</v>
      </c>
      <c r="K136" s="17">
        <f>SUMPRODUCT((E2:E130="seal服务器")*(N2:N130="待交付"))</f>
        <v>0</v>
      </c>
      <c r="L136" s="17">
        <f>H136-J136</f>
        <v>40</v>
      </c>
      <c r="M136" s="40"/>
      <c r="N136" s="40"/>
    </row>
    <row r="137" spans="1:16" x14ac:dyDescent="0.15">
      <c r="D137" s="17" t="s">
        <v>3342</v>
      </c>
      <c r="E137" s="17">
        <f>COUNTIFS(D2:D130,{"intel-snark"})</f>
        <v>4</v>
      </c>
      <c r="F137" s="17">
        <f>E137-G137</f>
        <v>4</v>
      </c>
      <c r="G137" s="17">
        <f>SUMPRODUCT((D2:D130="intel-snark")*(M2:M130="未上架"))</f>
        <v>0</v>
      </c>
      <c r="H137" s="17">
        <f>SUMPRODUCT((D2:D130="intel-snark")*(M2:M130="正常"))</f>
        <v>4</v>
      </c>
      <c r="I137" s="17">
        <f>SUMPRODUCT((D2:D130="intel-snark")*(M2:M130="故障"))</f>
        <v>0</v>
      </c>
      <c r="J137" s="17">
        <f>SUMPRODUCT((D2:D130="intel-snark")*(N2:N130="已交付"))</f>
        <v>4</v>
      </c>
      <c r="K137" s="17">
        <f>SUMPRODUCT((D2:D130="intel-snark")*(N2:N130="待交付"))</f>
        <v>0</v>
      </c>
      <c r="L137" s="17">
        <f>H137-J137</f>
        <v>0</v>
      </c>
      <c r="M137" s="40"/>
      <c r="N137" s="40"/>
    </row>
    <row r="138" spans="1:16" x14ac:dyDescent="0.15">
      <c r="M138" s="40"/>
      <c r="N138" s="40"/>
    </row>
  </sheetData>
  <autoFilter ref="A1:O130"/>
  <phoneticPr fontId="2" type="noConversion"/>
  <dataValidations count="3">
    <dataValidation type="list" allowBlank="1" showInputMessage="1" showErrorMessage="1" sqref="M63:M111">
      <formula1>"正常,告警,故障"</formula1>
    </dataValidation>
    <dataValidation type="list" allowBlank="1" showInputMessage="1" showErrorMessage="1" sqref="N2:N130">
      <formula1>"已交付,待交付,退回"</formula1>
    </dataValidation>
    <dataValidation type="list" allowBlank="1" showInputMessage="1" showErrorMessage="1" sqref="M2:M62 M112:M130">
      <formula1>"正常,告警,故障,未上架"</formula1>
    </dataValidation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数据汇总</vt:lpstr>
      <vt:lpstr>203列</vt:lpstr>
      <vt:lpstr>4列 </vt:lpstr>
      <vt:lpstr>5列 </vt:lpstr>
      <vt:lpstr>6列31</vt:lpstr>
      <vt:lpstr>7列39</vt:lpstr>
      <vt:lpstr>8列47</vt:lpstr>
      <vt:lpstr>9列55</vt:lpstr>
      <vt:lpstr>10列63</vt:lpstr>
      <vt:lpstr>11列71</vt:lpstr>
      <vt:lpstr>12列79</vt:lpstr>
      <vt:lpstr>13列87</vt:lpstr>
      <vt:lpstr>14列95</vt:lpstr>
      <vt:lpstr>15列103</vt:lpstr>
      <vt:lpstr>16列111</vt:lpstr>
      <vt:lpstr>17列119</vt:lpstr>
      <vt:lpstr>18列127</vt:lpstr>
      <vt:lpstr>107列135</vt:lpstr>
      <vt:lpstr>108列143</vt:lpstr>
      <vt:lpstr>109列151</vt:lpstr>
      <vt:lpstr>110列159</vt:lpstr>
      <vt:lpstr>111列167</vt:lpstr>
      <vt:lpstr>112列175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788</dc:creator>
  <cp:lastModifiedBy>788</cp:lastModifiedBy>
  <dcterms:created xsi:type="dcterms:W3CDTF">2020-07-01T09:46:19Z</dcterms:created>
  <dcterms:modified xsi:type="dcterms:W3CDTF">2020-07-29T03:47:37Z</dcterms:modified>
</cp:coreProperties>
</file>