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<sst xmlns="http://schemas.openxmlformats.org/spreadsheetml/2006/main" count="71">
  <si>
    <t>软件工程系列课程教学辅助网站教师优先级打分表（作者：G08）</t>
  </si>
  <si>
    <t>打分说明：管理员请填写数字1-9，1代表无关紧要，9代表影响很大</t>
  </si>
  <si>
    <t>功能名称</t>
  </si>
  <si>
    <t>相对收益（管理员打分）</t>
  </si>
  <si>
    <t>相对损失（管理员打分）</t>
  </si>
  <si>
    <t>总价值</t>
  </si>
  <si>
    <t>价值%</t>
  </si>
  <si>
    <t>相对成本</t>
  </si>
  <si>
    <t>成本%</t>
  </si>
  <si>
    <t>相对风险</t>
  </si>
  <si>
    <t>风险%</t>
  </si>
  <si>
    <t>优先级</t>
  </si>
  <si>
    <t>管理员登录</t>
  </si>
  <si>
    <t>管理员注销</t>
  </si>
  <si>
    <t>管理员处理用户注册申请</t>
  </si>
  <si>
    <t>管理员删除用户</t>
  </si>
  <si>
    <t>管理员重置密码</t>
  </si>
  <si>
    <t>管理员禁言用户</t>
  </si>
  <si>
    <t>管理员解封用户</t>
  </si>
  <si>
    <t>管理员修改用户信息</t>
  </si>
  <si>
    <t>管理员添加校外用户</t>
  </si>
  <si>
    <t>管理员备份</t>
  </si>
  <si>
    <t>管理员恢复</t>
  </si>
  <si>
    <t>管理员删除备份记录</t>
  </si>
  <si>
    <t>管理员添加课程</t>
  </si>
  <si>
    <t>管理员删除课程</t>
  </si>
  <si>
    <t>管理员添加课程公告</t>
  </si>
  <si>
    <t>管理员删除课程公告</t>
  </si>
  <si>
    <t>管理员修改课程公告</t>
  </si>
  <si>
    <t>管理员添加课程介绍</t>
  </si>
  <si>
    <t>管理员修改课程介绍</t>
  </si>
  <si>
    <t>管理员删除课程介绍</t>
  </si>
  <si>
    <t>管理员添加教师介绍</t>
  </si>
  <si>
    <t>管理员修改教师介绍</t>
  </si>
  <si>
    <t>管理员删除教师介绍</t>
  </si>
  <si>
    <t>管理员添加课程资料</t>
  </si>
  <si>
    <t>管理员删除课程资料</t>
  </si>
  <si>
    <t>管理员添加课程相关链接</t>
  </si>
  <si>
    <t>管理员修改课程相关链接</t>
  </si>
  <si>
    <t>管理员删除课程相关链接</t>
  </si>
  <si>
    <t>管理员设定答疑时间</t>
  </si>
  <si>
    <t>管理员修改答疑时间</t>
  </si>
  <si>
    <t>管理员延时答疑</t>
  </si>
  <si>
    <t>管理员删除答疑</t>
  </si>
  <si>
    <t>管理员添加答疑记录</t>
  </si>
  <si>
    <t>管理员删除答疑记录</t>
  </si>
  <si>
    <t>管理员发帖</t>
  </si>
  <si>
    <t>管理员回复</t>
  </si>
  <si>
    <t>管理员删帖</t>
  </si>
  <si>
    <t>管理员删回复</t>
  </si>
  <si>
    <t>管理员加精帖子</t>
  </si>
  <si>
    <t>管理员撤销加精</t>
  </si>
  <si>
    <t>管理员置顶帖子</t>
  </si>
  <si>
    <t>管理员撤销置顶</t>
  </si>
  <si>
    <t>管理员查询课程</t>
  </si>
  <si>
    <t>管理员课程搜索</t>
  </si>
  <si>
    <t>管理员查询帖子</t>
  </si>
  <si>
    <t>管理员查询访问量</t>
  </si>
  <si>
    <t>管理员查询发帖数</t>
  </si>
  <si>
    <t>管理员查询注册量</t>
  </si>
  <si>
    <t>管理员查询用户</t>
  </si>
  <si>
    <t>管理员查询申诉</t>
  </si>
  <si>
    <t>管理员查询用户操作日志</t>
  </si>
  <si>
    <t>管理员查询举报</t>
  </si>
  <si>
    <t>管理员添加网站友情链接</t>
  </si>
  <si>
    <t>管理员修改网站友情链接</t>
  </si>
  <si>
    <t>管理员删除网站友情链接</t>
  </si>
  <si>
    <t>管理员添加网站首页动图</t>
  </si>
  <si>
    <t>管理员修改网站首页动图</t>
  </si>
  <si>
    <t>管理员删除网站首页动图</t>
  </si>
  <si>
    <t>合计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</si>
</sst>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21" fillId="12" borderId="2" applyNumberFormat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tabSelected="1" workbookViewId="0">
      <selection activeCell="K14" sqref="K14:K18"/>
    </sheetView>
  </sheetViews>
  <sheetFormatPr defaultColWidth="9" defaultRowHeight="13.5"/>
  <cols>
    <col min="2" max="2" width="27.125" customWidth="1"/>
    <col min="3" max="3" width="24.8916666666667" customWidth="1"/>
    <col min="4" max="4" width="24.225" customWidth="1"/>
    <col min="5" max="5" width="12.5583333333333" customWidth="1"/>
    <col min="6" max="6" width="12.8916666666667"/>
    <col min="7" max="7" width="10.5583333333333" customWidth="1"/>
    <col min="8" max="8" width="12.8916666666667"/>
    <col min="9" max="9" width="11.6666666666667" customWidth="1"/>
    <col min="10" max="11" width="12.8916666666667"/>
  </cols>
  <sheetData>
    <row r="1" ht="33" customHeight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4">
      <c r="A2" s="3" t="s">
        <v>1</v>
      </c>
      <c r="B2" s="2"/>
      <c r="C2" s="2"/>
      <c r="D2" s="2"/>
    </row>
    <row r="3" spans="1:9">
      <c r="A3" s="3"/>
      <c r="B3" s="2"/>
      <c r="C3" s="2">
        <v>2</v>
      </c>
      <c r="D3" s="2">
        <v>1</v>
      </c>
      <c r="G3">
        <v>1</v>
      </c>
      <c r="I3">
        <v>0.5</v>
      </c>
    </row>
    <row r="4" spans="1:11">
      <c r="A4" s="4" t="s">
        <v>2</v>
      </c>
      <c r="B4" s="4"/>
      <c r="C4" s="5" t="s">
        <v>3</v>
      </c>
      <c r="D4" s="5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</row>
    <row r="5" spans="1:11">
      <c r="A5" s="2" t="s">
        <v>12</v>
      </c>
      <c r="B5" s="2"/>
      <c r="C5" s="2">
        <v>9</v>
      </c>
      <c r="D5" s="2">
        <v>9</v>
      </c>
      <c r="E5">
        <f>2*C5+D5</f>
        <v>27</v>
      </c>
      <c r="F5" s="7">
        <f>E5/E$78</f>
        <v>0.0278637770897833</v>
      </c>
      <c r="G5">
        <v>1</v>
      </c>
      <c r="H5" s="7">
        <f>G5/G$78</f>
        <v>0.00574712643678161</v>
      </c>
      <c r="I5">
        <v>5</v>
      </c>
      <c r="J5" s="7">
        <f>I5/I$78</f>
        <v>0.0264550264550265</v>
      </c>
      <c r="K5" s="11">
        <f>F5/(H5+0.5*J5)</f>
        <v>1.46847463681829</v>
      </c>
    </row>
    <row r="6" spans="1:11">
      <c r="A6" s="2" t="s">
        <v>13</v>
      </c>
      <c r="B6" s="2"/>
      <c r="C6" s="2">
        <v>8</v>
      </c>
      <c r="D6" s="2">
        <v>8</v>
      </c>
      <c r="E6">
        <f>2*C6+D6</f>
        <v>24</v>
      </c>
      <c r="F6" s="7">
        <f t="shared" ref="F6:F37" si="0">E6/E$78</f>
        <v>0.0247678018575851</v>
      </c>
      <c r="G6">
        <v>1</v>
      </c>
      <c r="H6" s="7">
        <f t="shared" ref="H6:H37" si="1">G6/G$78</f>
        <v>0.00574712643678161</v>
      </c>
      <c r="I6">
        <v>3</v>
      </c>
      <c r="J6" s="7">
        <f t="shared" ref="J6:J37" si="2">I6/I$78</f>
        <v>0.0158730158730159</v>
      </c>
      <c r="K6" s="11">
        <f>F6/(H6+0.5*J6)</f>
        <v>1.81003095975232</v>
      </c>
    </row>
    <row r="7" spans="1:11">
      <c r="A7" s="2" t="s">
        <v>14</v>
      </c>
      <c r="B7" s="2"/>
      <c r="C7" s="2">
        <v>5</v>
      </c>
      <c r="D7" s="2">
        <v>9</v>
      </c>
      <c r="E7">
        <f>2*C7+D7</f>
        <v>19</v>
      </c>
      <c r="F7" s="8">
        <f t="shared" si="0"/>
        <v>0.0196078431372549</v>
      </c>
      <c r="G7" s="9">
        <v>2</v>
      </c>
      <c r="H7" s="7">
        <f t="shared" si="1"/>
        <v>0.0114942528735632</v>
      </c>
      <c r="I7" s="2">
        <v>5</v>
      </c>
      <c r="J7" s="7">
        <f t="shared" si="2"/>
        <v>0.0264550264550265</v>
      </c>
      <c r="K7" s="11">
        <f>F7/(H7+0.5*J7)</f>
        <v>0.793140872585196</v>
      </c>
    </row>
    <row r="8" spans="1:11">
      <c r="A8" s="2"/>
      <c r="B8" s="2"/>
      <c r="C8" s="2"/>
      <c r="D8" s="2"/>
      <c r="F8" s="8"/>
      <c r="G8" s="9"/>
      <c r="H8" s="7"/>
      <c r="I8" s="2"/>
      <c r="J8" s="7"/>
      <c r="K8" s="11"/>
    </row>
    <row r="9" spans="1:11">
      <c r="A9" s="2"/>
      <c r="B9" s="2"/>
      <c r="C9" s="2"/>
      <c r="D9" s="2"/>
      <c r="F9" s="8"/>
      <c r="G9" s="9"/>
      <c r="H9" s="7"/>
      <c r="I9" s="2"/>
      <c r="J9" s="7"/>
      <c r="K9" s="11"/>
    </row>
    <row r="10" spans="1:11">
      <c r="A10" s="2" t="s">
        <v>15</v>
      </c>
      <c r="B10" s="2"/>
      <c r="C10" s="2">
        <v>7</v>
      </c>
      <c r="D10" s="2">
        <v>5</v>
      </c>
      <c r="E10">
        <f t="shared" ref="E8:E39" si="3">2*C10+D10</f>
        <v>19</v>
      </c>
      <c r="F10" s="7">
        <f t="shared" si="0"/>
        <v>0.0196078431372549</v>
      </c>
      <c r="G10">
        <v>2</v>
      </c>
      <c r="H10" s="7">
        <f t="shared" si="1"/>
        <v>0.0114942528735632</v>
      </c>
      <c r="I10">
        <v>2</v>
      </c>
      <c r="J10" s="7">
        <f t="shared" si="2"/>
        <v>0.0105820105820106</v>
      </c>
      <c r="K10" s="11">
        <f t="shared" ref="K10:K41" si="4">F10/(H10+0.5*J10)</f>
        <v>1.16815856777494</v>
      </c>
    </row>
    <row r="11" spans="1:11">
      <c r="A11" s="2" t="s">
        <v>16</v>
      </c>
      <c r="B11" s="2"/>
      <c r="C11" s="2">
        <v>3</v>
      </c>
      <c r="D11" s="2">
        <v>3</v>
      </c>
      <c r="E11">
        <f t="shared" si="3"/>
        <v>9</v>
      </c>
      <c r="F11" s="7">
        <f t="shared" si="0"/>
        <v>0.00928792569659443</v>
      </c>
      <c r="G11" s="9">
        <v>3</v>
      </c>
      <c r="H11" s="7">
        <f t="shared" si="1"/>
        <v>0.0172413793103448</v>
      </c>
      <c r="I11" s="2">
        <v>2</v>
      </c>
      <c r="J11" s="7">
        <f t="shared" si="2"/>
        <v>0.0105820105820106</v>
      </c>
      <c r="K11" s="11">
        <f t="shared" si="4"/>
        <v>0.412203406826187</v>
      </c>
    </row>
    <row r="12" spans="1:11">
      <c r="A12" s="2"/>
      <c r="B12" s="2"/>
      <c r="C12" s="2"/>
      <c r="D12" s="2"/>
      <c r="E12">
        <f t="shared" si="3"/>
        <v>0</v>
      </c>
      <c r="F12" s="7"/>
      <c r="G12" s="9"/>
      <c r="H12" s="7"/>
      <c r="I12" s="2"/>
      <c r="J12" s="7"/>
      <c r="K12" s="11"/>
    </row>
    <row r="13" spans="1:11">
      <c r="A13" s="2"/>
      <c r="B13" s="2"/>
      <c r="C13" s="2"/>
      <c r="D13" s="2"/>
      <c r="E13">
        <f t="shared" si="3"/>
        <v>0</v>
      </c>
      <c r="F13" s="7"/>
      <c r="G13" s="9"/>
      <c r="H13" s="7"/>
      <c r="I13" s="2"/>
      <c r="J13" s="7"/>
      <c r="K13" s="11"/>
    </row>
    <row r="14" spans="1:11">
      <c r="A14" s="2" t="s">
        <v>17</v>
      </c>
      <c r="B14" s="2"/>
      <c r="C14" s="2">
        <v>4</v>
      </c>
      <c r="D14" s="2">
        <v>1</v>
      </c>
      <c r="E14">
        <f t="shared" si="3"/>
        <v>9</v>
      </c>
      <c r="F14" s="7">
        <f t="shared" si="0"/>
        <v>0.00928792569659443</v>
      </c>
      <c r="G14">
        <v>3</v>
      </c>
      <c r="H14" s="7">
        <f t="shared" si="1"/>
        <v>0.0172413793103448</v>
      </c>
      <c r="I14" s="2">
        <v>2</v>
      </c>
      <c r="J14" s="7">
        <f t="shared" si="2"/>
        <v>0.0105820105820106</v>
      </c>
      <c r="K14" s="11">
        <f t="shared" si="4"/>
        <v>0.412203406826187</v>
      </c>
    </row>
    <row r="15" spans="1:11">
      <c r="A15" s="2"/>
      <c r="B15" s="2"/>
      <c r="C15" s="2"/>
      <c r="D15" s="2"/>
      <c r="F15" s="7"/>
      <c r="H15" s="7"/>
      <c r="I15" s="2"/>
      <c r="J15" s="7"/>
      <c r="K15" s="11"/>
    </row>
    <row r="16" spans="1:11">
      <c r="A16" s="2"/>
      <c r="B16" s="2"/>
      <c r="C16" s="2"/>
      <c r="D16" s="2"/>
      <c r="F16" s="7"/>
      <c r="H16" s="7"/>
      <c r="I16" s="2"/>
      <c r="J16" s="7"/>
      <c r="K16" s="11"/>
    </row>
    <row r="17" spans="1:11">
      <c r="A17" s="2"/>
      <c r="B17" s="2"/>
      <c r="C17" s="2"/>
      <c r="D17" s="2"/>
      <c r="F17" s="7"/>
      <c r="H17" s="7"/>
      <c r="I17" s="2"/>
      <c r="J17" s="7"/>
      <c r="K17" s="11"/>
    </row>
    <row r="18" spans="1:11">
      <c r="A18" s="2"/>
      <c r="B18" s="2"/>
      <c r="C18" s="2"/>
      <c r="D18" s="2"/>
      <c r="F18" s="7"/>
      <c r="H18" s="7"/>
      <c r="I18" s="2"/>
      <c r="J18" s="7"/>
      <c r="K18" s="11"/>
    </row>
    <row r="19" spans="1:11">
      <c r="A19" s="2" t="s">
        <v>18</v>
      </c>
      <c r="B19" s="2"/>
      <c r="C19" s="2">
        <v>8</v>
      </c>
      <c r="D19" s="2">
        <v>5</v>
      </c>
      <c r="E19">
        <f t="shared" si="3"/>
        <v>21</v>
      </c>
      <c r="F19" s="7">
        <f t="shared" si="0"/>
        <v>0.021671826625387</v>
      </c>
      <c r="G19">
        <v>3</v>
      </c>
      <c r="H19" s="7">
        <f t="shared" si="1"/>
        <v>0.0172413793103448</v>
      </c>
      <c r="I19">
        <v>4</v>
      </c>
      <c r="J19" s="7">
        <f t="shared" si="2"/>
        <v>0.0211640211640212</v>
      </c>
      <c r="K19" s="11">
        <f t="shared" si="4"/>
        <v>0.778906765467188</v>
      </c>
    </row>
    <row r="20" spans="1:11">
      <c r="A20" s="2" t="s">
        <v>19</v>
      </c>
      <c r="B20" s="2"/>
      <c r="C20" s="2">
        <v>4</v>
      </c>
      <c r="D20" s="2">
        <v>4</v>
      </c>
      <c r="E20">
        <f t="shared" si="3"/>
        <v>12</v>
      </c>
      <c r="F20" s="7">
        <f t="shared" si="0"/>
        <v>0.0123839009287926</v>
      </c>
      <c r="G20">
        <v>3</v>
      </c>
      <c r="H20" s="7">
        <f t="shared" si="1"/>
        <v>0.0172413793103448</v>
      </c>
      <c r="I20">
        <v>4</v>
      </c>
      <c r="J20" s="7">
        <f t="shared" si="2"/>
        <v>0.0211640211640212</v>
      </c>
      <c r="K20" s="11">
        <f t="shared" si="4"/>
        <v>0.445089580266964</v>
      </c>
    </row>
    <row r="21" spans="1:11">
      <c r="A21" s="2"/>
      <c r="B21" s="2"/>
      <c r="C21" s="2"/>
      <c r="D21" s="2"/>
      <c r="F21" s="7"/>
      <c r="H21" s="7"/>
      <c r="J21" s="7"/>
      <c r="K21" s="11"/>
    </row>
    <row r="22" spans="1:11">
      <c r="A22" s="2" t="s">
        <v>20</v>
      </c>
      <c r="B22" s="2"/>
      <c r="C22" s="2">
        <v>6</v>
      </c>
      <c r="D22" s="2">
        <v>3</v>
      </c>
      <c r="E22">
        <f t="shared" si="3"/>
        <v>15</v>
      </c>
      <c r="F22" s="7">
        <f t="shared" si="0"/>
        <v>0.0154798761609907</v>
      </c>
      <c r="G22">
        <v>2</v>
      </c>
      <c r="H22" s="7">
        <f t="shared" si="1"/>
        <v>0.0114942528735632</v>
      </c>
      <c r="I22" s="2">
        <v>2</v>
      </c>
      <c r="J22" s="7">
        <f t="shared" si="2"/>
        <v>0.0105820105820106</v>
      </c>
      <c r="K22" s="11">
        <f t="shared" si="4"/>
        <v>0.922230448243371</v>
      </c>
    </row>
    <row r="23" spans="1:11">
      <c r="A23" s="2"/>
      <c r="B23" s="2"/>
      <c r="C23" s="2"/>
      <c r="D23" s="2"/>
      <c r="F23" s="7"/>
      <c r="H23" s="7"/>
      <c r="I23" s="2"/>
      <c r="J23" s="7"/>
      <c r="K23" s="11"/>
    </row>
    <row r="24" spans="1:11">
      <c r="A24" s="2" t="s">
        <v>21</v>
      </c>
      <c r="B24" s="2"/>
      <c r="C24" s="10">
        <v>9</v>
      </c>
      <c r="D24" s="10">
        <v>9</v>
      </c>
      <c r="E24">
        <f t="shared" si="3"/>
        <v>27</v>
      </c>
      <c r="F24" s="7">
        <f t="shared" si="0"/>
        <v>0.0278637770897833</v>
      </c>
      <c r="G24">
        <v>3</v>
      </c>
      <c r="H24" s="7">
        <f t="shared" si="1"/>
        <v>0.0172413793103448</v>
      </c>
      <c r="I24">
        <v>2</v>
      </c>
      <c r="J24" s="7">
        <f t="shared" si="2"/>
        <v>0.0105820105820106</v>
      </c>
      <c r="K24" s="11">
        <f t="shared" si="4"/>
        <v>1.23661022047856</v>
      </c>
    </row>
    <row r="25" spans="1:11">
      <c r="A25" s="2" t="s">
        <v>22</v>
      </c>
      <c r="B25" s="2"/>
      <c r="C25" s="10">
        <v>9</v>
      </c>
      <c r="D25" s="10">
        <v>9</v>
      </c>
      <c r="E25">
        <f t="shared" si="3"/>
        <v>27</v>
      </c>
      <c r="F25" s="7">
        <f t="shared" si="0"/>
        <v>0.0278637770897833</v>
      </c>
      <c r="G25">
        <v>3</v>
      </c>
      <c r="H25" s="7">
        <f t="shared" si="1"/>
        <v>0.0172413793103448</v>
      </c>
      <c r="I25">
        <v>8</v>
      </c>
      <c r="J25" s="7">
        <f t="shared" si="2"/>
        <v>0.0423280423280423</v>
      </c>
      <c r="K25" s="11">
        <f t="shared" si="4"/>
        <v>0.725517160233264</v>
      </c>
    </row>
    <row r="26" spans="1:11">
      <c r="A26" s="2" t="s">
        <v>23</v>
      </c>
      <c r="B26" s="2"/>
      <c r="C26" s="10">
        <v>9</v>
      </c>
      <c r="D26" s="10">
        <v>9</v>
      </c>
      <c r="E26">
        <f t="shared" si="3"/>
        <v>27</v>
      </c>
      <c r="F26" s="7">
        <f t="shared" si="0"/>
        <v>0.0278637770897833</v>
      </c>
      <c r="G26">
        <v>2</v>
      </c>
      <c r="H26" s="7">
        <f t="shared" si="1"/>
        <v>0.0114942528735632</v>
      </c>
      <c r="I26">
        <v>2</v>
      </c>
      <c r="J26" s="7">
        <f t="shared" si="2"/>
        <v>0.0105820105820106</v>
      </c>
      <c r="K26" s="11">
        <f t="shared" si="4"/>
        <v>1.66001480683807</v>
      </c>
    </row>
    <row r="27" spans="1:11">
      <c r="A27" s="2" t="s">
        <v>24</v>
      </c>
      <c r="B27" s="2"/>
      <c r="C27" s="2">
        <v>8</v>
      </c>
      <c r="D27" s="2">
        <v>5</v>
      </c>
      <c r="E27">
        <f t="shared" si="3"/>
        <v>21</v>
      </c>
      <c r="F27" s="7">
        <f t="shared" si="0"/>
        <v>0.021671826625387</v>
      </c>
      <c r="G27">
        <v>3</v>
      </c>
      <c r="H27" s="7">
        <f t="shared" si="1"/>
        <v>0.0172413793103448</v>
      </c>
      <c r="I27" s="2">
        <v>3</v>
      </c>
      <c r="J27" s="7">
        <f t="shared" si="2"/>
        <v>0.0158730158730159</v>
      </c>
      <c r="K27" s="11">
        <f t="shared" si="4"/>
        <v>0.860748418360479</v>
      </c>
    </row>
    <row r="28" spans="1:11">
      <c r="A28" s="2"/>
      <c r="B28" s="2"/>
      <c r="C28" s="2"/>
      <c r="D28" s="2"/>
      <c r="F28" s="7"/>
      <c r="H28" s="7"/>
      <c r="I28" s="2"/>
      <c r="J28" s="7"/>
      <c r="K28" s="11"/>
    </row>
    <row r="29" spans="1:11">
      <c r="A29" s="2"/>
      <c r="B29" s="2"/>
      <c r="C29" s="2"/>
      <c r="D29" s="2"/>
      <c r="F29" s="7"/>
      <c r="H29" s="7"/>
      <c r="I29" s="2"/>
      <c r="J29" s="7"/>
      <c r="K29" s="11"/>
    </row>
    <row r="30" spans="1:11">
      <c r="A30" s="2" t="s">
        <v>25</v>
      </c>
      <c r="B30" s="2"/>
      <c r="C30" s="10">
        <v>8</v>
      </c>
      <c r="D30" s="10">
        <v>8</v>
      </c>
      <c r="E30">
        <f t="shared" si="3"/>
        <v>24</v>
      </c>
      <c r="F30" s="7">
        <f t="shared" si="0"/>
        <v>0.0247678018575851</v>
      </c>
      <c r="G30">
        <v>3</v>
      </c>
      <c r="H30" s="7">
        <f t="shared" si="1"/>
        <v>0.0172413793103448</v>
      </c>
      <c r="I30">
        <v>2</v>
      </c>
      <c r="J30" s="7">
        <f t="shared" si="2"/>
        <v>0.0105820105820106</v>
      </c>
      <c r="K30" s="11">
        <f t="shared" si="4"/>
        <v>1.09920908486983</v>
      </c>
    </row>
    <row r="31" spans="1:11">
      <c r="A31" s="2" t="s">
        <v>26</v>
      </c>
      <c r="B31" s="2"/>
      <c r="C31" s="10">
        <v>8</v>
      </c>
      <c r="D31" s="10">
        <v>3</v>
      </c>
      <c r="E31">
        <f t="shared" si="3"/>
        <v>19</v>
      </c>
      <c r="F31" s="7">
        <f t="shared" si="0"/>
        <v>0.0196078431372549</v>
      </c>
      <c r="G31">
        <v>3</v>
      </c>
      <c r="H31" s="7">
        <f t="shared" si="1"/>
        <v>0.0172413793103448</v>
      </c>
      <c r="I31">
        <v>3</v>
      </c>
      <c r="J31" s="7">
        <f t="shared" si="2"/>
        <v>0.0158730158730159</v>
      </c>
      <c r="K31" s="11">
        <f t="shared" si="4"/>
        <v>0.778772378516624</v>
      </c>
    </row>
    <row r="32" spans="1:11">
      <c r="A32" s="2" t="s">
        <v>27</v>
      </c>
      <c r="B32" s="2"/>
      <c r="C32" s="10">
        <v>8</v>
      </c>
      <c r="D32" s="10">
        <v>3</v>
      </c>
      <c r="E32">
        <f t="shared" si="3"/>
        <v>19</v>
      </c>
      <c r="F32" s="7">
        <f t="shared" si="0"/>
        <v>0.0196078431372549</v>
      </c>
      <c r="G32">
        <v>3</v>
      </c>
      <c r="H32" s="7">
        <f t="shared" si="1"/>
        <v>0.0172413793103448</v>
      </c>
      <c r="I32">
        <v>2</v>
      </c>
      <c r="J32" s="7">
        <f t="shared" si="2"/>
        <v>0.0105820105820106</v>
      </c>
      <c r="K32" s="11">
        <f t="shared" si="4"/>
        <v>0.870207192188616</v>
      </c>
    </row>
    <row r="33" spans="1:11">
      <c r="A33" s="2" t="s">
        <v>28</v>
      </c>
      <c r="B33" s="2"/>
      <c r="C33" s="10">
        <v>8</v>
      </c>
      <c r="D33" s="10">
        <v>3</v>
      </c>
      <c r="E33">
        <f t="shared" si="3"/>
        <v>19</v>
      </c>
      <c r="F33" s="7">
        <f t="shared" si="0"/>
        <v>0.0196078431372549</v>
      </c>
      <c r="G33">
        <v>3</v>
      </c>
      <c r="H33" s="7">
        <f t="shared" si="1"/>
        <v>0.0172413793103448</v>
      </c>
      <c r="I33">
        <v>3</v>
      </c>
      <c r="J33" s="7">
        <f t="shared" si="2"/>
        <v>0.0158730158730159</v>
      </c>
      <c r="K33" s="11">
        <f t="shared" si="4"/>
        <v>0.778772378516624</v>
      </c>
    </row>
    <row r="34" spans="1:11">
      <c r="A34" s="2" t="s">
        <v>29</v>
      </c>
      <c r="B34" s="2"/>
      <c r="C34" s="10">
        <v>8</v>
      </c>
      <c r="D34" s="10">
        <v>3</v>
      </c>
      <c r="E34">
        <f t="shared" si="3"/>
        <v>19</v>
      </c>
      <c r="F34" s="7">
        <f t="shared" si="0"/>
        <v>0.0196078431372549</v>
      </c>
      <c r="G34">
        <v>3</v>
      </c>
      <c r="H34" s="7">
        <f t="shared" si="1"/>
        <v>0.0172413793103448</v>
      </c>
      <c r="I34">
        <v>2</v>
      </c>
      <c r="J34" s="7">
        <f t="shared" si="2"/>
        <v>0.0105820105820106</v>
      </c>
      <c r="K34" s="11">
        <f t="shared" si="4"/>
        <v>0.870207192188616</v>
      </c>
    </row>
    <row r="35" spans="1:11">
      <c r="A35" s="2" t="s">
        <v>30</v>
      </c>
      <c r="B35" s="2"/>
      <c r="C35" s="10">
        <v>8</v>
      </c>
      <c r="D35" s="10">
        <v>3</v>
      </c>
      <c r="E35">
        <f t="shared" si="3"/>
        <v>19</v>
      </c>
      <c r="F35" s="7">
        <f t="shared" si="0"/>
        <v>0.0196078431372549</v>
      </c>
      <c r="G35">
        <v>3</v>
      </c>
      <c r="H35" s="7">
        <f t="shared" si="1"/>
        <v>0.0172413793103448</v>
      </c>
      <c r="I35">
        <v>3</v>
      </c>
      <c r="J35" s="7">
        <f t="shared" si="2"/>
        <v>0.0158730158730159</v>
      </c>
      <c r="K35" s="11">
        <f t="shared" si="4"/>
        <v>0.778772378516624</v>
      </c>
    </row>
    <row r="36" spans="1:11">
      <c r="A36" s="2" t="s">
        <v>31</v>
      </c>
      <c r="B36" s="2"/>
      <c r="C36" s="10">
        <v>8</v>
      </c>
      <c r="D36" s="10">
        <v>3</v>
      </c>
      <c r="E36">
        <f t="shared" si="3"/>
        <v>19</v>
      </c>
      <c r="F36" s="7">
        <f t="shared" si="0"/>
        <v>0.0196078431372549</v>
      </c>
      <c r="G36">
        <v>3</v>
      </c>
      <c r="H36" s="7">
        <f t="shared" si="1"/>
        <v>0.0172413793103448</v>
      </c>
      <c r="I36">
        <v>2</v>
      </c>
      <c r="J36" s="7">
        <f t="shared" si="2"/>
        <v>0.0105820105820106</v>
      </c>
      <c r="K36" s="11">
        <f t="shared" si="4"/>
        <v>0.870207192188616</v>
      </c>
    </row>
    <row r="37" spans="1:11">
      <c r="A37" s="2" t="s">
        <v>32</v>
      </c>
      <c r="B37" s="2"/>
      <c r="C37" s="10">
        <v>8</v>
      </c>
      <c r="D37" s="10">
        <v>3</v>
      </c>
      <c r="E37">
        <f t="shared" si="3"/>
        <v>19</v>
      </c>
      <c r="F37" s="7">
        <f t="shared" si="0"/>
        <v>0.0196078431372549</v>
      </c>
      <c r="G37">
        <v>3</v>
      </c>
      <c r="H37" s="7">
        <f t="shared" si="1"/>
        <v>0.0172413793103448</v>
      </c>
      <c r="I37">
        <v>3</v>
      </c>
      <c r="J37" s="7">
        <f t="shared" si="2"/>
        <v>0.0158730158730159</v>
      </c>
      <c r="K37" s="11">
        <f t="shared" si="4"/>
        <v>0.778772378516624</v>
      </c>
    </row>
    <row r="38" spans="1:11">
      <c r="A38" s="2" t="s">
        <v>33</v>
      </c>
      <c r="B38" s="2"/>
      <c r="C38" s="10">
        <v>8</v>
      </c>
      <c r="D38" s="10">
        <v>3</v>
      </c>
      <c r="E38">
        <f t="shared" si="3"/>
        <v>19</v>
      </c>
      <c r="F38" s="7">
        <f t="shared" ref="F38:F69" si="5">E38/E$78</f>
        <v>0.0196078431372549</v>
      </c>
      <c r="G38">
        <v>3</v>
      </c>
      <c r="H38" s="7">
        <f t="shared" ref="H38:H69" si="6">G38/G$78</f>
        <v>0.0172413793103448</v>
      </c>
      <c r="I38">
        <v>3</v>
      </c>
      <c r="J38" s="7">
        <f t="shared" ref="J38:J69" si="7">I38/I$78</f>
        <v>0.0158730158730159</v>
      </c>
      <c r="K38" s="11">
        <f t="shared" si="4"/>
        <v>0.778772378516624</v>
      </c>
    </row>
    <row r="39" spans="1:11">
      <c r="A39" s="2" t="s">
        <v>34</v>
      </c>
      <c r="B39" s="2"/>
      <c r="C39">
        <v>8</v>
      </c>
      <c r="D39">
        <v>3</v>
      </c>
      <c r="E39">
        <f t="shared" si="3"/>
        <v>19</v>
      </c>
      <c r="F39" s="7">
        <f t="shared" si="5"/>
        <v>0.0196078431372549</v>
      </c>
      <c r="G39">
        <v>3</v>
      </c>
      <c r="H39" s="7">
        <f t="shared" si="6"/>
        <v>0.0172413793103448</v>
      </c>
      <c r="I39">
        <v>2</v>
      </c>
      <c r="J39" s="7">
        <f t="shared" si="7"/>
        <v>0.0105820105820106</v>
      </c>
      <c r="K39" s="11">
        <f t="shared" si="4"/>
        <v>0.870207192188616</v>
      </c>
    </row>
    <row r="40" spans="1:11">
      <c r="A40" s="2" t="s">
        <v>35</v>
      </c>
      <c r="B40" s="2"/>
      <c r="C40">
        <v>8</v>
      </c>
      <c r="D40">
        <v>3</v>
      </c>
      <c r="E40">
        <f t="shared" ref="E40:E71" si="8">2*C40+D40</f>
        <v>19</v>
      </c>
      <c r="F40" s="7">
        <f t="shared" si="5"/>
        <v>0.0196078431372549</v>
      </c>
      <c r="G40">
        <v>3</v>
      </c>
      <c r="H40" s="7">
        <f t="shared" si="6"/>
        <v>0.0172413793103448</v>
      </c>
      <c r="I40">
        <v>4</v>
      </c>
      <c r="J40" s="7">
        <f t="shared" si="7"/>
        <v>0.0211640211640212</v>
      </c>
      <c r="K40" s="11">
        <f t="shared" si="4"/>
        <v>0.704725168756027</v>
      </c>
    </row>
    <row r="41" spans="1:11">
      <c r="A41" s="2" t="s">
        <v>36</v>
      </c>
      <c r="B41" s="2"/>
      <c r="C41">
        <v>8</v>
      </c>
      <c r="D41">
        <v>3</v>
      </c>
      <c r="E41">
        <f t="shared" si="8"/>
        <v>19</v>
      </c>
      <c r="F41" s="7">
        <f t="shared" si="5"/>
        <v>0.0196078431372549</v>
      </c>
      <c r="G41">
        <v>3</v>
      </c>
      <c r="H41" s="7">
        <f t="shared" si="6"/>
        <v>0.0172413793103448</v>
      </c>
      <c r="I41">
        <v>2</v>
      </c>
      <c r="J41" s="7">
        <f t="shared" si="7"/>
        <v>0.0105820105820106</v>
      </c>
      <c r="K41" s="11">
        <f t="shared" si="4"/>
        <v>0.870207192188616</v>
      </c>
    </row>
    <row r="42" spans="1:11">
      <c r="A42" s="2" t="s">
        <v>37</v>
      </c>
      <c r="B42" s="2"/>
      <c r="C42">
        <v>8</v>
      </c>
      <c r="D42">
        <v>3</v>
      </c>
      <c r="E42">
        <f t="shared" si="8"/>
        <v>19</v>
      </c>
      <c r="F42" s="7">
        <f t="shared" si="5"/>
        <v>0.0196078431372549</v>
      </c>
      <c r="G42">
        <v>3</v>
      </c>
      <c r="H42" s="7">
        <f t="shared" si="6"/>
        <v>0.0172413793103448</v>
      </c>
      <c r="I42">
        <v>4</v>
      </c>
      <c r="J42" s="7">
        <f t="shared" si="7"/>
        <v>0.0211640211640212</v>
      </c>
      <c r="K42" s="11">
        <f t="shared" ref="K42:K77" si="9">F42/(H42+0.5*J42)</f>
        <v>0.704725168756027</v>
      </c>
    </row>
    <row r="43" spans="1:11">
      <c r="A43" s="2" t="s">
        <v>38</v>
      </c>
      <c r="B43" s="2"/>
      <c r="C43">
        <v>8</v>
      </c>
      <c r="D43">
        <v>3</v>
      </c>
      <c r="E43">
        <f t="shared" si="8"/>
        <v>19</v>
      </c>
      <c r="F43" s="7">
        <f t="shared" si="5"/>
        <v>0.0196078431372549</v>
      </c>
      <c r="G43">
        <v>3</v>
      </c>
      <c r="H43" s="7">
        <f t="shared" si="6"/>
        <v>0.0172413793103448</v>
      </c>
      <c r="I43">
        <v>3</v>
      </c>
      <c r="J43" s="7">
        <f t="shared" si="7"/>
        <v>0.0158730158730159</v>
      </c>
      <c r="K43" s="11">
        <f t="shared" si="9"/>
        <v>0.778772378516624</v>
      </c>
    </row>
    <row r="44" spans="1:11">
      <c r="A44" s="2" t="s">
        <v>39</v>
      </c>
      <c r="B44" s="2"/>
      <c r="C44">
        <v>8</v>
      </c>
      <c r="D44">
        <v>3</v>
      </c>
      <c r="E44">
        <f t="shared" si="8"/>
        <v>19</v>
      </c>
      <c r="F44" s="7">
        <f t="shared" si="5"/>
        <v>0.0196078431372549</v>
      </c>
      <c r="G44">
        <v>3</v>
      </c>
      <c r="H44" s="7">
        <f t="shared" si="6"/>
        <v>0.0172413793103448</v>
      </c>
      <c r="I44">
        <v>2</v>
      </c>
      <c r="J44" s="7">
        <f t="shared" si="7"/>
        <v>0.0105820105820106</v>
      </c>
      <c r="K44" s="11">
        <f t="shared" si="9"/>
        <v>0.870207192188616</v>
      </c>
    </row>
    <row r="45" spans="1:11">
      <c r="A45" s="2" t="s">
        <v>40</v>
      </c>
      <c r="B45" s="2"/>
      <c r="C45">
        <v>7</v>
      </c>
      <c r="D45">
        <v>3</v>
      </c>
      <c r="E45">
        <f t="shared" si="8"/>
        <v>17</v>
      </c>
      <c r="F45" s="7">
        <f t="shared" si="5"/>
        <v>0.0175438596491228</v>
      </c>
      <c r="G45">
        <v>4</v>
      </c>
      <c r="H45" s="7">
        <f t="shared" si="6"/>
        <v>0.0229885057471264</v>
      </c>
      <c r="I45">
        <v>5</v>
      </c>
      <c r="J45" s="7">
        <f t="shared" si="7"/>
        <v>0.0264550264550265</v>
      </c>
      <c r="K45" s="11">
        <f t="shared" si="9"/>
        <v>0.48442264351054</v>
      </c>
    </row>
    <row r="46" spans="1:11">
      <c r="A46" s="2" t="s">
        <v>41</v>
      </c>
      <c r="B46" s="2"/>
      <c r="C46">
        <v>7</v>
      </c>
      <c r="D46">
        <v>3</v>
      </c>
      <c r="E46">
        <f t="shared" si="8"/>
        <v>17</v>
      </c>
      <c r="F46" s="7">
        <f t="shared" si="5"/>
        <v>0.0175438596491228</v>
      </c>
      <c r="G46">
        <v>4</v>
      </c>
      <c r="H46" s="7">
        <f t="shared" si="6"/>
        <v>0.0229885057471264</v>
      </c>
      <c r="I46">
        <v>6</v>
      </c>
      <c r="J46" s="7">
        <f t="shared" si="7"/>
        <v>0.0317460317460317</v>
      </c>
      <c r="K46" s="11">
        <f t="shared" si="9"/>
        <v>0.451445515196442</v>
      </c>
    </row>
    <row r="47" spans="1:11">
      <c r="A47" s="2" t="s">
        <v>42</v>
      </c>
      <c r="B47" s="2"/>
      <c r="C47">
        <v>6</v>
      </c>
      <c r="D47">
        <v>3</v>
      </c>
      <c r="E47">
        <f t="shared" si="8"/>
        <v>15</v>
      </c>
      <c r="F47" s="7">
        <f t="shared" si="5"/>
        <v>0.0154798761609907</v>
      </c>
      <c r="G47">
        <v>4</v>
      </c>
      <c r="H47" s="7">
        <f t="shared" si="6"/>
        <v>0.0229885057471264</v>
      </c>
      <c r="I47">
        <v>5</v>
      </c>
      <c r="J47" s="7">
        <f t="shared" si="7"/>
        <v>0.0264550264550265</v>
      </c>
      <c r="K47" s="11">
        <f t="shared" si="9"/>
        <v>0.427431744274006</v>
      </c>
    </row>
    <row r="48" spans="1:11">
      <c r="A48" s="2" t="s">
        <v>43</v>
      </c>
      <c r="B48" s="2"/>
      <c r="C48">
        <v>6</v>
      </c>
      <c r="D48">
        <v>3</v>
      </c>
      <c r="E48">
        <f t="shared" si="8"/>
        <v>15</v>
      </c>
      <c r="F48" s="7">
        <f t="shared" si="5"/>
        <v>0.0154798761609907</v>
      </c>
      <c r="G48">
        <v>4</v>
      </c>
      <c r="H48" s="7">
        <f t="shared" si="6"/>
        <v>0.0229885057471264</v>
      </c>
      <c r="I48">
        <v>3</v>
      </c>
      <c r="J48" s="7">
        <f t="shared" si="7"/>
        <v>0.0158730158730159</v>
      </c>
      <c r="K48" s="11">
        <f t="shared" si="9"/>
        <v>0.50056165922354</v>
      </c>
    </row>
    <row r="49" spans="1:11">
      <c r="A49" s="2" t="s">
        <v>44</v>
      </c>
      <c r="B49" s="2"/>
      <c r="C49">
        <v>3</v>
      </c>
      <c r="D49">
        <v>3</v>
      </c>
      <c r="E49">
        <f t="shared" si="8"/>
        <v>9</v>
      </c>
      <c r="F49" s="7">
        <f t="shared" si="5"/>
        <v>0.00928792569659443</v>
      </c>
      <c r="G49">
        <v>4</v>
      </c>
      <c r="H49" s="7">
        <f t="shared" si="6"/>
        <v>0.0229885057471264</v>
      </c>
      <c r="I49">
        <v>2</v>
      </c>
      <c r="J49" s="7">
        <f t="shared" si="7"/>
        <v>0.0105820105820106</v>
      </c>
      <c r="K49" s="11">
        <f t="shared" si="9"/>
        <v>0.328433037051833</v>
      </c>
    </row>
    <row r="50" spans="1:11">
      <c r="A50" s="2" t="s">
        <v>45</v>
      </c>
      <c r="B50" s="2"/>
      <c r="C50">
        <v>3</v>
      </c>
      <c r="D50">
        <v>3</v>
      </c>
      <c r="E50">
        <f t="shared" si="8"/>
        <v>9</v>
      </c>
      <c r="F50" s="7">
        <f t="shared" si="5"/>
        <v>0.00928792569659443</v>
      </c>
      <c r="G50">
        <v>4</v>
      </c>
      <c r="H50" s="7">
        <f t="shared" si="6"/>
        <v>0.0229885057471264</v>
      </c>
      <c r="I50">
        <v>3</v>
      </c>
      <c r="J50" s="7">
        <f t="shared" si="7"/>
        <v>0.0158730158730159</v>
      </c>
      <c r="K50" s="11">
        <f t="shared" si="9"/>
        <v>0.300336995534124</v>
      </c>
    </row>
    <row r="51" spans="1:11">
      <c r="A51" s="2" t="s">
        <v>46</v>
      </c>
      <c r="B51" s="2"/>
      <c r="C51">
        <v>3</v>
      </c>
      <c r="D51">
        <v>3</v>
      </c>
      <c r="E51">
        <f t="shared" si="8"/>
        <v>9</v>
      </c>
      <c r="F51" s="7">
        <f t="shared" si="5"/>
        <v>0.00928792569659443</v>
      </c>
      <c r="G51">
        <v>3</v>
      </c>
      <c r="H51" s="7">
        <f t="shared" si="6"/>
        <v>0.0172413793103448</v>
      </c>
      <c r="I51">
        <v>5</v>
      </c>
      <c r="J51" s="7">
        <f t="shared" si="7"/>
        <v>0.0264550264550265</v>
      </c>
      <c r="K51" s="11">
        <f t="shared" si="9"/>
        <v>0.304833058341521</v>
      </c>
    </row>
    <row r="52" spans="1:11">
      <c r="A52" s="2" t="s">
        <v>47</v>
      </c>
      <c r="B52" s="2"/>
      <c r="C52">
        <v>3</v>
      </c>
      <c r="D52">
        <v>3</v>
      </c>
      <c r="E52">
        <f t="shared" si="8"/>
        <v>9</v>
      </c>
      <c r="F52" s="7">
        <f t="shared" si="5"/>
        <v>0.00928792569659443</v>
      </c>
      <c r="G52">
        <v>3</v>
      </c>
      <c r="H52" s="7">
        <f t="shared" si="6"/>
        <v>0.0172413793103448</v>
      </c>
      <c r="I52">
        <v>3</v>
      </c>
      <c r="J52" s="7">
        <f t="shared" si="7"/>
        <v>0.0158730158730159</v>
      </c>
      <c r="K52" s="11">
        <f t="shared" si="9"/>
        <v>0.368892179297348</v>
      </c>
    </row>
    <row r="53" spans="1:11">
      <c r="A53" s="2" t="s">
        <v>48</v>
      </c>
      <c r="B53" s="2"/>
      <c r="C53">
        <v>3</v>
      </c>
      <c r="D53">
        <v>3</v>
      </c>
      <c r="E53">
        <f t="shared" si="8"/>
        <v>9</v>
      </c>
      <c r="F53" s="7">
        <f t="shared" si="5"/>
        <v>0.00928792569659443</v>
      </c>
      <c r="G53">
        <v>3</v>
      </c>
      <c r="H53" s="7">
        <f t="shared" si="6"/>
        <v>0.0172413793103448</v>
      </c>
      <c r="I53">
        <v>2</v>
      </c>
      <c r="J53" s="7">
        <f t="shared" si="7"/>
        <v>0.0105820105820106</v>
      </c>
      <c r="K53" s="11">
        <f t="shared" si="9"/>
        <v>0.412203406826187</v>
      </c>
    </row>
    <row r="54" spans="1:11">
      <c r="A54" s="2" t="s">
        <v>49</v>
      </c>
      <c r="B54" s="2"/>
      <c r="C54">
        <v>3</v>
      </c>
      <c r="D54">
        <v>3</v>
      </c>
      <c r="E54">
        <f t="shared" si="8"/>
        <v>9</v>
      </c>
      <c r="F54" s="7">
        <f t="shared" si="5"/>
        <v>0.00928792569659443</v>
      </c>
      <c r="G54">
        <v>3</v>
      </c>
      <c r="H54" s="7">
        <f t="shared" si="6"/>
        <v>0.0172413793103448</v>
      </c>
      <c r="I54">
        <v>2</v>
      </c>
      <c r="J54" s="7">
        <f t="shared" si="7"/>
        <v>0.0105820105820106</v>
      </c>
      <c r="K54" s="11">
        <f t="shared" si="9"/>
        <v>0.412203406826187</v>
      </c>
    </row>
    <row r="55" spans="1:11">
      <c r="A55" s="2" t="s">
        <v>50</v>
      </c>
      <c r="B55" s="2"/>
      <c r="C55" s="10">
        <v>3</v>
      </c>
      <c r="D55">
        <v>3</v>
      </c>
      <c r="E55">
        <f t="shared" si="8"/>
        <v>9</v>
      </c>
      <c r="F55" s="7">
        <f t="shared" si="5"/>
        <v>0.00928792569659443</v>
      </c>
      <c r="G55">
        <v>4</v>
      </c>
      <c r="H55" s="7">
        <f t="shared" si="6"/>
        <v>0.0229885057471264</v>
      </c>
      <c r="I55">
        <v>2</v>
      </c>
      <c r="J55" s="7">
        <f t="shared" si="7"/>
        <v>0.0105820105820106</v>
      </c>
      <c r="K55" s="11">
        <f t="shared" si="9"/>
        <v>0.328433037051833</v>
      </c>
    </row>
    <row r="56" spans="1:11">
      <c r="A56" s="2" t="s">
        <v>51</v>
      </c>
      <c r="B56" s="2"/>
      <c r="C56" s="10">
        <v>3</v>
      </c>
      <c r="D56">
        <v>3</v>
      </c>
      <c r="E56">
        <f t="shared" si="8"/>
        <v>9</v>
      </c>
      <c r="F56" s="7">
        <f t="shared" si="5"/>
        <v>0.00928792569659443</v>
      </c>
      <c r="G56">
        <v>4</v>
      </c>
      <c r="H56" s="7">
        <f t="shared" si="6"/>
        <v>0.0229885057471264</v>
      </c>
      <c r="I56">
        <v>3</v>
      </c>
      <c r="J56" s="7">
        <f t="shared" si="7"/>
        <v>0.0158730158730159</v>
      </c>
      <c r="K56" s="11">
        <f t="shared" si="9"/>
        <v>0.300336995534124</v>
      </c>
    </row>
    <row r="57" spans="1:11">
      <c r="A57" s="2" t="s">
        <v>52</v>
      </c>
      <c r="B57" s="2"/>
      <c r="C57">
        <v>3</v>
      </c>
      <c r="D57">
        <v>3</v>
      </c>
      <c r="E57">
        <f t="shared" si="8"/>
        <v>9</v>
      </c>
      <c r="F57" s="7">
        <f t="shared" si="5"/>
        <v>0.00928792569659443</v>
      </c>
      <c r="G57">
        <v>4</v>
      </c>
      <c r="H57" s="7">
        <f t="shared" si="6"/>
        <v>0.0229885057471264</v>
      </c>
      <c r="I57">
        <v>3</v>
      </c>
      <c r="J57" s="7">
        <f t="shared" si="7"/>
        <v>0.0158730158730159</v>
      </c>
      <c r="K57" s="11">
        <f t="shared" si="9"/>
        <v>0.300336995534124</v>
      </c>
    </row>
    <row r="58" spans="1:11">
      <c r="A58" s="2" t="s">
        <v>53</v>
      </c>
      <c r="B58" s="2"/>
      <c r="C58">
        <v>3</v>
      </c>
      <c r="D58">
        <v>3</v>
      </c>
      <c r="E58">
        <f t="shared" si="8"/>
        <v>9</v>
      </c>
      <c r="F58" s="7">
        <f t="shared" si="5"/>
        <v>0.00928792569659443</v>
      </c>
      <c r="G58">
        <v>4</v>
      </c>
      <c r="H58" s="7">
        <f t="shared" si="6"/>
        <v>0.0229885057471264</v>
      </c>
      <c r="I58">
        <v>3</v>
      </c>
      <c r="J58" s="7">
        <f t="shared" si="7"/>
        <v>0.0158730158730159</v>
      </c>
      <c r="K58" s="11">
        <f t="shared" si="9"/>
        <v>0.300336995534124</v>
      </c>
    </row>
    <row r="59" spans="1:11">
      <c r="A59" s="2" t="s">
        <v>54</v>
      </c>
      <c r="B59" s="2"/>
      <c r="C59">
        <v>6</v>
      </c>
      <c r="D59">
        <v>5</v>
      </c>
      <c r="E59">
        <f t="shared" si="8"/>
        <v>17</v>
      </c>
      <c r="F59" s="7">
        <f t="shared" si="5"/>
        <v>0.0175438596491228</v>
      </c>
      <c r="G59">
        <v>3</v>
      </c>
      <c r="H59" s="7">
        <f t="shared" si="6"/>
        <v>0.0172413793103448</v>
      </c>
      <c r="I59">
        <v>4</v>
      </c>
      <c r="J59" s="7">
        <f t="shared" si="7"/>
        <v>0.0211640211640212</v>
      </c>
      <c r="K59" s="11">
        <f t="shared" si="9"/>
        <v>0.630543572044866</v>
      </c>
    </row>
    <row r="60" spans="1:11">
      <c r="A60" s="2" t="s">
        <v>55</v>
      </c>
      <c r="B60" s="2"/>
      <c r="C60">
        <v>6</v>
      </c>
      <c r="D60">
        <v>5</v>
      </c>
      <c r="E60">
        <f t="shared" si="8"/>
        <v>17</v>
      </c>
      <c r="F60" s="7">
        <f t="shared" si="5"/>
        <v>0.0175438596491228</v>
      </c>
      <c r="G60">
        <v>3</v>
      </c>
      <c r="H60" s="7">
        <f t="shared" si="6"/>
        <v>0.0172413793103448</v>
      </c>
      <c r="I60">
        <v>4</v>
      </c>
      <c r="J60" s="7">
        <f t="shared" si="7"/>
        <v>0.0211640211640212</v>
      </c>
      <c r="K60" s="11">
        <f t="shared" si="9"/>
        <v>0.630543572044866</v>
      </c>
    </row>
    <row r="61" spans="1:11">
      <c r="A61" s="2" t="s">
        <v>56</v>
      </c>
      <c r="B61" s="2"/>
      <c r="C61">
        <v>3</v>
      </c>
      <c r="D61">
        <v>3</v>
      </c>
      <c r="E61">
        <f t="shared" si="8"/>
        <v>9</v>
      </c>
      <c r="F61" s="7">
        <f t="shared" si="5"/>
        <v>0.00928792569659443</v>
      </c>
      <c r="G61">
        <v>3</v>
      </c>
      <c r="H61" s="7">
        <f t="shared" si="6"/>
        <v>0.0172413793103448</v>
      </c>
      <c r="I61">
        <v>4</v>
      </c>
      <c r="J61" s="7">
        <f t="shared" si="7"/>
        <v>0.0211640211640212</v>
      </c>
      <c r="K61" s="11">
        <f t="shared" si="9"/>
        <v>0.333817185200223</v>
      </c>
    </row>
    <row r="62" spans="1:11">
      <c r="A62" s="2" t="s">
        <v>57</v>
      </c>
      <c r="B62" s="2"/>
      <c r="C62" s="10">
        <v>3</v>
      </c>
      <c r="D62">
        <v>3</v>
      </c>
      <c r="E62">
        <f t="shared" si="8"/>
        <v>9</v>
      </c>
      <c r="F62" s="7">
        <f t="shared" si="5"/>
        <v>0.00928792569659443</v>
      </c>
      <c r="G62">
        <v>3</v>
      </c>
      <c r="H62" s="7">
        <f t="shared" si="6"/>
        <v>0.0172413793103448</v>
      </c>
      <c r="I62">
        <v>4</v>
      </c>
      <c r="J62" s="7">
        <f t="shared" si="7"/>
        <v>0.0211640211640212</v>
      </c>
      <c r="K62" s="11">
        <f t="shared" si="9"/>
        <v>0.333817185200223</v>
      </c>
    </row>
    <row r="63" spans="1:11">
      <c r="A63" s="2" t="s">
        <v>58</v>
      </c>
      <c r="B63" s="2"/>
      <c r="C63" s="10">
        <v>6</v>
      </c>
      <c r="D63">
        <v>5</v>
      </c>
      <c r="E63">
        <f t="shared" si="8"/>
        <v>17</v>
      </c>
      <c r="F63" s="7">
        <f t="shared" si="5"/>
        <v>0.0175438596491228</v>
      </c>
      <c r="G63">
        <v>3</v>
      </c>
      <c r="H63" s="7">
        <f t="shared" si="6"/>
        <v>0.0172413793103448</v>
      </c>
      <c r="I63">
        <v>4</v>
      </c>
      <c r="J63" s="7">
        <f t="shared" si="7"/>
        <v>0.0211640211640212</v>
      </c>
      <c r="K63" s="11">
        <f t="shared" si="9"/>
        <v>0.630543572044866</v>
      </c>
    </row>
    <row r="64" spans="1:11">
      <c r="A64" s="2" t="s">
        <v>59</v>
      </c>
      <c r="B64" s="2"/>
      <c r="C64">
        <v>6</v>
      </c>
      <c r="D64">
        <v>5</v>
      </c>
      <c r="E64">
        <f t="shared" si="8"/>
        <v>17</v>
      </c>
      <c r="F64" s="7">
        <f t="shared" si="5"/>
        <v>0.0175438596491228</v>
      </c>
      <c r="G64">
        <v>3</v>
      </c>
      <c r="H64" s="7">
        <f t="shared" si="6"/>
        <v>0.0172413793103448</v>
      </c>
      <c r="I64">
        <v>4</v>
      </c>
      <c r="J64" s="7">
        <f t="shared" si="7"/>
        <v>0.0211640211640212</v>
      </c>
      <c r="K64" s="11">
        <f t="shared" si="9"/>
        <v>0.630543572044866</v>
      </c>
    </row>
    <row r="65" spans="1:11">
      <c r="A65" s="2" t="s">
        <v>60</v>
      </c>
      <c r="B65" s="2"/>
      <c r="C65">
        <v>6</v>
      </c>
      <c r="D65">
        <v>5</v>
      </c>
      <c r="E65">
        <f t="shared" si="8"/>
        <v>17</v>
      </c>
      <c r="F65" s="7">
        <f t="shared" si="5"/>
        <v>0.0175438596491228</v>
      </c>
      <c r="G65">
        <v>3</v>
      </c>
      <c r="H65" s="7">
        <f t="shared" si="6"/>
        <v>0.0172413793103448</v>
      </c>
      <c r="I65">
        <v>4</v>
      </c>
      <c r="J65" s="7">
        <f t="shared" si="7"/>
        <v>0.0211640211640212</v>
      </c>
      <c r="K65" s="11">
        <f t="shared" si="9"/>
        <v>0.630543572044866</v>
      </c>
    </row>
    <row r="66" spans="1:11">
      <c r="A66" s="2" t="s">
        <v>61</v>
      </c>
      <c r="B66" s="2"/>
      <c r="C66" s="2">
        <v>6</v>
      </c>
      <c r="D66" s="2">
        <v>5</v>
      </c>
      <c r="E66">
        <f t="shared" si="8"/>
        <v>17</v>
      </c>
      <c r="F66" s="7">
        <f t="shared" si="5"/>
        <v>0.0175438596491228</v>
      </c>
      <c r="G66">
        <v>3</v>
      </c>
      <c r="H66" s="7">
        <f t="shared" si="6"/>
        <v>0.0172413793103448</v>
      </c>
      <c r="I66">
        <v>4</v>
      </c>
      <c r="J66" s="7">
        <f t="shared" si="7"/>
        <v>0.0211640211640212</v>
      </c>
      <c r="K66" s="11">
        <f t="shared" si="9"/>
        <v>0.630543572044866</v>
      </c>
    </row>
    <row r="67" spans="1:11">
      <c r="A67" s="2"/>
      <c r="B67" s="2"/>
      <c r="C67" s="2"/>
      <c r="D67" s="2"/>
      <c r="F67" s="7"/>
      <c r="H67" s="7"/>
      <c r="J67" s="7"/>
      <c r="K67" s="11"/>
    </row>
    <row r="68" spans="1:11">
      <c r="A68" s="2" t="s">
        <v>62</v>
      </c>
      <c r="B68" s="2"/>
      <c r="C68" s="2">
        <v>6</v>
      </c>
      <c r="D68" s="2">
        <v>5</v>
      </c>
      <c r="E68">
        <f t="shared" si="8"/>
        <v>17</v>
      </c>
      <c r="F68" s="7">
        <f t="shared" si="5"/>
        <v>0.0175438596491228</v>
      </c>
      <c r="G68">
        <v>2</v>
      </c>
      <c r="H68" s="7">
        <f t="shared" si="6"/>
        <v>0.0114942528735632</v>
      </c>
      <c r="I68" s="2">
        <v>4</v>
      </c>
      <c r="J68" s="7">
        <f t="shared" si="7"/>
        <v>0.0211640211640212</v>
      </c>
      <c r="K68" s="11">
        <f t="shared" si="9"/>
        <v>0.794693344932579</v>
      </c>
    </row>
    <row r="69" spans="1:11">
      <c r="A69" s="2"/>
      <c r="B69" s="2"/>
      <c r="C69" s="2"/>
      <c r="D69" s="2"/>
      <c r="F69" s="7"/>
      <c r="H69" s="7"/>
      <c r="I69" s="2"/>
      <c r="J69" s="7"/>
      <c r="K69" s="11"/>
    </row>
    <row r="70" spans="1:11">
      <c r="A70" s="2" t="s">
        <v>63</v>
      </c>
      <c r="B70" s="2"/>
      <c r="C70" s="2">
        <v>6</v>
      </c>
      <c r="D70" s="2">
        <v>5</v>
      </c>
      <c r="E70">
        <f t="shared" si="8"/>
        <v>17</v>
      </c>
      <c r="F70" s="7">
        <f>E70/E$78</f>
        <v>0.0175438596491228</v>
      </c>
      <c r="G70">
        <v>2</v>
      </c>
      <c r="H70" s="7">
        <f>G70/G$78</f>
        <v>0.0114942528735632</v>
      </c>
      <c r="I70">
        <v>4</v>
      </c>
      <c r="J70" s="7">
        <f>I70/I$78</f>
        <v>0.0211640211640212</v>
      </c>
      <c r="K70" s="11">
        <f t="shared" si="9"/>
        <v>0.794693344932579</v>
      </c>
    </row>
    <row r="71" spans="1:11">
      <c r="A71" s="2"/>
      <c r="B71" s="2"/>
      <c r="C71" s="2"/>
      <c r="D71" s="2"/>
      <c r="F71" s="7"/>
      <c r="H71" s="7"/>
      <c r="J71" s="7"/>
      <c r="K71" s="11"/>
    </row>
    <row r="72" spans="1:11">
      <c r="A72" s="2" t="s">
        <v>64</v>
      </c>
      <c r="B72" s="2"/>
      <c r="C72">
        <v>7</v>
      </c>
      <c r="D72">
        <v>5</v>
      </c>
      <c r="E72">
        <f t="shared" ref="E72:E78" si="10">2*C72+D72</f>
        <v>19</v>
      </c>
      <c r="F72" s="7">
        <f t="shared" ref="F72:F78" si="11">E72/E$78</f>
        <v>0.0196078431372549</v>
      </c>
      <c r="G72" s="12">
        <v>3</v>
      </c>
      <c r="H72" s="7">
        <f t="shared" ref="H72:H78" si="12">G72/G$78</f>
        <v>0.0172413793103448</v>
      </c>
      <c r="I72">
        <v>3</v>
      </c>
      <c r="J72" s="7">
        <f t="shared" ref="J72:J78" si="13">I72/I$78</f>
        <v>0.0158730158730159</v>
      </c>
      <c r="K72" s="11">
        <f t="shared" si="9"/>
        <v>0.778772378516624</v>
      </c>
    </row>
    <row r="73" spans="1:11">
      <c r="A73" s="2" t="s">
        <v>65</v>
      </c>
      <c r="B73" s="2"/>
      <c r="C73">
        <v>7</v>
      </c>
      <c r="D73">
        <v>5</v>
      </c>
      <c r="E73">
        <f t="shared" si="10"/>
        <v>19</v>
      </c>
      <c r="F73" s="7">
        <f t="shared" si="11"/>
        <v>0.0196078431372549</v>
      </c>
      <c r="G73" s="13">
        <v>3</v>
      </c>
      <c r="H73" s="7">
        <f t="shared" si="12"/>
        <v>0.0172413793103448</v>
      </c>
      <c r="I73">
        <v>3</v>
      </c>
      <c r="J73" s="7">
        <f t="shared" si="13"/>
        <v>0.0158730158730159</v>
      </c>
      <c r="K73" s="11">
        <f t="shared" si="9"/>
        <v>0.778772378516624</v>
      </c>
    </row>
    <row r="74" spans="1:11">
      <c r="A74" s="2" t="s">
        <v>66</v>
      </c>
      <c r="B74" s="2"/>
      <c r="C74">
        <v>7</v>
      </c>
      <c r="D74">
        <v>5</v>
      </c>
      <c r="E74">
        <f t="shared" si="10"/>
        <v>19</v>
      </c>
      <c r="F74" s="7">
        <f t="shared" si="11"/>
        <v>0.0196078431372549</v>
      </c>
      <c r="G74" s="12">
        <v>3</v>
      </c>
      <c r="H74" s="7">
        <f t="shared" si="12"/>
        <v>0.0172413793103448</v>
      </c>
      <c r="I74">
        <v>2</v>
      </c>
      <c r="J74" s="7">
        <f t="shared" si="13"/>
        <v>0.0105820105820106</v>
      </c>
      <c r="K74" s="11">
        <f t="shared" si="9"/>
        <v>0.870207192188616</v>
      </c>
    </row>
    <row r="75" spans="1:11">
      <c r="A75" s="2" t="s">
        <v>67</v>
      </c>
      <c r="B75" s="2"/>
      <c r="C75">
        <v>7</v>
      </c>
      <c r="D75">
        <v>5</v>
      </c>
      <c r="E75">
        <f t="shared" si="10"/>
        <v>19</v>
      </c>
      <c r="F75" s="7">
        <f t="shared" si="11"/>
        <v>0.0196078431372549</v>
      </c>
      <c r="G75" s="12">
        <v>3</v>
      </c>
      <c r="H75" s="7">
        <f t="shared" si="12"/>
        <v>0.0172413793103448</v>
      </c>
      <c r="I75">
        <v>5</v>
      </c>
      <c r="J75" s="7">
        <f t="shared" si="13"/>
        <v>0.0264550264550265</v>
      </c>
      <c r="K75" s="11">
        <f t="shared" si="9"/>
        <v>0.643536456498767</v>
      </c>
    </row>
    <row r="76" spans="1:11">
      <c r="A76" s="2" t="s">
        <v>68</v>
      </c>
      <c r="B76" s="2"/>
      <c r="C76">
        <v>7</v>
      </c>
      <c r="D76">
        <v>5</v>
      </c>
      <c r="E76">
        <f t="shared" si="10"/>
        <v>19</v>
      </c>
      <c r="F76" s="7">
        <f t="shared" si="11"/>
        <v>0.0196078431372549</v>
      </c>
      <c r="G76" s="12">
        <v>3</v>
      </c>
      <c r="H76" s="7">
        <f t="shared" si="12"/>
        <v>0.0172413793103448</v>
      </c>
      <c r="I76">
        <v>3</v>
      </c>
      <c r="J76" s="7">
        <f t="shared" si="13"/>
        <v>0.0158730158730159</v>
      </c>
      <c r="K76" s="11">
        <f t="shared" si="9"/>
        <v>0.778772378516624</v>
      </c>
    </row>
    <row r="77" spans="1:11">
      <c r="A77" s="2" t="s">
        <v>69</v>
      </c>
      <c r="B77" s="2"/>
      <c r="C77">
        <v>7</v>
      </c>
      <c r="D77">
        <v>5</v>
      </c>
      <c r="E77">
        <f t="shared" si="10"/>
        <v>19</v>
      </c>
      <c r="F77" s="7">
        <f t="shared" si="11"/>
        <v>0.0196078431372549</v>
      </c>
      <c r="G77">
        <v>3</v>
      </c>
      <c r="H77" s="7">
        <f t="shared" si="12"/>
        <v>0.0172413793103448</v>
      </c>
      <c r="I77">
        <v>2</v>
      </c>
      <c r="J77" s="7">
        <f t="shared" si="13"/>
        <v>0.0105820105820106</v>
      </c>
      <c r="K77" s="11">
        <f t="shared" si="9"/>
        <v>0.870207192188616</v>
      </c>
    </row>
    <row r="78" spans="1:10">
      <c r="A78" s="2" t="s">
        <v>70</v>
      </c>
      <c r="B78" s="2"/>
      <c r="C78">
        <f>SUM(C5:C77)</f>
        <v>361</v>
      </c>
      <c r="D78">
        <f>SUM(D5:D77)</f>
        <v>247</v>
      </c>
      <c r="E78">
        <f t="shared" si="10"/>
        <v>969</v>
      </c>
      <c r="F78" s="7">
        <f t="shared" si="11"/>
        <v>1</v>
      </c>
      <c r="G78">
        <f>SUM(G5:G77)</f>
        <v>174</v>
      </c>
      <c r="H78" s="7">
        <f t="shared" si="12"/>
        <v>1</v>
      </c>
      <c r="I78">
        <f>SUM(I5:I77)</f>
        <v>189</v>
      </c>
      <c r="J78" s="7">
        <f t="shared" si="13"/>
        <v>1</v>
      </c>
    </row>
  </sheetData>
  <mergeCells count="142">
    <mergeCell ref="A1:J1"/>
    <mergeCell ref="A2:D2"/>
    <mergeCell ref="A4:B4"/>
    <mergeCell ref="A5:B5"/>
    <mergeCell ref="A6:B6"/>
    <mergeCell ref="A10:B10"/>
    <mergeCell ref="A19:B19"/>
    <mergeCell ref="A24:B24"/>
    <mergeCell ref="A25:B25"/>
    <mergeCell ref="A26:B26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72:B72"/>
    <mergeCell ref="A73:B73"/>
    <mergeCell ref="A74:B74"/>
    <mergeCell ref="A75:B75"/>
    <mergeCell ref="A76:B76"/>
    <mergeCell ref="A77:B77"/>
    <mergeCell ref="A78:B78"/>
    <mergeCell ref="C7:C9"/>
    <mergeCell ref="C11:C13"/>
    <mergeCell ref="C14:C18"/>
    <mergeCell ref="C20:C21"/>
    <mergeCell ref="C22:C23"/>
    <mergeCell ref="C27:C29"/>
    <mergeCell ref="C66:C67"/>
    <mergeCell ref="C68:C69"/>
    <mergeCell ref="C70:C71"/>
    <mergeCell ref="D7:D9"/>
    <mergeCell ref="D11:D13"/>
    <mergeCell ref="D14:D18"/>
    <mergeCell ref="D20:D21"/>
    <mergeCell ref="D22:D23"/>
    <mergeCell ref="D27:D29"/>
    <mergeCell ref="D66:D67"/>
    <mergeCell ref="D68:D69"/>
    <mergeCell ref="D70:D71"/>
    <mergeCell ref="E7:E9"/>
    <mergeCell ref="E14:E18"/>
    <mergeCell ref="E20:E21"/>
    <mergeCell ref="E22:E23"/>
    <mergeCell ref="E27:E29"/>
    <mergeCell ref="E66:E67"/>
    <mergeCell ref="E68:E69"/>
    <mergeCell ref="E70:E71"/>
    <mergeCell ref="F7:F9"/>
    <mergeCell ref="F11:F13"/>
    <mergeCell ref="F14:F18"/>
    <mergeCell ref="F20:F21"/>
    <mergeCell ref="F22:F23"/>
    <mergeCell ref="F27:F29"/>
    <mergeCell ref="F66:F67"/>
    <mergeCell ref="F68:F69"/>
    <mergeCell ref="F70:F71"/>
    <mergeCell ref="G7:G9"/>
    <mergeCell ref="G11:G13"/>
    <mergeCell ref="G14:G18"/>
    <mergeCell ref="G20:G21"/>
    <mergeCell ref="G22:G23"/>
    <mergeCell ref="G27:G29"/>
    <mergeCell ref="G66:G67"/>
    <mergeCell ref="G68:G69"/>
    <mergeCell ref="G70:G71"/>
    <mergeCell ref="H7:H9"/>
    <mergeCell ref="H11:H13"/>
    <mergeCell ref="H14:H18"/>
    <mergeCell ref="H20:H21"/>
    <mergeCell ref="H22:H23"/>
    <mergeCell ref="H27:H29"/>
    <mergeCell ref="H66:H67"/>
    <mergeCell ref="H68:H69"/>
    <mergeCell ref="H70:H71"/>
    <mergeCell ref="I7:I9"/>
    <mergeCell ref="I11:I13"/>
    <mergeCell ref="I14:I18"/>
    <mergeCell ref="I20:I21"/>
    <mergeCell ref="I22:I23"/>
    <mergeCell ref="I27:I29"/>
    <mergeCell ref="I66:I67"/>
    <mergeCell ref="I68:I69"/>
    <mergeCell ref="I70:I71"/>
    <mergeCell ref="J7:J9"/>
    <mergeCell ref="J11:J13"/>
    <mergeCell ref="J14:J18"/>
    <mergeCell ref="J20:J21"/>
    <mergeCell ref="J22:J23"/>
    <mergeCell ref="J27:J29"/>
    <mergeCell ref="J66:J67"/>
    <mergeCell ref="J68:J69"/>
    <mergeCell ref="J70:J71"/>
    <mergeCell ref="K7:K9"/>
    <mergeCell ref="K11:K13"/>
    <mergeCell ref="K14:K18"/>
    <mergeCell ref="K20:K21"/>
    <mergeCell ref="K22:K23"/>
    <mergeCell ref="K27:K29"/>
    <mergeCell ref="K66:K67"/>
    <mergeCell ref="K68:K69"/>
    <mergeCell ref="K70:K71"/>
    <mergeCell ref="A20:B21"/>
    <mergeCell ref="A66:B67"/>
    <mergeCell ref="A68:B69"/>
    <mergeCell ref="A7:B9"/>
    <mergeCell ref="A11:B13"/>
    <mergeCell ref="A14:B18"/>
    <mergeCell ref="A22:B23"/>
    <mergeCell ref="A27:B29"/>
    <mergeCell ref="A70:B7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Last_First_Hug~(@^_^@)~</cp:lastModifiedBy>
  <dcterms:created xsi:type="dcterms:W3CDTF">2017-12-15T07:47:00Z</dcterms:created>
  <dcterms:modified xsi:type="dcterms:W3CDTF">2019-01-15T13:40:08Z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