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<sst xmlns="http://schemas.openxmlformats.org/spreadsheetml/2006/main" count="125">
  <si>
    <t>软件工程系列课程教学辅助网站教师优先级打分表（作者：G08）</t>
  </si>
  <si>
    <t>打分说明：管理员请填写数字1-9，1代表无关紧要，9代表影响很大</t>
  </si>
  <si>
    <t>相对权重</t>
  </si>
  <si>
    <t>功能名称</t>
  </si>
  <si>
    <t>功能描述</t>
  </si>
  <si>
    <t>相对收益（管理员打分）</t>
  </si>
  <si>
    <t>相对损失（管理员打分）</t>
  </si>
  <si>
    <t>总价值</t>
  </si>
  <si>
    <t>价值%</t>
  </si>
  <si>
    <t>相对成本</t>
  </si>
  <si>
    <t>成本%</t>
  </si>
  <si>
    <t>相对风险</t>
  </si>
  <si>
    <t>风险%</t>
  </si>
  <si>
    <t>优先级</t>
  </si>
  <si>
    <t>登录</t>
  </si>
  <si>
    <t>通过管理员账号密码登录系统</t>
  </si>
  <si>
    <t>注销</t>
  </si>
  <si>
    <t>退出管理员登录状态</t>
  </si>
  <si>
    <t>处理用户注册申请</t>
  </si>
  <si>
    <t>在用户注册后接受用户注册信息，审核并选择是否通过用户注册，并给用户标明身份</t>
  </si>
  <si>
    <t>删除用户</t>
  </si>
  <si>
    <t>对指定用户进行删除</t>
  </si>
  <si>
    <t>重置密码</t>
  </si>
  <si>
    <t>对提出申请的用户进行审核，并将其密码重置为默认值（123456）</t>
  </si>
  <si>
    <t>禁言用户</t>
  </si>
  <si>
    <t>对指定用户进行禁言操作并选择禁言时间，被禁言用户在指定时间内无法发帖与回复</t>
  </si>
  <si>
    <t>解封用户</t>
  </si>
  <si>
    <t>对禁言用户进行解封，恢复其权限</t>
  </si>
  <si>
    <t>修改用户信息</t>
  </si>
  <si>
    <t>修改指定用户的信息（邮箱、手机等可修改信息）</t>
  </si>
  <si>
    <t>添加校外用户</t>
  </si>
  <si>
    <t>在教师处得到相关信息后，手动添加一个用户，其中学工号标识为零</t>
  </si>
  <si>
    <t>备份</t>
  </si>
  <si>
    <t>手动备份网站数据状态，并添加备份摘要</t>
  </si>
  <si>
    <t>恢复</t>
  </si>
  <si>
    <t>通过指定恢复点对网站进行恢复</t>
  </si>
  <si>
    <t>删除备份记录</t>
  </si>
  <si>
    <t>删除指定的备份点</t>
  </si>
  <si>
    <t>添加课程</t>
  </si>
  <si>
    <t>教师申请开课后发送资料到管理员处，审核完毕后选择通过，填写相关内容后开启课程</t>
  </si>
  <si>
    <t>删除课程</t>
  </si>
  <si>
    <t>删除指定课程</t>
  </si>
  <si>
    <t>添加课程公告</t>
  </si>
  <si>
    <t>对指定课程添加课程公告</t>
  </si>
  <si>
    <t>删除课程公告</t>
  </si>
  <si>
    <t>对指定课程删除课程公告</t>
  </si>
  <si>
    <t>修改课程公告</t>
  </si>
  <si>
    <t>对指定课程修改课程公告</t>
  </si>
  <si>
    <t>添加课程介绍</t>
  </si>
  <si>
    <t>对指定课程添加课程介绍</t>
  </si>
  <si>
    <t>修改课程介绍</t>
  </si>
  <si>
    <t>对指定课程修改课程介绍</t>
  </si>
  <si>
    <t>删除课程介绍</t>
  </si>
  <si>
    <t>对指定课程删除课程介绍</t>
  </si>
  <si>
    <t>添加教师介绍</t>
  </si>
  <si>
    <t>对指定课程添加教师介绍</t>
  </si>
  <si>
    <t>修改教师介绍</t>
  </si>
  <si>
    <t>对指定课程修改教师介绍</t>
  </si>
  <si>
    <t>删除教师介绍</t>
  </si>
  <si>
    <t>对指定课程删除教师介绍</t>
  </si>
  <si>
    <t>添加课程资料</t>
  </si>
  <si>
    <t>对指定课程添加课程资料</t>
  </si>
  <si>
    <t>删除课程资料</t>
  </si>
  <si>
    <t>对指定课程删除课程资料</t>
  </si>
  <si>
    <t>添加课程相关链接</t>
  </si>
  <si>
    <t>对指定课程添加相关链接</t>
  </si>
  <si>
    <t>修改课程相关链接</t>
  </si>
  <si>
    <t>对指定课程修改相关链接</t>
  </si>
  <si>
    <t>删除课程相关链接</t>
  </si>
  <si>
    <t>对指定课程删除相关链接</t>
  </si>
  <si>
    <t>设定答疑时间</t>
  </si>
  <si>
    <t>对指定课程设定答疑时间</t>
  </si>
  <si>
    <t>修改答疑时间</t>
  </si>
  <si>
    <t>对指定课程修改答疑时间</t>
  </si>
  <si>
    <t>延时答疑</t>
  </si>
  <si>
    <t>对指定课程答疑延时</t>
  </si>
  <si>
    <t>删除答疑</t>
  </si>
  <si>
    <t>对指定课程删除答疑</t>
  </si>
  <si>
    <t>添加答疑记录</t>
  </si>
  <si>
    <t>对指定课程添加答疑记录</t>
  </si>
  <si>
    <t>删除答疑记录</t>
  </si>
  <si>
    <t>对指定课程删除答疑记录</t>
  </si>
  <si>
    <t>发帖</t>
  </si>
  <si>
    <t>以管理员身份在论坛发帖</t>
  </si>
  <si>
    <t>回复</t>
  </si>
  <si>
    <t>在论坛对帖子进行回复</t>
  </si>
  <si>
    <t>删帖</t>
  </si>
  <si>
    <t>删除论坛帖子</t>
  </si>
  <si>
    <t>删回复</t>
  </si>
  <si>
    <t>删除论坛回复</t>
  </si>
  <si>
    <t>加精帖子</t>
  </si>
  <si>
    <t>对论坛的帖子进行加精</t>
  </si>
  <si>
    <t>撤销加精</t>
  </si>
  <si>
    <t>撤销加精帖子的精品</t>
  </si>
  <si>
    <t>置顶帖子</t>
  </si>
  <si>
    <t>对论坛的帖子进行置顶</t>
  </si>
  <si>
    <t>撤销置顶</t>
  </si>
  <si>
    <t>撤销置顶帖子的置顶</t>
  </si>
  <si>
    <t>查询课程</t>
  </si>
  <si>
    <t>通过关键字、教师、时间三种方式查询课程</t>
  </si>
  <si>
    <t>课程搜索</t>
  </si>
  <si>
    <t>在相关课程下进行搜索</t>
  </si>
  <si>
    <t>查询帖子</t>
  </si>
  <si>
    <t>通过关键字、时间两种方式查询帖子</t>
  </si>
  <si>
    <t>查询访问量</t>
  </si>
  <si>
    <t>通过图表方式查看网站历史访问量</t>
  </si>
  <si>
    <t>查询发帖数</t>
  </si>
  <si>
    <t>通过图表方式查看网站历史发帖数</t>
  </si>
  <si>
    <t>查询注册量</t>
  </si>
  <si>
    <t>通过图表方式查看网站历史注册量</t>
  </si>
  <si>
    <t>查询用户</t>
  </si>
  <si>
    <t>通过关键字、身份类别、注册时间三种方式查询指定用户</t>
  </si>
  <si>
    <t>查询申诉</t>
  </si>
  <si>
    <t>通过关键字、处理状态、申诉类别、时间四种方式查询指定用户</t>
  </si>
  <si>
    <t>查询用户操作日志</t>
  </si>
  <si>
    <t>通过关键字、操作类别、时间三种方式查询指定用户操作</t>
  </si>
  <si>
    <t>查询举报</t>
  </si>
  <si>
    <t>通过关键字、时间、被举报次数三种方式查询被举报用户</t>
  </si>
  <si>
    <t>添加网站友情链接</t>
  </si>
  <si>
    <t>对网站添加友情链接</t>
  </si>
  <si>
    <t>修改网站友情链接</t>
  </si>
  <si>
    <t>对网站修改友情链接</t>
  </si>
  <si>
    <t>删除网站友情链接</t>
  </si>
  <si>
    <t>对网站删除友情链接</t>
  </si>
  <si>
    <t>合计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</si>
</sst>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2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3" borderId="8" applyNumberFormat="0" applyAlignment="0" applyProtection="0">
      <alignment vertical="center"/>
    </xf>
    <xf numFmtId="0" fontId="9" fillId="3" borderId="2" applyNumberFormat="0" applyAlignment="0" applyProtection="0">
      <alignment vertical="center"/>
    </xf>
    <xf numFmtId="0" fontId="21" fillId="13" borderId="7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5"/>
  <sheetViews>
    <sheetView tabSelected="1" workbookViewId="0">
      <selection activeCell="J84" sqref="J84"/>
    </sheetView>
  </sheetViews>
  <sheetFormatPr defaultColWidth="9" defaultRowHeight="13.5"/>
  <cols>
    <col min="7" max="7" width="24.8916666666667" customWidth="1"/>
    <col min="8" max="8" width="24.225" customWidth="1"/>
    <col min="9" max="9" width="12.5583333333333" customWidth="1"/>
    <col min="10" max="10" width="12.8916666666667"/>
    <col min="11" max="11" width="10.5583333333333" customWidth="1"/>
    <col min="12" max="12" width="12.8916666666667"/>
    <col min="13" max="13" width="11.6666666666667" customWidth="1"/>
    <col min="14" max="15" width="12.8916666666667"/>
  </cols>
  <sheetData>
    <row r="1" ht="33" customHeight="1" spans="1:1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8">
      <c r="A2" s="3" t="s">
        <v>1</v>
      </c>
      <c r="B2" s="2"/>
      <c r="C2" s="2"/>
      <c r="D2" s="2"/>
      <c r="E2" s="2"/>
      <c r="F2" s="2"/>
      <c r="G2" s="2"/>
      <c r="H2" s="2"/>
    </row>
    <row r="3" spans="1:13">
      <c r="A3" s="3"/>
      <c r="B3" s="2"/>
      <c r="C3" s="2"/>
      <c r="D3" s="2"/>
      <c r="E3" s="4" t="s">
        <v>2</v>
      </c>
      <c r="F3" s="2"/>
      <c r="G3" s="2">
        <v>2</v>
      </c>
      <c r="H3" s="2">
        <v>1</v>
      </c>
      <c r="K3">
        <v>1</v>
      </c>
      <c r="M3">
        <v>0.5</v>
      </c>
    </row>
    <row r="4" spans="1:15">
      <c r="A4" s="4" t="s">
        <v>3</v>
      </c>
      <c r="B4" s="4"/>
      <c r="C4" s="4" t="s">
        <v>4</v>
      </c>
      <c r="D4" s="4"/>
      <c r="E4" s="4"/>
      <c r="F4" s="4"/>
      <c r="G4" s="5" t="s">
        <v>5</v>
      </c>
      <c r="H4" s="5" t="s">
        <v>6</v>
      </c>
      <c r="I4" s="8" t="s">
        <v>7</v>
      </c>
      <c r="J4" s="8" t="s">
        <v>8</v>
      </c>
      <c r="K4" s="8" t="s">
        <v>9</v>
      </c>
      <c r="L4" s="8" t="s">
        <v>10</v>
      </c>
      <c r="M4" s="8" t="s">
        <v>11</v>
      </c>
      <c r="N4" s="8" t="s">
        <v>12</v>
      </c>
      <c r="O4" s="8" t="s">
        <v>13</v>
      </c>
    </row>
    <row r="5" spans="1:15">
      <c r="A5" s="2" t="s">
        <v>14</v>
      </c>
      <c r="B5" s="2"/>
      <c r="C5" s="2" t="s">
        <v>15</v>
      </c>
      <c r="D5" s="2"/>
      <c r="E5" s="2"/>
      <c r="F5" s="2"/>
      <c r="G5" s="2">
        <v>9</v>
      </c>
      <c r="H5" s="2">
        <v>9</v>
      </c>
      <c r="I5">
        <f>2*G5+H5</f>
        <v>27</v>
      </c>
      <c r="J5" s="9">
        <f>I5/I$75</f>
        <v>0.0296052631578947</v>
      </c>
      <c r="K5">
        <v>1</v>
      </c>
      <c r="L5" s="9">
        <f>K5/K$75</f>
        <v>0.00606060606060606</v>
      </c>
      <c r="M5">
        <v>5</v>
      </c>
      <c r="N5" s="9">
        <f>M5/M$75</f>
        <v>0.0279329608938547</v>
      </c>
      <c r="O5" s="10">
        <f>J5/(L5+0.5*N5)</f>
        <v>1.47826111135828</v>
      </c>
    </row>
    <row r="6" spans="1:15">
      <c r="A6" s="2" t="s">
        <v>16</v>
      </c>
      <c r="B6" s="2"/>
      <c r="C6" s="2" t="s">
        <v>17</v>
      </c>
      <c r="D6" s="2"/>
      <c r="E6" s="2"/>
      <c r="F6" s="2"/>
      <c r="G6" s="2">
        <v>8</v>
      </c>
      <c r="H6" s="2">
        <v>8</v>
      </c>
      <c r="I6">
        <f>2*G6+H6</f>
        <v>24</v>
      </c>
      <c r="J6" s="9">
        <f t="shared" ref="J6:J37" si="0">I6/I$75</f>
        <v>0.0263157894736842</v>
      </c>
      <c r="K6">
        <v>1</v>
      </c>
      <c r="L6" s="9">
        <f t="shared" ref="L6:L37" si="1">K6/K$75</f>
        <v>0.00606060606060606</v>
      </c>
      <c r="M6">
        <v>3</v>
      </c>
      <c r="N6" s="9">
        <f t="shared" ref="N6:N37" si="2">M6/M$75</f>
        <v>0.0167597765363128</v>
      </c>
      <c r="O6" s="10">
        <f>J6/(L6+0.5*N6)</f>
        <v>1.8223607083359</v>
      </c>
    </row>
    <row r="7" spans="1:15">
      <c r="A7" s="2" t="s">
        <v>18</v>
      </c>
      <c r="B7" s="2"/>
      <c r="C7" s="6" t="s">
        <v>19</v>
      </c>
      <c r="D7" s="6"/>
      <c r="E7" s="6"/>
      <c r="F7" s="6"/>
      <c r="G7" s="2">
        <v>5</v>
      </c>
      <c r="H7" s="2">
        <v>9</v>
      </c>
      <c r="I7">
        <f>2*G7+H7</f>
        <v>19</v>
      </c>
      <c r="J7" s="11">
        <f t="shared" si="0"/>
        <v>0.0208333333333333</v>
      </c>
      <c r="K7" s="12">
        <v>2</v>
      </c>
      <c r="L7" s="9">
        <f t="shared" si="1"/>
        <v>0.0121212121212121</v>
      </c>
      <c r="M7" s="2">
        <v>5</v>
      </c>
      <c r="N7" s="9">
        <f t="shared" si="2"/>
        <v>0.0279329608938547</v>
      </c>
      <c r="O7" s="10">
        <f>J7/(L7+0.5*N7)</f>
        <v>0.798588578844906</v>
      </c>
    </row>
    <row r="8" spans="1:15">
      <c r="A8" s="2"/>
      <c r="B8" s="2"/>
      <c r="C8" s="6"/>
      <c r="D8" s="6"/>
      <c r="E8" s="6"/>
      <c r="F8" s="6"/>
      <c r="G8" s="2"/>
      <c r="H8" s="2"/>
      <c r="J8" s="11"/>
      <c r="K8" s="12"/>
      <c r="L8" s="9"/>
      <c r="M8" s="2"/>
      <c r="N8" s="9"/>
      <c r="O8" s="10"/>
    </row>
    <row r="9" spans="1:15">
      <c r="A9" s="2"/>
      <c r="B9" s="2"/>
      <c r="C9" s="6"/>
      <c r="D9" s="6"/>
      <c r="E9" s="6"/>
      <c r="F9" s="6"/>
      <c r="G9" s="2"/>
      <c r="H9" s="2"/>
      <c r="J9" s="11"/>
      <c r="K9" s="12"/>
      <c r="L9" s="9"/>
      <c r="M9" s="2"/>
      <c r="N9" s="9"/>
      <c r="O9" s="10"/>
    </row>
    <row r="10" spans="1:15">
      <c r="A10" s="2" t="s">
        <v>20</v>
      </c>
      <c r="B10" s="2"/>
      <c r="C10" s="2" t="s">
        <v>21</v>
      </c>
      <c r="D10" s="2"/>
      <c r="E10" s="2"/>
      <c r="F10" s="2"/>
      <c r="G10" s="2">
        <v>7</v>
      </c>
      <c r="H10" s="2">
        <v>5</v>
      </c>
      <c r="I10">
        <f t="shared" ref="I8:I39" si="3">2*G10+H10</f>
        <v>19</v>
      </c>
      <c r="J10" s="9">
        <f t="shared" si="0"/>
        <v>0.0208333333333333</v>
      </c>
      <c r="K10">
        <v>2</v>
      </c>
      <c r="L10" s="9">
        <f t="shared" si="1"/>
        <v>0.0121212121212121</v>
      </c>
      <c r="M10">
        <v>2</v>
      </c>
      <c r="N10" s="9">
        <f t="shared" si="2"/>
        <v>0.0111731843575419</v>
      </c>
      <c r="O10" s="10">
        <f t="shared" ref="O10:O41" si="4">J10/(L10+0.5*N10)</f>
        <v>1.17650573613767</v>
      </c>
    </row>
    <row r="11" spans="1:15">
      <c r="A11" s="2" t="s">
        <v>22</v>
      </c>
      <c r="B11" s="2"/>
      <c r="C11" s="6" t="s">
        <v>23</v>
      </c>
      <c r="D11" s="6"/>
      <c r="E11" s="6"/>
      <c r="F11" s="6"/>
      <c r="G11" s="2">
        <v>3</v>
      </c>
      <c r="H11" s="2">
        <v>3</v>
      </c>
      <c r="I11">
        <f t="shared" si="3"/>
        <v>9</v>
      </c>
      <c r="J11" s="9">
        <f t="shared" si="0"/>
        <v>0.00986842105263158</v>
      </c>
      <c r="K11" s="12">
        <v>3</v>
      </c>
      <c r="L11" s="9">
        <f t="shared" si="1"/>
        <v>0.0181818181818182</v>
      </c>
      <c r="M11" s="2">
        <v>2</v>
      </c>
      <c r="N11" s="9">
        <f t="shared" si="2"/>
        <v>0.0111731843575419</v>
      </c>
      <c r="O11" s="10">
        <f t="shared" si="4"/>
        <v>0.415190620782726</v>
      </c>
    </row>
    <row r="12" spans="1:15">
      <c r="A12" s="2"/>
      <c r="B12" s="2"/>
      <c r="C12" s="6"/>
      <c r="D12" s="6"/>
      <c r="E12" s="6"/>
      <c r="F12" s="6"/>
      <c r="G12" s="2"/>
      <c r="H12" s="2"/>
      <c r="I12">
        <f t="shared" si="3"/>
        <v>0</v>
      </c>
      <c r="J12" s="9"/>
      <c r="K12" s="12"/>
      <c r="L12" s="9"/>
      <c r="M12" s="2"/>
      <c r="N12" s="9"/>
      <c r="O12" s="10"/>
    </row>
    <row r="13" spans="1:15">
      <c r="A13" s="2"/>
      <c r="B13" s="2"/>
      <c r="C13" s="6"/>
      <c r="D13" s="6"/>
      <c r="E13" s="6"/>
      <c r="F13" s="6"/>
      <c r="G13" s="2"/>
      <c r="H13" s="2"/>
      <c r="I13">
        <f t="shared" si="3"/>
        <v>0</v>
      </c>
      <c r="J13" s="9"/>
      <c r="K13" s="12"/>
      <c r="L13" s="9"/>
      <c r="M13" s="2"/>
      <c r="N13" s="9"/>
      <c r="O13" s="10"/>
    </row>
    <row r="14" spans="1:15">
      <c r="A14" s="2" t="s">
        <v>24</v>
      </c>
      <c r="B14" s="2"/>
      <c r="C14" s="6" t="s">
        <v>25</v>
      </c>
      <c r="D14" s="6"/>
      <c r="E14" s="6"/>
      <c r="F14" s="6"/>
      <c r="G14" s="2">
        <v>4</v>
      </c>
      <c r="H14" s="2">
        <v>1</v>
      </c>
      <c r="I14">
        <f t="shared" si="3"/>
        <v>9</v>
      </c>
      <c r="J14" s="9">
        <f t="shared" si="0"/>
        <v>0.00986842105263158</v>
      </c>
      <c r="K14">
        <v>3</v>
      </c>
      <c r="L14" s="9">
        <f t="shared" si="1"/>
        <v>0.0181818181818182</v>
      </c>
      <c r="M14" s="2">
        <v>2</v>
      </c>
      <c r="N14" s="9">
        <f t="shared" si="2"/>
        <v>0.0111731843575419</v>
      </c>
      <c r="O14" s="10">
        <f t="shared" si="4"/>
        <v>0.415190620782726</v>
      </c>
    </row>
    <row r="15" spans="1:15">
      <c r="A15" s="2"/>
      <c r="B15" s="2"/>
      <c r="C15" s="6"/>
      <c r="D15" s="6"/>
      <c r="E15" s="6"/>
      <c r="F15" s="6"/>
      <c r="G15" s="2"/>
      <c r="H15" s="2"/>
      <c r="J15" s="9"/>
      <c r="L15" s="9"/>
      <c r="M15" s="2"/>
      <c r="N15" s="9"/>
      <c r="O15" s="10"/>
    </row>
    <row r="16" spans="1:15">
      <c r="A16" s="2"/>
      <c r="B16" s="2"/>
      <c r="C16" s="6"/>
      <c r="D16" s="6"/>
      <c r="E16" s="6"/>
      <c r="F16" s="6"/>
      <c r="G16" s="2"/>
      <c r="H16" s="2"/>
      <c r="J16" s="9"/>
      <c r="L16" s="9"/>
      <c r="M16" s="2"/>
      <c r="N16" s="9"/>
      <c r="O16" s="10"/>
    </row>
    <row r="17" spans="1:15">
      <c r="A17" s="2"/>
      <c r="B17" s="2"/>
      <c r="C17" s="6"/>
      <c r="D17" s="6"/>
      <c r="E17" s="6"/>
      <c r="F17" s="6"/>
      <c r="G17" s="2"/>
      <c r="H17" s="2"/>
      <c r="J17" s="9"/>
      <c r="L17" s="9"/>
      <c r="M17" s="2"/>
      <c r="N17" s="9"/>
      <c r="O17" s="10"/>
    </row>
    <row r="18" spans="1:15">
      <c r="A18" s="2"/>
      <c r="B18" s="2"/>
      <c r="C18" s="6"/>
      <c r="D18" s="6"/>
      <c r="E18" s="6"/>
      <c r="F18" s="6"/>
      <c r="G18" s="2"/>
      <c r="H18" s="2"/>
      <c r="J18" s="9"/>
      <c r="L18" s="9"/>
      <c r="M18" s="2"/>
      <c r="N18" s="9"/>
      <c r="O18" s="10"/>
    </row>
    <row r="19" spans="1:15">
      <c r="A19" s="2" t="s">
        <v>26</v>
      </c>
      <c r="B19" s="2"/>
      <c r="C19" t="s">
        <v>27</v>
      </c>
      <c r="G19" s="2">
        <v>8</v>
      </c>
      <c r="H19" s="2">
        <v>5</v>
      </c>
      <c r="I19">
        <f t="shared" si="3"/>
        <v>21</v>
      </c>
      <c r="J19" s="9">
        <f t="shared" si="0"/>
        <v>0.0230263157894737</v>
      </c>
      <c r="K19">
        <v>3</v>
      </c>
      <c r="L19" s="9">
        <f t="shared" si="1"/>
        <v>0.0181818181818182</v>
      </c>
      <c r="M19">
        <v>4</v>
      </c>
      <c r="N19" s="9">
        <f t="shared" si="2"/>
        <v>0.0223463687150838</v>
      </c>
      <c r="O19" s="10">
        <f t="shared" si="4"/>
        <v>0.784408577672555</v>
      </c>
    </row>
    <row r="20" spans="1:15">
      <c r="A20" s="2" t="s">
        <v>28</v>
      </c>
      <c r="B20" s="2"/>
      <c r="C20" s="6" t="s">
        <v>29</v>
      </c>
      <c r="D20" s="6"/>
      <c r="E20" s="6"/>
      <c r="F20" s="6"/>
      <c r="G20" s="2">
        <v>4</v>
      </c>
      <c r="H20" s="2">
        <v>4</v>
      </c>
      <c r="I20">
        <f t="shared" si="3"/>
        <v>12</v>
      </c>
      <c r="J20" s="9">
        <f t="shared" si="0"/>
        <v>0.0131578947368421</v>
      </c>
      <c r="K20">
        <v>3</v>
      </c>
      <c r="L20" s="9">
        <f t="shared" si="1"/>
        <v>0.0181818181818182</v>
      </c>
      <c r="M20">
        <v>4</v>
      </c>
      <c r="N20" s="9">
        <f t="shared" si="2"/>
        <v>0.0223463687150838</v>
      </c>
      <c r="O20" s="10">
        <f t="shared" si="4"/>
        <v>0.448233472955746</v>
      </c>
    </row>
    <row r="21" spans="1:15">
      <c r="A21" s="2"/>
      <c r="B21" s="2"/>
      <c r="C21" s="6"/>
      <c r="D21" s="6"/>
      <c r="E21" s="6"/>
      <c r="F21" s="6"/>
      <c r="G21" s="2"/>
      <c r="H21" s="2"/>
      <c r="J21" s="9"/>
      <c r="L21" s="9"/>
      <c r="N21" s="9"/>
      <c r="O21" s="10"/>
    </row>
    <row r="22" spans="1:15">
      <c r="A22" s="2" t="s">
        <v>30</v>
      </c>
      <c r="B22" s="2"/>
      <c r="C22" s="6" t="s">
        <v>31</v>
      </c>
      <c r="D22" s="6"/>
      <c r="E22" s="6"/>
      <c r="F22" s="6"/>
      <c r="G22" s="2">
        <v>6</v>
      </c>
      <c r="H22" s="2">
        <v>3</v>
      </c>
      <c r="I22">
        <f t="shared" si="3"/>
        <v>15</v>
      </c>
      <c r="J22" s="9">
        <f t="shared" si="0"/>
        <v>0.0164473684210526</v>
      </c>
      <c r="K22">
        <v>2</v>
      </c>
      <c r="L22" s="9">
        <f t="shared" si="1"/>
        <v>0.0121212121212121</v>
      </c>
      <c r="M22" s="2">
        <v>2</v>
      </c>
      <c r="N22" s="9">
        <f t="shared" si="2"/>
        <v>0.0111731843575419</v>
      </c>
      <c r="O22" s="10">
        <f t="shared" si="4"/>
        <v>0.928820318003422</v>
      </c>
    </row>
    <row r="23" spans="1:15">
      <c r="A23" s="2"/>
      <c r="B23" s="2"/>
      <c r="C23" s="6"/>
      <c r="D23" s="6"/>
      <c r="E23" s="6"/>
      <c r="F23" s="6"/>
      <c r="G23" s="2"/>
      <c r="H23" s="2"/>
      <c r="J23" s="9"/>
      <c r="L23" s="9"/>
      <c r="M23" s="2"/>
      <c r="N23" s="9"/>
      <c r="O23" s="10"/>
    </row>
    <row r="24" spans="1:15">
      <c r="A24" s="2" t="s">
        <v>32</v>
      </c>
      <c r="B24" s="2"/>
      <c r="C24" s="2" t="s">
        <v>33</v>
      </c>
      <c r="D24" s="2"/>
      <c r="E24" s="2"/>
      <c r="F24" s="2"/>
      <c r="G24" s="7">
        <v>9</v>
      </c>
      <c r="H24" s="7">
        <v>9</v>
      </c>
      <c r="I24">
        <f t="shared" si="3"/>
        <v>27</v>
      </c>
      <c r="J24" s="9">
        <f t="shared" si="0"/>
        <v>0.0296052631578947</v>
      </c>
      <c r="K24">
        <v>3</v>
      </c>
      <c r="L24" s="9">
        <f t="shared" si="1"/>
        <v>0.0181818181818182</v>
      </c>
      <c r="M24">
        <v>2</v>
      </c>
      <c r="N24" s="9">
        <f t="shared" si="2"/>
        <v>0.0111731843575419</v>
      </c>
      <c r="O24" s="10">
        <f t="shared" si="4"/>
        <v>1.24557186234818</v>
      </c>
    </row>
    <row r="25" spans="1:15">
      <c r="A25" s="2" t="s">
        <v>34</v>
      </c>
      <c r="B25" s="2"/>
      <c r="C25" s="2" t="s">
        <v>35</v>
      </c>
      <c r="D25" s="2"/>
      <c r="E25" s="2"/>
      <c r="F25" s="2"/>
      <c r="G25" s="7">
        <v>9</v>
      </c>
      <c r="H25" s="7">
        <v>9</v>
      </c>
      <c r="I25">
        <f t="shared" si="3"/>
        <v>27</v>
      </c>
      <c r="J25" s="9">
        <f t="shared" si="0"/>
        <v>0.0296052631578947</v>
      </c>
      <c r="K25">
        <v>3</v>
      </c>
      <c r="L25" s="9">
        <f t="shared" si="1"/>
        <v>0.0181818181818182</v>
      </c>
      <c r="M25">
        <v>8</v>
      </c>
      <c r="N25" s="9">
        <f t="shared" si="2"/>
        <v>0.0446927374301676</v>
      </c>
      <c r="O25" s="10">
        <f t="shared" si="4"/>
        <v>0.73048575385833</v>
      </c>
    </row>
    <row r="26" spans="1:15">
      <c r="A26" s="2" t="s">
        <v>36</v>
      </c>
      <c r="B26" s="2"/>
      <c r="C26" s="2" t="s">
        <v>37</v>
      </c>
      <c r="D26" s="2"/>
      <c r="E26" s="2"/>
      <c r="F26" s="2"/>
      <c r="G26" s="7">
        <v>9</v>
      </c>
      <c r="H26" s="7">
        <v>9</v>
      </c>
      <c r="I26">
        <f t="shared" si="3"/>
        <v>27</v>
      </c>
      <c r="J26" s="9">
        <f t="shared" si="0"/>
        <v>0.0296052631578947</v>
      </c>
      <c r="K26">
        <v>2</v>
      </c>
      <c r="L26" s="9">
        <f t="shared" si="1"/>
        <v>0.0121212121212121</v>
      </c>
      <c r="M26">
        <v>2</v>
      </c>
      <c r="N26" s="9">
        <f t="shared" si="2"/>
        <v>0.0111731843575419</v>
      </c>
      <c r="O26" s="10">
        <f t="shared" si="4"/>
        <v>1.67187657240616</v>
      </c>
    </row>
    <row r="27" spans="1:15">
      <c r="A27" s="2" t="s">
        <v>38</v>
      </c>
      <c r="B27" s="2"/>
      <c r="C27" s="6" t="s">
        <v>39</v>
      </c>
      <c r="D27" s="6"/>
      <c r="E27" s="6"/>
      <c r="F27" s="6"/>
      <c r="G27" s="2">
        <v>8</v>
      </c>
      <c r="H27" s="2">
        <v>5</v>
      </c>
      <c r="I27">
        <f t="shared" si="3"/>
        <v>21</v>
      </c>
      <c r="J27" s="9">
        <f t="shared" si="0"/>
        <v>0.0230263157894737</v>
      </c>
      <c r="K27">
        <v>3</v>
      </c>
      <c r="L27" s="9">
        <f t="shared" si="1"/>
        <v>0.0181818181818182</v>
      </c>
      <c r="M27" s="2">
        <v>3</v>
      </c>
      <c r="N27" s="9">
        <f t="shared" si="2"/>
        <v>0.0167597765363128</v>
      </c>
      <c r="O27" s="10">
        <f t="shared" si="4"/>
        <v>0.86689896346986</v>
      </c>
    </row>
    <row r="28" spans="1:15">
      <c r="A28" s="2"/>
      <c r="B28" s="2"/>
      <c r="C28" s="6"/>
      <c r="D28" s="6"/>
      <c r="E28" s="6"/>
      <c r="F28" s="6"/>
      <c r="G28" s="2"/>
      <c r="H28" s="2"/>
      <c r="J28" s="9"/>
      <c r="L28" s="9"/>
      <c r="M28" s="2"/>
      <c r="N28" s="9"/>
      <c r="O28" s="10"/>
    </row>
    <row r="29" spans="1:15">
      <c r="A29" s="2"/>
      <c r="B29" s="2"/>
      <c r="C29" s="6"/>
      <c r="D29" s="6"/>
      <c r="E29" s="6"/>
      <c r="F29" s="6"/>
      <c r="G29" s="2"/>
      <c r="H29" s="2"/>
      <c r="J29" s="9"/>
      <c r="L29" s="9"/>
      <c r="M29" s="2"/>
      <c r="N29" s="9"/>
      <c r="O29" s="10"/>
    </row>
    <row r="30" spans="1:15">
      <c r="A30" s="2" t="s">
        <v>40</v>
      </c>
      <c r="B30" s="2"/>
      <c r="C30" s="2" t="s">
        <v>41</v>
      </c>
      <c r="D30" s="2"/>
      <c r="E30" s="2"/>
      <c r="F30" s="2"/>
      <c r="G30" s="7">
        <v>8</v>
      </c>
      <c r="H30" s="7">
        <v>8</v>
      </c>
      <c r="I30">
        <f t="shared" si="3"/>
        <v>24</v>
      </c>
      <c r="J30" s="9">
        <f t="shared" si="0"/>
        <v>0.0263157894736842</v>
      </c>
      <c r="K30">
        <v>3</v>
      </c>
      <c r="L30" s="9">
        <f t="shared" si="1"/>
        <v>0.0181818181818182</v>
      </c>
      <c r="M30">
        <v>2</v>
      </c>
      <c r="N30" s="9">
        <f t="shared" si="2"/>
        <v>0.0111731843575419</v>
      </c>
      <c r="O30" s="10">
        <f t="shared" si="4"/>
        <v>1.10717498875394</v>
      </c>
    </row>
    <row r="31" spans="1:15">
      <c r="A31" s="2" t="s">
        <v>42</v>
      </c>
      <c r="B31" s="2"/>
      <c r="C31" s="2" t="s">
        <v>43</v>
      </c>
      <c r="D31" s="2"/>
      <c r="E31" s="2"/>
      <c r="F31" s="2"/>
      <c r="G31" s="7">
        <v>8</v>
      </c>
      <c r="H31" s="7">
        <v>3</v>
      </c>
      <c r="I31">
        <f t="shared" si="3"/>
        <v>19</v>
      </c>
      <c r="J31" s="9">
        <f t="shared" si="0"/>
        <v>0.0208333333333333</v>
      </c>
      <c r="K31">
        <v>3</v>
      </c>
      <c r="L31" s="9">
        <f t="shared" si="1"/>
        <v>0.0181818181818182</v>
      </c>
      <c r="M31">
        <v>3</v>
      </c>
      <c r="N31" s="9">
        <f t="shared" si="2"/>
        <v>0.0167597765363128</v>
      </c>
      <c r="O31" s="10">
        <f t="shared" si="4"/>
        <v>0.784337157425112</v>
      </c>
    </row>
    <row r="32" spans="1:15">
      <c r="A32" s="2" t="s">
        <v>44</v>
      </c>
      <c r="B32" s="2"/>
      <c r="C32" s="2" t="s">
        <v>45</v>
      </c>
      <c r="D32" s="2"/>
      <c r="E32" s="2"/>
      <c r="F32" s="2"/>
      <c r="G32" s="7">
        <v>8</v>
      </c>
      <c r="H32" s="7">
        <v>3</v>
      </c>
      <c r="I32">
        <f t="shared" si="3"/>
        <v>19</v>
      </c>
      <c r="J32" s="9">
        <f t="shared" si="0"/>
        <v>0.0208333333333333</v>
      </c>
      <c r="K32">
        <v>3</v>
      </c>
      <c r="L32" s="9">
        <f t="shared" si="1"/>
        <v>0.0181818181818182</v>
      </c>
      <c r="M32">
        <v>2</v>
      </c>
      <c r="N32" s="9">
        <f t="shared" si="2"/>
        <v>0.0111731843575419</v>
      </c>
      <c r="O32" s="10">
        <f t="shared" si="4"/>
        <v>0.876513532763533</v>
      </c>
    </row>
    <row r="33" spans="1:15">
      <c r="A33" s="2" t="s">
        <v>46</v>
      </c>
      <c r="B33" s="2"/>
      <c r="C33" s="2" t="s">
        <v>47</v>
      </c>
      <c r="D33" s="2"/>
      <c r="E33" s="2"/>
      <c r="F33" s="2"/>
      <c r="G33" s="7">
        <v>8</v>
      </c>
      <c r="H33" s="7">
        <v>3</v>
      </c>
      <c r="I33">
        <f t="shared" si="3"/>
        <v>19</v>
      </c>
      <c r="J33" s="9">
        <f t="shared" si="0"/>
        <v>0.0208333333333333</v>
      </c>
      <c r="K33">
        <v>3</v>
      </c>
      <c r="L33" s="9">
        <f t="shared" si="1"/>
        <v>0.0181818181818182</v>
      </c>
      <c r="M33">
        <v>3</v>
      </c>
      <c r="N33" s="9">
        <f t="shared" si="2"/>
        <v>0.0167597765363128</v>
      </c>
      <c r="O33" s="10">
        <f t="shared" si="4"/>
        <v>0.784337157425112</v>
      </c>
    </row>
    <row r="34" spans="1:15">
      <c r="A34" s="2" t="s">
        <v>48</v>
      </c>
      <c r="B34" s="2"/>
      <c r="C34" s="2" t="s">
        <v>49</v>
      </c>
      <c r="D34" s="2"/>
      <c r="E34" s="2"/>
      <c r="F34" s="2"/>
      <c r="G34" s="7">
        <v>8</v>
      </c>
      <c r="H34" s="7">
        <v>3</v>
      </c>
      <c r="I34">
        <f t="shared" si="3"/>
        <v>19</v>
      </c>
      <c r="J34" s="9">
        <f t="shared" si="0"/>
        <v>0.0208333333333333</v>
      </c>
      <c r="K34">
        <v>3</v>
      </c>
      <c r="L34" s="9">
        <f t="shared" si="1"/>
        <v>0.0181818181818182</v>
      </c>
      <c r="M34">
        <v>2</v>
      </c>
      <c r="N34" s="9">
        <f t="shared" si="2"/>
        <v>0.0111731843575419</v>
      </c>
      <c r="O34" s="10">
        <f t="shared" si="4"/>
        <v>0.876513532763533</v>
      </c>
    </row>
    <row r="35" spans="1:15">
      <c r="A35" s="2" t="s">
        <v>50</v>
      </c>
      <c r="B35" s="2"/>
      <c r="C35" s="2" t="s">
        <v>51</v>
      </c>
      <c r="D35" s="2"/>
      <c r="E35" s="2"/>
      <c r="F35" s="2"/>
      <c r="G35" s="7">
        <v>8</v>
      </c>
      <c r="H35" s="7">
        <v>3</v>
      </c>
      <c r="I35">
        <f t="shared" si="3"/>
        <v>19</v>
      </c>
      <c r="J35" s="9">
        <f t="shared" si="0"/>
        <v>0.0208333333333333</v>
      </c>
      <c r="K35">
        <v>3</v>
      </c>
      <c r="L35" s="9">
        <f t="shared" si="1"/>
        <v>0.0181818181818182</v>
      </c>
      <c r="M35">
        <v>3</v>
      </c>
      <c r="N35" s="9">
        <f t="shared" si="2"/>
        <v>0.0167597765363128</v>
      </c>
      <c r="O35" s="10">
        <f t="shared" si="4"/>
        <v>0.784337157425112</v>
      </c>
    </row>
    <row r="36" spans="1:15">
      <c r="A36" s="2" t="s">
        <v>52</v>
      </c>
      <c r="B36" s="2"/>
      <c r="C36" s="2" t="s">
        <v>53</v>
      </c>
      <c r="D36" s="2"/>
      <c r="E36" s="2"/>
      <c r="F36" s="2"/>
      <c r="G36" s="7">
        <v>8</v>
      </c>
      <c r="H36" s="7">
        <v>3</v>
      </c>
      <c r="I36">
        <f t="shared" si="3"/>
        <v>19</v>
      </c>
      <c r="J36" s="9">
        <f t="shared" si="0"/>
        <v>0.0208333333333333</v>
      </c>
      <c r="K36">
        <v>3</v>
      </c>
      <c r="L36" s="9">
        <f t="shared" si="1"/>
        <v>0.0181818181818182</v>
      </c>
      <c r="M36">
        <v>2</v>
      </c>
      <c r="N36" s="9">
        <f t="shared" si="2"/>
        <v>0.0111731843575419</v>
      </c>
      <c r="O36" s="10">
        <f t="shared" si="4"/>
        <v>0.876513532763533</v>
      </c>
    </row>
    <row r="37" spans="1:15">
      <c r="A37" s="2" t="s">
        <v>54</v>
      </c>
      <c r="B37" s="2"/>
      <c r="C37" s="2" t="s">
        <v>55</v>
      </c>
      <c r="D37" s="2"/>
      <c r="E37" s="2"/>
      <c r="F37" s="2"/>
      <c r="G37" s="7">
        <v>8</v>
      </c>
      <c r="H37" s="7">
        <v>3</v>
      </c>
      <c r="I37">
        <f t="shared" si="3"/>
        <v>19</v>
      </c>
      <c r="J37" s="9">
        <f t="shared" si="0"/>
        <v>0.0208333333333333</v>
      </c>
      <c r="K37">
        <v>3</v>
      </c>
      <c r="L37" s="9">
        <f t="shared" si="1"/>
        <v>0.0181818181818182</v>
      </c>
      <c r="M37">
        <v>3</v>
      </c>
      <c r="N37" s="9">
        <f t="shared" si="2"/>
        <v>0.0167597765363128</v>
      </c>
      <c r="O37" s="10">
        <f t="shared" si="4"/>
        <v>0.784337157425112</v>
      </c>
    </row>
    <row r="38" spans="1:15">
      <c r="A38" s="2" t="s">
        <v>56</v>
      </c>
      <c r="B38" s="2"/>
      <c r="C38" s="2" t="s">
        <v>57</v>
      </c>
      <c r="D38" s="2"/>
      <c r="E38" s="2"/>
      <c r="F38" s="2"/>
      <c r="G38" s="7">
        <v>8</v>
      </c>
      <c r="H38" s="7">
        <v>3</v>
      </c>
      <c r="I38">
        <f t="shared" si="3"/>
        <v>19</v>
      </c>
      <c r="J38" s="9">
        <f t="shared" ref="J38:J69" si="5">I38/I$75</f>
        <v>0.0208333333333333</v>
      </c>
      <c r="K38">
        <v>3</v>
      </c>
      <c r="L38" s="9">
        <f t="shared" ref="L38:L69" si="6">K38/K$75</f>
        <v>0.0181818181818182</v>
      </c>
      <c r="M38">
        <v>3</v>
      </c>
      <c r="N38" s="9">
        <f t="shared" ref="N38:N69" si="7">M38/M$75</f>
        <v>0.0167597765363128</v>
      </c>
      <c r="O38" s="10">
        <f t="shared" si="4"/>
        <v>0.784337157425112</v>
      </c>
    </row>
    <row r="39" spans="1:15">
      <c r="A39" s="2" t="s">
        <v>58</v>
      </c>
      <c r="B39" s="2"/>
      <c r="C39" s="2" t="s">
        <v>59</v>
      </c>
      <c r="D39" s="2"/>
      <c r="E39" s="2"/>
      <c r="F39" s="2"/>
      <c r="G39">
        <v>8</v>
      </c>
      <c r="H39">
        <v>3</v>
      </c>
      <c r="I39">
        <f t="shared" si="3"/>
        <v>19</v>
      </c>
      <c r="J39" s="9">
        <f t="shared" si="5"/>
        <v>0.0208333333333333</v>
      </c>
      <c r="K39">
        <v>3</v>
      </c>
      <c r="L39" s="9">
        <f t="shared" si="6"/>
        <v>0.0181818181818182</v>
      </c>
      <c r="M39">
        <v>2</v>
      </c>
      <c r="N39" s="9">
        <f t="shared" si="7"/>
        <v>0.0111731843575419</v>
      </c>
      <c r="O39" s="10">
        <f t="shared" si="4"/>
        <v>0.876513532763533</v>
      </c>
    </row>
    <row r="40" spans="1:15">
      <c r="A40" s="2" t="s">
        <v>60</v>
      </c>
      <c r="B40" s="2"/>
      <c r="C40" s="2" t="s">
        <v>61</v>
      </c>
      <c r="D40" s="2"/>
      <c r="E40" s="2"/>
      <c r="F40" s="2"/>
      <c r="G40">
        <v>8</v>
      </c>
      <c r="H40">
        <v>3</v>
      </c>
      <c r="I40">
        <f t="shared" ref="I40:I71" si="8">2*G40+H40</f>
        <v>19</v>
      </c>
      <c r="J40" s="9">
        <f t="shared" si="5"/>
        <v>0.0208333333333333</v>
      </c>
      <c r="K40">
        <v>3</v>
      </c>
      <c r="L40" s="9">
        <f t="shared" si="6"/>
        <v>0.0181818181818182</v>
      </c>
      <c r="M40">
        <v>4</v>
      </c>
      <c r="N40" s="9">
        <f t="shared" si="7"/>
        <v>0.0223463687150838</v>
      </c>
      <c r="O40" s="10">
        <f t="shared" si="4"/>
        <v>0.709702998846597</v>
      </c>
    </row>
    <row r="41" spans="1:15">
      <c r="A41" s="2" t="s">
        <v>62</v>
      </c>
      <c r="B41" s="2"/>
      <c r="C41" s="2" t="s">
        <v>63</v>
      </c>
      <c r="D41" s="2"/>
      <c r="E41" s="2"/>
      <c r="F41" s="2"/>
      <c r="G41">
        <v>8</v>
      </c>
      <c r="H41">
        <v>3</v>
      </c>
      <c r="I41">
        <f t="shared" si="8"/>
        <v>19</v>
      </c>
      <c r="J41" s="9">
        <f t="shared" si="5"/>
        <v>0.0208333333333333</v>
      </c>
      <c r="K41">
        <v>3</v>
      </c>
      <c r="L41" s="9">
        <f t="shared" si="6"/>
        <v>0.0181818181818182</v>
      </c>
      <c r="M41">
        <v>2</v>
      </c>
      <c r="N41" s="9">
        <f t="shared" si="7"/>
        <v>0.0111731843575419</v>
      </c>
      <c r="O41" s="10">
        <f t="shared" si="4"/>
        <v>0.876513532763533</v>
      </c>
    </row>
    <row r="42" spans="1:15">
      <c r="A42" s="2" t="s">
        <v>64</v>
      </c>
      <c r="B42" s="2"/>
      <c r="C42" s="2" t="s">
        <v>65</v>
      </c>
      <c r="D42" s="2"/>
      <c r="E42" s="2"/>
      <c r="F42" s="2"/>
      <c r="G42">
        <v>8</v>
      </c>
      <c r="H42">
        <v>3</v>
      </c>
      <c r="I42">
        <f t="shared" si="8"/>
        <v>19</v>
      </c>
      <c r="J42" s="9">
        <f t="shared" si="5"/>
        <v>0.0208333333333333</v>
      </c>
      <c r="K42">
        <v>3</v>
      </c>
      <c r="L42" s="9">
        <f t="shared" si="6"/>
        <v>0.0181818181818182</v>
      </c>
      <c r="M42">
        <v>4</v>
      </c>
      <c r="N42" s="9">
        <f t="shared" si="7"/>
        <v>0.0223463687150838</v>
      </c>
      <c r="O42" s="10">
        <f t="shared" ref="O42:O77" si="9">J42/(L42+0.5*N42)</f>
        <v>0.709702998846597</v>
      </c>
    </row>
    <row r="43" spans="1:15">
      <c r="A43" s="2" t="s">
        <v>66</v>
      </c>
      <c r="B43" s="2"/>
      <c r="C43" s="2" t="s">
        <v>67</v>
      </c>
      <c r="D43" s="2"/>
      <c r="E43" s="2"/>
      <c r="F43" s="2"/>
      <c r="G43">
        <v>8</v>
      </c>
      <c r="H43">
        <v>3</v>
      </c>
      <c r="I43">
        <f t="shared" si="8"/>
        <v>19</v>
      </c>
      <c r="J43" s="9">
        <f t="shared" si="5"/>
        <v>0.0208333333333333</v>
      </c>
      <c r="K43">
        <v>3</v>
      </c>
      <c r="L43" s="9">
        <f t="shared" si="6"/>
        <v>0.0181818181818182</v>
      </c>
      <c r="M43">
        <v>3</v>
      </c>
      <c r="N43" s="9">
        <f t="shared" si="7"/>
        <v>0.0167597765363128</v>
      </c>
      <c r="O43" s="10">
        <f t="shared" si="9"/>
        <v>0.784337157425112</v>
      </c>
    </row>
    <row r="44" spans="1:15">
      <c r="A44" s="2" t="s">
        <v>68</v>
      </c>
      <c r="B44" s="2"/>
      <c r="C44" s="2" t="s">
        <v>69</v>
      </c>
      <c r="D44" s="2"/>
      <c r="E44" s="2"/>
      <c r="F44" s="2"/>
      <c r="G44">
        <v>8</v>
      </c>
      <c r="H44">
        <v>3</v>
      </c>
      <c r="I44">
        <f t="shared" si="8"/>
        <v>19</v>
      </c>
      <c r="J44" s="9">
        <f t="shared" si="5"/>
        <v>0.0208333333333333</v>
      </c>
      <c r="K44">
        <v>3</v>
      </c>
      <c r="L44" s="9">
        <f t="shared" si="6"/>
        <v>0.0181818181818182</v>
      </c>
      <c r="M44">
        <v>2</v>
      </c>
      <c r="N44" s="9">
        <f t="shared" si="7"/>
        <v>0.0111731843575419</v>
      </c>
      <c r="O44" s="10">
        <f t="shared" si="9"/>
        <v>0.876513532763533</v>
      </c>
    </row>
    <row r="45" spans="1:15">
      <c r="A45" s="2" t="s">
        <v>70</v>
      </c>
      <c r="B45" s="2"/>
      <c r="C45" s="2" t="s">
        <v>71</v>
      </c>
      <c r="D45" s="2"/>
      <c r="E45" s="2"/>
      <c r="F45" s="2"/>
      <c r="G45">
        <v>7</v>
      </c>
      <c r="H45">
        <v>3</v>
      </c>
      <c r="I45">
        <f t="shared" si="8"/>
        <v>17</v>
      </c>
      <c r="J45" s="9">
        <f t="shared" si="5"/>
        <v>0.018640350877193</v>
      </c>
      <c r="K45">
        <v>4</v>
      </c>
      <c r="L45" s="9">
        <f t="shared" si="6"/>
        <v>0.0242424242424242</v>
      </c>
      <c r="M45">
        <v>5</v>
      </c>
      <c r="N45" s="9">
        <f t="shared" si="7"/>
        <v>0.0279329608938547</v>
      </c>
      <c r="O45" s="10">
        <f t="shared" si="9"/>
        <v>0.487853578341068</v>
      </c>
    </row>
    <row r="46" spans="1:15">
      <c r="A46" s="2" t="s">
        <v>72</v>
      </c>
      <c r="B46" s="2"/>
      <c r="C46" s="2" t="s">
        <v>73</v>
      </c>
      <c r="D46" s="2"/>
      <c r="E46" s="2"/>
      <c r="F46" s="2"/>
      <c r="G46">
        <v>7</v>
      </c>
      <c r="H46">
        <v>3</v>
      </c>
      <c r="I46">
        <f t="shared" si="8"/>
        <v>17</v>
      </c>
      <c r="J46" s="9">
        <f t="shared" si="5"/>
        <v>0.018640350877193</v>
      </c>
      <c r="K46">
        <v>4</v>
      </c>
      <c r="L46" s="9">
        <f t="shared" si="6"/>
        <v>0.0242424242424242</v>
      </c>
      <c r="M46">
        <v>6</v>
      </c>
      <c r="N46" s="9">
        <f t="shared" si="7"/>
        <v>0.0335195530726257</v>
      </c>
      <c r="O46" s="10">
        <f t="shared" si="9"/>
        <v>0.454618301534182</v>
      </c>
    </row>
    <row r="47" spans="1:15">
      <c r="A47" s="2" t="s">
        <v>74</v>
      </c>
      <c r="B47" s="2"/>
      <c r="C47" s="2" t="s">
        <v>75</v>
      </c>
      <c r="D47" s="2"/>
      <c r="E47" s="2"/>
      <c r="F47" s="2"/>
      <c r="G47">
        <v>6</v>
      </c>
      <c r="H47">
        <v>3</v>
      </c>
      <c r="I47">
        <f t="shared" si="8"/>
        <v>15</v>
      </c>
      <c r="J47" s="9">
        <f t="shared" si="5"/>
        <v>0.0164473684210526</v>
      </c>
      <c r="K47">
        <v>4</v>
      </c>
      <c r="L47" s="9">
        <f t="shared" si="6"/>
        <v>0.0242424242424242</v>
      </c>
      <c r="M47">
        <v>5</v>
      </c>
      <c r="N47" s="9">
        <f t="shared" si="7"/>
        <v>0.0279329608938547</v>
      </c>
      <c r="O47" s="10">
        <f t="shared" si="9"/>
        <v>0.430459039712707</v>
      </c>
    </row>
    <row r="48" spans="1:15">
      <c r="A48" s="2" t="s">
        <v>76</v>
      </c>
      <c r="B48" s="2"/>
      <c r="C48" s="2" t="s">
        <v>77</v>
      </c>
      <c r="D48" s="2"/>
      <c r="E48" s="2"/>
      <c r="F48" s="2"/>
      <c r="G48">
        <v>6</v>
      </c>
      <c r="H48">
        <v>3</v>
      </c>
      <c r="I48">
        <f t="shared" si="8"/>
        <v>15</v>
      </c>
      <c r="J48" s="9">
        <f t="shared" si="5"/>
        <v>0.0164473684210526</v>
      </c>
      <c r="K48">
        <v>4</v>
      </c>
      <c r="L48" s="9">
        <f t="shared" si="6"/>
        <v>0.0242424242424242</v>
      </c>
      <c r="M48">
        <v>3</v>
      </c>
      <c r="N48" s="9">
        <f t="shared" si="7"/>
        <v>0.0167597765363128</v>
      </c>
      <c r="O48" s="10">
        <f t="shared" si="9"/>
        <v>0.504175429492257</v>
      </c>
    </row>
    <row r="49" spans="1:15">
      <c r="A49" s="2" t="s">
        <v>78</v>
      </c>
      <c r="B49" s="2"/>
      <c r="C49" s="2" t="s">
        <v>79</v>
      </c>
      <c r="D49" s="2"/>
      <c r="E49" s="2"/>
      <c r="F49" s="2"/>
      <c r="G49">
        <v>3</v>
      </c>
      <c r="H49">
        <v>3</v>
      </c>
      <c r="I49">
        <f t="shared" si="8"/>
        <v>9</v>
      </c>
      <c r="J49" s="9">
        <f t="shared" si="5"/>
        <v>0.00986842105263158</v>
      </c>
      <c r="K49">
        <v>4</v>
      </c>
      <c r="L49" s="9">
        <f t="shared" si="6"/>
        <v>0.0242424242424242</v>
      </c>
      <c r="M49">
        <v>2</v>
      </c>
      <c r="N49" s="9">
        <f t="shared" si="7"/>
        <v>0.0111731843575419</v>
      </c>
      <c r="O49" s="10">
        <f t="shared" si="9"/>
        <v>0.330832935061832</v>
      </c>
    </row>
    <row r="50" spans="1:15">
      <c r="A50" s="2" t="s">
        <v>80</v>
      </c>
      <c r="B50" s="2"/>
      <c r="C50" s="2" t="s">
        <v>81</v>
      </c>
      <c r="D50" s="2"/>
      <c r="E50" s="2"/>
      <c r="F50" s="2"/>
      <c r="G50">
        <v>3</v>
      </c>
      <c r="H50">
        <v>3</v>
      </c>
      <c r="I50">
        <f t="shared" si="8"/>
        <v>9</v>
      </c>
      <c r="J50" s="9">
        <f t="shared" si="5"/>
        <v>0.00986842105263158</v>
      </c>
      <c r="K50">
        <v>4</v>
      </c>
      <c r="L50" s="9">
        <f t="shared" si="6"/>
        <v>0.0242424242424242</v>
      </c>
      <c r="M50">
        <v>3</v>
      </c>
      <c r="N50" s="9">
        <f t="shared" si="7"/>
        <v>0.0167597765363128</v>
      </c>
      <c r="O50" s="10">
        <f t="shared" si="9"/>
        <v>0.302505257695354</v>
      </c>
    </row>
    <row r="51" spans="1:15">
      <c r="A51" s="2" t="s">
        <v>82</v>
      </c>
      <c r="B51" s="2"/>
      <c r="C51" s="2" t="s">
        <v>83</v>
      </c>
      <c r="D51" s="2"/>
      <c r="E51" s="2"/>
      <c r="F51" s="2"/>
      <c r="G51">
        <v>3</v>
      </c>
      <c r="H51">
        <v>3</v>
      </c>
      <c r="I51">
        <f t="shared" si="8"/>
        <v>9</v>
      </c>
      <c r="J51" s="9">
        <f t="shared" si="5"/>
        <v>0.00986842105263158</v>
      </c>
      <c r="K51">
        <v>3</v>
      </c>
      <c r="L51" s="9">
        <f t="shared" si="6"/>
        <v>0.0181818181818182</v>
      </c>
      <c r="M51">
        <v>5</v>
      </c>
      <c r="N51" s="9">
        <f t="shared" si="7"/>
        <v>0.0279329608938547</v>
      </c>
      <c r="O51" s="10">
        <f t="shared" si="9"/>
        <v>0.306965577450736</v>
      </c>
    </row>
    <row r="52" spans="1:15">
      <c r="A52" s="2" t="s">
        <v>84</v>
      </c>
      <c r="B52" s="2"/>
      <c r="C52" s="2" t="s">
        <v>85</v>
      </c>
      <c r="D52" s="2"/>
      <c r="E52" s="2"/>
      <c r="F52" s="2"/>
      <c r="G52">
        <v>3</v>
      </c>
      <c r="H52">
        <v>3</v>
      </c>
      <c r="I52">
        <f t="shared" si="8"/>
        <v>9</v>
      </c>
      <c r="J52" s="9">
        <f t="shared" si="5"/>
        <v>0.00986842105263158</v>
      </c>
      <c r="K52">
        <v>3</v>
      </c>
      <c r="L52" s="9">
        <f t="shared" si="6"/>
        <v>0.0181818181818182</v>
      </c>
      <c r="M52">
        <v>3</v>
      </c>
      <c r="N52" s="9">
        <f t="shared" si="7"/>
        <v>0.0167597765363128</v>
      </c>
      <c r="O52" s="10">
        <f t="shared" si="9"/>
        <v>0.371528127201369</v>
      </c>
    </row>
    <row r="53" spans="1:15">
      <c r="A53" s="2" t="s">
        <v>86</v>
      </c>
      <c r="B53" s="2"/>
      <c r="C53" s="2" t="s">
        <v>87</v>
      </c>
      <c r="D53" s="2"/>
      <c r="E53" s="2"/>
      <c r="F53" s="2"/>
      <c r="G53">
        <v>3</v>
      </c>
      <c r="H53">
        <v>3</v>
      </c>
      <c r="I53">
        <f t="shared" si="8"/>
        <v>9</v>
      </c>
      <c r="J53" s="9">
        <f t="shared" si="5"/>
        <v>0.00986842105263158</v>
      </c>
      <c r="K53">
        <v>3</v>
      </c>
      <c r="L53" s="9">
        <f t="shared" si="6"/>
        <v>0.0181818181818182</v>
      </c>
      <c r="M53">
        <v>2</v>
      </c>
      <c r="N53" s="9">
        <f t="shared" si="7"/>
        <v>0.0111731843575419</v>
      </c>
      <c r="O53" s="10">
        <f t="shared" si="9"/>
        <v>0.415190620782726</v>
      </c>
    </row>
    <row r="54" spans="1:15">
      <c r="A54" s="2" t="s">
        <v>88</v>
      </c>
      <c r="B54" s="2"/>
      <c r="C54" s="2" t="s">
        <v>89</v>
      </c>
      <c r="D54" s="2"/>
      <c r="E54" s="2"/>
      <c r="F54" s="2"/>
      <c r="G54">
        <v>3</v>
      </c>
      <c r="H54">
        <v>3</v>
      </c>
      <c r="I54">
        <f t="shared" si="8"/>
        <v>9</v>
      </c>
      <c r="J54" s="9">
        <f t="shared" si="5"/>
        <v>0.00986842105263158</v>
      </c>
      <c r="K54">
        <v>3</v>
      </c>
      <c r="L54" s="9">
        <f t="shared" si="6"/>
        <v>0.0181818181818182</v>
      </c>
      <c r="M54">
        <v>2</v>
      </c>
      <c r="N54" s="9">
        <f t="shared" si="7"/>
        <v>0.0111731843575419</v>
      </c>
      <c r="O54" s="10">
        <f t="shared" si="9"/>
        <v>0.415190620782726</v>
      </c>
    </row>
    <row r="55" spans="1:15">
      <c r="A55" s="2" t="s">
        <v>90</v>
      </c>
      <c r="B55" s="2"/>
      <c r="C55" s="2" t="s">
        <v>91</v>
      </c>
      <c r="D55" s="2"/>
      <c r="E55" s="2"/>
      <c r="F55" s="2"/>
      <c r="G55" s="7">
        <v>3</v>
      </c>
      <c r="H55">
        <v>3</v>
      </c>
      <c r="I55">
        <f t="shared" si="8"/>
        <v>9</v>
      </c>
      <c r="J55" s="9">
        <f t="shared" si="5"/>
        <v>0.00986842105263158</v>
      </c>
      <c r="K55">
        <v>4</v>
      </c>
      <c r="L55" s="9">
        <f t="shared" si="6"/>
        <v>0.0242424242424242</v>
      </c>
      <c r="M55">
        <v>2</v>
      </c>
      <c r="N55" s="9">
        <f t="shared" si="7"/>
        <v>0.0111731843575419</v>
      </c>
      <c r="O55" s="10">
        <f t="shared" si="9"/>
        <v>0.330832935061832</v>
      </c>
    </row>
    <row r="56" spans="1:15">
      <c r="A56" s="2" t="s">
        <v>92</v>
      </c>
      <c r="B56" s="2"/>
      <c r="C56" s="2" t="s">
        <v>93</v>
      </c>
      <c r="D56" s="2"/>
      <c r="E56" s="2"/>
      <c r="F56" s="2"/>
      <c r="G56" s="7">
        <v>3</v>
      </c>
      <c r="H56">
        <v>3</v>
      </c>
      <c r="I56">
        <f t="shared" si="8"/>
        <v>9</v>
      </c>
      <c r="J56" s="9">
        <f t="shared" si="5"/>
        <v>0.00986842105263158</v>
      </c>
      <c r="K56">
        <v>4</v>
      </c>
      <c r="L56" s="9">
        <f t="shared" si="6"/>
        <v>0.0242424242424242</v>
      </c>
      <c r="M56">
        <v>3</v>
      </c>
      <c r="N56" s="9">
        <f t="shared" si="7"/>
        <v>0.0167597765363128</v>
      </c>
      <c r="O56" s="10">
        <f t="shared" si="9"/>
        <v>0.302505257695354</v>
      </c>
    </row>
    <row r="57" spans="1:15">
      <c r="A57" s="2" t="s">
        <v>94</v>
      </c>
      <c r="B57" s="2"/>
      <c r="C57" s="2" t="s">
        <v>95</v>
      </c>
      <c r="D57" s="2"/>
      <c r="E57" s="2"/>
      <c r="F57" s="2"/>
      <c r="G57">
        <v>3</v>
      </c>
      <c r="H57">
        <v>3</v>
      </c>
      <c r="I57">
        <f t="shared" si="8"/>
        <v>9</v>
      </c>
      <c r="J57" s="9">
        <f t="shared" si="5"/>
        <v>0.00986842105263158</v>
      </c>
      <c r="K57">
        <v>4</v>
      </c>
      <c r="L57" s="9">
        <f t="shared" si="6"/>
        <v>0.0242424242424242</v>
      </c>
      <c r="M57">
        <v>3</v>
      </c>
      <c r="N57" s="9">
        <f t="shared" si="7"/>
        <v>0.0167597765363128</v>
      </c>
      <c r="O57" s="10">
        <f t="shared" si="9"/>
        <v>0.302505257695354</v>
      </c>
    </row>
    <row r="58" spans="1:15">
      <c r="A58" s="2" t="s">
        <v>96</v>
      </c>
      <c r="B58" s="2"/>
      <c r="C58" s="2" t="s">
        <v>97</v>
      </c>
      <c r="D58" s="2"/>
      <c r="E58" s="2"/>
      <c r="F58" s="2"/>
      <c r="G58">
        <v>3</v>
      </c>
      <c r="H58">
        <v>3</v>
      </c>
      <c r="I58">
        <f t="shared" si="8"/>
        <v>9</v>
      </c>
      <c r="J58" s="9">
        <f t="shared" si="5"/>
        <v>0.00986842105263158</v>
      </c>
      <c r="K58">
        <v>4</v>
      </c>
      <c r="L58" s="9">
        <f t="shared" si="6"/>
        <v>0.0242424242424242</v>
      </c>
      <c r="M58">
        <v>3</v>
      </c>
      <c r="N58" s="9">
        <f t="shared" si="7"/>
        <v>0.0167597765363128</v>
      </c>
      <c r="O58" s="10">
        <f t="shared" si="9"/>
        <v>0.302505257695354</v>
      </c>
    </row>
    <row r="59" spans="1:15">
      <c r="A59" s="2" t="s">
        <v>98</v>
      </c>
      <c r="B59" s="2"/>
      <c r="C59" s="2" t="s">
        <v>99</v>
      </c>
      <c r="D59" s="2"/>
      <c r="E59" s="2"/>
      <c r="F59" s="2"/>
      <c r="G59">
        <v>6</v>
      </c>
      <c r="H59">
        <v>5</v>
      </c>
      <c r="I59">
        <f t="shared" si="8"/>
        <v>17</v>
      </c>
      <c r="J59" s="9">
        <f t="shared" si="5"/>
        <v>0.018640350877193</v>
      </c>
      <c r="K59">
        <v>3</v>
      </c>
      <c r="L59" s="9">
        <f t="shared" si="6"/>
        <v>0.0181818181818182</v>
      </c>
      <c r="M59">
        <v>4</v>
      </c>
      <c r="N59" s="9">
        <f t="shared" si="7"/>
        <v>0.0223463687150838</v>
      </c>
      <c r="O59" s="10">
        <f t="shared" si="9"/>
        <v>0.63499742002064</v>
      </c>
    </row>
    <row r="60" spans="1:15">
      <c r="A60" s="2" t="s">
        <v>100</v>
      </c>
      <c r="B60" s="2"/>
      <c r="C60" s="2" t="s">
        <v>101</v>
      </c>
      <c r="D60" s="2"/>
      <c r="E60" s="2"/>
      <c r="F60" s="2"/>
      <c r="G60">
        <v>6</v>
      </c>
      <c r="H60">
        <v>5</v>
      </c>
      <c r="I60">
        <f t="shared" si="8"/>
        <v>17</v>
      </c>
      <c r="J60" s="9">
        <f t="shared" si="5"/>
        <v>0.018640350877193</v>
      </c>
      <c r="K60">
        <v>3</v>
      </c>
      <c r="L60" s="9">
        <f t="shared" si="6"/>
        <v>0.0181818181818182</v>
      </c>
      <c r="M60">
        <v>4</v>
      </c>
      <c r="N60" s="9">
        <f t="shared" si="7"/>
        <v>0.0223463687150838</v>
      </c>
      <c r="O60" s="10">
        <f t="shared" si="9"/>
        <v>0.63499742002064</v>
      </c>
    </row>
    <row r="61" spans="1:15">
      <c r="A61" s="2" t="s">
        <v>102</v>
      </c>
      <c r="B61" s="2"/>
      <c r="C61" s="2" t="s">
        <v>103</v>
      </c>
      <c r="D61" s="2"/>
      <c r="E61" s="2"/>
      <c r="F61" s="2"/>
      <c r="G61">
        <v>3</v>
      </c>
      <c r="H61">
        <v>3</v>
      </c>
      <c r="I61">
        <f t="shared" si="8"/>
        <v>9</v>
      </c>
      <c r="J61" s="9">
        <f t="shared" si="5"/>
        <v>0.00986842105263158</v>
      </c>
      <c r="K61">
        <v>3</v>
      </c>
      <c r="L61" s="9">
        <f t="shared" si="6"/>
        <v>0.0181818181818182</v>
      </c>
      <c r="M61">
        <v>4</v>
      </c>
      <c r="N61" s="9">
        <f t="shared" si="7"/>
        <v>0.0223463687150838</v>
      </c>
      <c r="O61" s="10">
        <f t="shared" si="9"/>
        <v>0.336175104716809</v>
      </c>
    </row>
    <row r="62" spans="1:15">
      <c r="A62" s="2" t="s">
        <v>104</v>
      </c>
      <c r="B62" s="2"/>
      <c r="C62" s="2" t="s">
        <v>105</v>
      </c>
      <c r="D62" s="2"/>
      <c r="E62" s="2"/>
      <c r="F62" s="2"/>
      <c r="G62" s="7">
        <v>3</v>
      </c>
      <c r="H62">
        <v>3</v>
      </c>
      <c r="I62">
        <f t="shared" si="8"/>
        <v>9</v>
      </c>
      <c r="J62" s="9">
        <f t="shared" si="5"/>
        <v>0.00986842105263158</v>
      </c>
      <c r="K62">
        <v>3</v>
      </c>
      <c r="L62" s="9">
        <f t="shared" si="6"/>
        <v>0.0181818181818182</v>
      </c>
      <c r="M62">
        <v>4</v>
      </c>
      <c r="N62" s="9">
        <f t="shared" si="7"/>
        <v>0.0223463687150838</v>
      </c>
      <c r="O62" s="10">
        <f t="shared" si="9"/>
        <v>0.336175104716809</v>
      </c>
    </row>
    <row r="63" spans="1:15">
      <c r="A63" s="2" t="s">
        <v>106</v>
      </c>
      <c r="B63" s="2"/>
      <c r="C63" s="2" t="s">
        <v>107</v>
      </c>
      <c r="D63" s="2"/>
      <c r="E63" s="2"/>
      <c r="F63" s="2"/>
      <c r="G63" s="7">
        <v>6</v>
      </c>
      <c r="H63">
        <v>5</v>
      </c>
      <c r="I63">
        <f t="shared" si="8"/>
        <v>17</v>
      </c>
      <c r="J63" s="9">
        <f t="shared" si="5"/>
        <v>0.018640350877193</v>
      </c>
      <c r="K63">
        <v>3</v>
      </c>
      <c r="L63" s="9">
        <f t="shared" si="6"/>
        <v>0.0181818181818182</v>
      </c>
      <c r="M63">
        <v>4</v>
      </c>
      <c r="N63" s="9">
        <f t="shared" si="7"/>
        <v>0.0223463687150838</v>
      </c>
      <c r="O63" s="10">
        <f t="shared" si="9"/>
        <v>0.63499742002064</v>
      </c>
    </row>
    <row r="64" spans="1:15">
      <c r="A64" s="2" t="s">
        <v>108</v>
      </c>
      <c r="B64" s="2"/>
      <c r="C64" s="2" t="s">
        <v>109</v>
      </c>
      <c r="D64" s="2"/>
      <c r="E64" s="2"/>
      <c r="F64" s="2"/>
      <c r="G64">
        <v>6</v>
      </c>
      <c r="H64">
        <v>5</v>
      </c>
      <c r="I64">
        <f t="shared" si="8"/>
        <v>17</v>
      </c>
      <c r="J64" s="9">
        <f t="shared" si="5"/>
        <v>0.018640350877193</v>
      </c>
      <c r="K64">
        <v>3</v>
      </c>
      <c r="L64" s="9">
        <f t="shared" si="6"/>
        <v>0.0181818181818182</v>
      </c>
      <c r="M64">
        <v>4</v>
      </c>
      <c r="N64" s="9">
        <f t="shared" si="7"/>
        <v>0.0223463687150838</v>
      </c>
      <c r="O64" s="10">
        <f t="shared" si="9"/>
        <v>0.63499742002064</v>
      </c>
    </row>
    <row r="65" spans="1:15">
      <c r="A65" s="2" t="s">
        <v>110</v>
      </c>
      <c r="B65" s="2"/>
      <c r="C65" s="6" t="s">
        <v>111</v>
      </c>
      <c r="D65" s="6"/>
      <c r="E65" s="6"/>
      <c r="F65" s="6"/>
      <c r="G65">
        <v>6</v>
      </c>
      <c r="H65">
        <v>5</v>
      </c>
      <c r="I65">
        <f t="shared" si="8"/>
        <v>17</v>
      </c>
      <c r="J65" s="9">
        <f t="shared" si="5"/>
        <v>0.018640350877193</v>
      </c>
      <c r="K65">
        <v>3</v>
      </c>
      <c r="L65" s="9">
        <f t="shared" si="6"/>
        <v>0.0181818181818182</v>
      </c>
      <c r="M65">
        <v>4</v>
      </c>
      <c r="N65" s="9">
        <f t="shared" si="7"/>
        <v>0.0223463687150838</v>
      </c>
      <c r="O65" s="10">
        <f t="shared" si="9"/>
        <v>0.63499742002064</v>
      </c>
    </row>
    <row r="66" spans="1:15">
      <c r="A66" s="2" t="s">
        <v>112</v>
      </c>
      <c r="B66" s="2"/>
      <c r="C66" s="6" t="s">
        <v>113</v>
      </c>
      <c r="D66" s="6"/>
      <c r="E66" s="6"/>
      <c r="F66" s="6"/>
      <c r="G66" s="2">
        <v>6</v>
      </c>
      <c r="H66" s="2">
        <v>5</v>
      </c>
      <c r="I66">
        <f t="shared" si="8"/>
        <v>17</v>
      </c>
      <c r="J66" s="9">
        <f t="shared" si="5"/>
        <v>0.018640350877193</v>
      </c>
      <c r="K66">
        <v>3</v>
      </c>
      <c r="L66" s="9">
        <f t="shared" si="6"/>
        <v>0.0181818181818182</v>
      </c>
      <c r="M66">
        <v>4</v>
      </c>
      <c r="N66" s="9">
        <f t="shared" si="7"/>
        <v>0.0223463687150838</v>
      </c>
      <c r="O66" s="10">
        <f t="shared" si="9"/>
        <v>0.63499742002064</v>
      </c>
    </row>
    <row r="67" spans="1:15">
      <c r="A67" s="2"/>
      <c r="B67" s="2"/>
      <c r="C67" s="6"/>
      <c r="D67" s="6"/>
      <c r="E67" s="6"/>
      <c r="F67" s="6"/>
      <c r="G67" s="2"/>
      <c r="H67" s="2"/>
      <c r="J67" s="9"/>
      <c r="L67" s="9"/>
      <c r="N67" s="9"/>
      <c r="O67" s="10"/>
    </row>
    <row r="68" spans="1:15">
      <c r="A68" s="2" t="s">
        <v>114</v>
      </c>
      <c r="B68" s="2"/>
      <c r="C68" s="6" t="s">
        <v>115</v>
      </c>
      <c r="D68" s="6"/>
      <c r="E68" s="6"/>
      <c r="F68" s="6"/>
      <c r="G68" s="2">
        <v>6</v>
      </c>
      <c r="H68" s="2">
        <v>5</v>
      </c>
      <c r="I68">
        <f t="shared" si="8"/>
        <v>17</v>
      </c>
      <c r="J68" s="9">
        <f t="shared" si="5"/>
        <v>0.018640350877193</v>
      </c>
      <c r="K68">
        <v>2</v>
      </c>
      <c r="L68" s="9">
        <f t="shared" si="6"/>
        <v>0.0121212121212121</v>
      </c>
      <c r="M68" s="2">
        <v>4</v>
      </c>
      <c r="N68" s="9">
        <f t="shared" si="7"/>
        <v>0.0223463687150838</v>
      </c>
      <c r="O68" s="10">
        <f t="shared" si="9"/>
        <v>0.800207504589963</v>
      </c>
    </row>
    <row r="69" spans="1:15">
      <c r="A69" s="2"/>
      <c r="B69" s="2"/>
      <c r="C69" s="6"/>
      <c r="D69" s="6"/>
      <c r="E69" s="6"/>
      <c r="F69" s="6"/>
      <c r="G69" s="2"/>
      <c r="H69" s="2"/>
      <c r="J69" s="9"/>
      <c r="L69" s="9"/>
      <c r="M69" s="2"/>
      <c r="N69" s="9"/>
      <c r="O69" s="10"/>
    </row>
    <row r="70" spans="1:15">
      <c r="A70" s="2" t="s">
        <v>116</v>
      </c>
      <c r="B70" s="2"/>
      <c r="C70" s="6" t="s">
        <v>117</v>
      </c>
      <c r="D70" s="6"/>
      <c r="E70" s="6"/>
      <c r="F70" s="6"/>
      <c r="G70" s="2">
        <v>6</v>
      </c>
      <c r="H70" s="2">
        <v>5</v>
      </c>
      <c r="I70">
        <f t="shared" si="8"/>
        <v>17</v>
      </c>
      <c r="J70" s="9">
        <f>I70/I$75</f>
        <v>0.018640350877193</v>
      </c>
      <c r="K70">
        <v>2</v>
      </c>
      <c r="L70" s="9">
        <f>K70/K$75</f>
        <v>0.0121212121212121</v>
      </c>
      <c r="M70">
        <v>4</v>
      </c>
      <c r="N70" s="9">
        <f>M70/M$75</f>
        <v>0.0223463687150838</v>
      </c>
      <c r="O70" s="10">
        <f t="shared" si="9"/>
        <v>0.800207504589963</v>
      </c>
    </row>
    <row r="71" spans="1:15">
      <c r="A71" s="2"/>
      <c r="B71" s="2"/>
      <c r="C71" s="6"/>
      <c r="D71" s="6"/>
      <c r="E71" s="6"/>
      <c r="F71" s="6"/>
      <c r="G71" s="2"/>
      <c r="H71" s="2"/>
      <c r="J71" s="9"/>
      <c r="L71" s="9"/>
      <c r="N71" s="9"/>
      <c r="O71" s="10"/>
    </row>
    <row r="72" spans="1:15">
      <c r="A72" s="2" t="s">
        <v>118</v>
      </c>
      <c r="B72" s="2"/>
      <c r="C72" s="2" t="s">
        <v>119</v>
      </c>
      <c r="D72" s="2"/>
      <c r="E72" s="2"/>
      <c r="F72" s="2"/>
      <c r="G72">
        <v>7</v>
      </c>
      <c r="H72">
        <v>5</v>
      </c>
      <c r="I72">
        <f>2*G72+H72</f>
        <v>19</v>
      </c>
      <c r="J72" s="9">
        <f>I72/I$75</f>
        <v>0.0208333333333333</v>
      </c>
      <c r="K72" s="13">
        <v>3</v>
      </c>
      <c r="L72" s="9">
        <f>K72/K$75</f>
        <v>0.0181818181818182</v>
      </c>
      <c r="M72">
        <v>3</v>
      </c>
      <c r="N72" s="9">
        <f>M72/M$75</f>
        <v>0.0167597765363128</v>
      </c>
      <c r="O72" s="10">
        <f t="shared" si="9"/>
        <v>0.784337157425112</v>
      </c>
    </row>
    <row r="73" spans="1:15">
      <c r="A73" s="2" t="s">
        <v>120</v>
      </c>
      <c r="B73" s="2"/>
      <c r="C73" s="2" t="s">
        <v>121</v>
      </c>
      <c r="D73" s="2"/>
      <c r="E73" s="2"/>
      <c r="F73" s="2"/>
      <c r="G73">
        <v>7</v>
      </c>
      <c r="H73">
        <v>5</v>
      </c>
      <c r="I73">
        <f>2*G73+H73</f>
        <v>19</v>
      </c>
      <c r="J73" s="9">
        <f>I73/I$75</f>
        <v>0.0208333333333333</v>
      </c>
      <c r="K73" s="14">
        <v>3</v>
      </c>
      <c r="L73" s="9">
        <f>K73/K$75</f>
        <v>0.0181818181818182</v>
      </c>
      <c r="M73">
        <v>3</v>
      </c>
      <c r="N73" s="9">
        <f>M73/M$75</f>
        <v>0.0167597765363128</v>
      </c>
      <c r="O73" s="10">
        <f t="shared" si="9"/>
        <v>0.784337157425112</v>
      </c>
    </row>
    <row r="74" spans="1:15">
      <c r="A74" s="2" t="s">
        <v>122</v>
      </c>
      <c r="B74" s="2"/>
      <c r="C74" s="2" t="s">
        <v>123</v>
      </c>
      <c r="D74" s="2"/>
      <c r="E74" s="2"/>
      <c r="F74" s="2"/>
      <c r="G74">
        <v>7</v>
      </c>
      <c r="H74">
        <v>5</v>
      </c>
      <c r="I74">
        <f>2*G74+H74</f>
        <v>19</v>
      </c>
      <c r="J74" s="9">
        <f>I74/I$75</f>
        <v>0.0208333333333333</v>
      </c>
      <c r="K74" s="13">
        <v>3</v>
      </c>
      <c r="L74" s="9">
        <f>K74/K$75</f>
        <v>0.0181818181818182</v>
      </c>
      <c r="M74">
        <v>2</v>
      </c>
      <c r="N74" s="9">
        <f>M74/M$75</f>
        <v>0.0111731843575419</v>
      </c>
      <c r="O74" s="10">
        <f t="shared" si="9"/>
        <v>0.876513532763533</v>
      </c>
    </row>
    <row r="75" spans="1:14">
      <c r="A75" s="2" t="s">
        <v>124</v>
      </c>
      <c r="B75" s="2"/>
      <c r="G75">
        <f>SUM(G5:G74)</f>
        <v>340</v>
      </c>
      <c r="H75">
        <f>SUM(H5:H74)</f>
        <v>232</v>
      </c>
      <c r="I75">
        <f>2*G75+H75</f>
        <v>912</v>
      </c>
      <c r="J75" s="9">
        <f>I75/I$75</f>
        <v>1</v>
      </c>
      <c r="K75">
        <f>SUM(K5:K74)</f>
        <v>165</v>
      </c>
      <c r="L75" s="9">
        <f>K75/K$75</f>
        <v>1</v>
      </c>
      <c r="M75">
        <f>SUM(M5:M74)</f>
        <v>179</v>
      </c>
      <c r="N75" s="9">
        <f>M75/M$75</f>
        <v>1</v>
      </c>
    </row>
  </sheetData>
  <mergeCells count="196">
    <mergeCell ref="A1:N1"/>
    <mergeCell ref="A2:H2"/>
    <mergeCell ref="E3:F3"/>
    <mergeCell ref="A4:B4"/>
    <mergeCell ref="C4:F4"/>
    <mergeCell ref="A5:B5"/>
    <mergeCell ref="C5:F5"/>
    <mergeCell ref="A6:B6"/>
    <mergeCell ref="C6:F6"/>
    <mergeCell ref="A10:B10"/>
    <mergeCell ref="C10:F10"/>
    <mergeCell ref="A19:B19"/>
    <mergeCell ref="C19:F19"/>
    <mergeCell ref="A24:B24"/>
    <mergeCell ref="C24:F24"/>
    <mergeCell ref="A25:B25"/>
    <mergeCell ref="C25:F25"/>
    <mergeCell ref="A26:B26"/>
    <mergeCell ref="C26:F26"/>
    <mergeCell ref="A30:B30"/>
    <mergeCell ref="C30:F30"/>
    <mergeCell ref="A31:B31"/>
    <mergeCell ref="C31:F31"/>
    <mergeCell ref="A32:B32"/>
    <mergeCell ref="C32:F32"/>
    <mergeCell ref="A33:B33"/>
    <mergeCell ref="C33:F33"/>
    <mergeCell ref="A34:B34"/>
    <mergeCell ref="C34:F34"/>
    <mergeCell ref="A35:B35"/>
    <mergeCell ref="C35:F35"/>
    <mergeCell ref="A36:B36"/>
    <mergeCell ref="C36:F36"/>
    <mergeCell ref="A37:B37"/>
    <mergeCell ref="C37:F37"/>
    <mergeCell ref="A38:B38"/>
    <mergeCell ref="C38:F38"/>
    <mergeCell ref="A39:B39"/>
    <mergeCell ref="C39:F39"/>
    <mergeCell ref="A40:B40"/>
    <mergeCell ref="C40:F40"/>
    <mergeCell ref="A41:B41"/>
    <mergeCell ref="C41:F41"/>
    <mergeCell ref="A42:B42"/>
    <mergeCell ref="C42:F42"/>
    <mergeCell ref="A43:B43"/>
    <mergeCell ref="C43:F43"/>
    <mergeCell ref="A44:B44"/>
    <mergeCell ref="C44:F44"/>
    <mergeCell ref="A45:B45"/>
    <mergeCell ref="C45:F45"/>
    <mergeCell ref="A46:B46"/>
    <mergeCell ref="C46:F46"/>
    <mergeCell ref="A47:B47"/>
    <mergeCell ref="C47:F47"/>
    <mergeCell ref="A48:B48"/>
    <mergeCell ref="C48:F48"/>
    <mergeCell ref="A49:B49"/>
    <mergeCell ref="C49:F49"/>
    <mergeCell ref="A50:B50"/>
    <mergeCell ref="C50:F50"/>
    <mergeCell ref="A51:B51"/>
    <mergeCell ref="C51:F51"/>
    <mergeCell ref="A52:B52"/>
    <mergeCell ref="C52:F52"/>
    <mergeCell ref="A53:B53"/>
    <mergeCell ref="C53:F53"/>
    <mergeCell ref="A54:B54"/>
    <mergeCell ref="C54:F54"/>
    <mergeCell ref="A55:B55"/>
    <mergeCell ref="C55:F55"/>
    <mergeCell ref="A56:B56"/>
    <mergeCell ref="C56:F56"/>
    <mergeCell ref="A57:B57"/>
    <mergeCell ref="C57:F57"/>
    <mergeCell ref="A58:B58"/>
    <mergeCell ref="C58:F58"/>
    <mergeCell ref="A59:B59"/>
    <mergeCell ref="C59:F59"/>
    <mergeCell ref="A60:B60"/>
    <mergeCell ref="C60:F60"/>
    <mergeCell ref="A61:B61"/>
    <mergeCell ref="C61:F61"/>
    <mergeCell ref="A62:B62"/>
    <mergeCell ref="C62:F62"/>
    <mergeCell ref="A63:B63"/>
    <mergeCell ref="C63:F63"/>
    <mergeCell ref="A64:B64"/>
    <mergeCell ref="C64:F64"/>
    <mergeCell ref="A65:B65"/>
    <mergeCell ref="C65:F65"/>
    <mergeCell ref="A72:B72"/>
    <mergeCell ref="C72:F72"/>
    <mergeCell ref="A73:B73"/>
    <mergeCell ref="C73:F73"/>
    <mergeCell ref="A74:B74"/>
    <mergeCell ref="C74:F74"/>
    <mergeCell ref="A75:B75"/>
    <mergeCell ref="G7:G9"/>
    <mergeCell ref="G11:G13"/>
    <mergeCell ref="G14:G18"/>
    <mergeCell ref="G20:G21"/>
    <mergeCell ref="G22:G23"/>
    <mergeCell ref="G27:G29"/>
    <mergeCell ref="G66:G67"/>
    <mergeCell ref="G68:G69"/>
    <mergeCell ref="G70:G71"/>
    <mergeCell ref="H7:H9"/>
    <mergeCell ref="H11:H13"/>
    <mergeCell ref="H14:H18"/>
    <mergeCell ref="H20:H21"/>
    <mergeCell ref="H22:H23"/>
    <mergeCell ref="H27:H29"/>
    <mergeCell ref="H66:H67"/>
    <mergeCell ref="H68:H69"/>
    <mergeCell ref="H70:H71"/>
    <mergeCell ref="I7:I9"/>
    <mergeCell ref="I14:I18"/>
    <mergeCell ref="I20:I21"/>
    <mergeCell ref="I22:I23"/>
    <mergeCell ref="I27:I29"/>
    <mergeCell ref="I66:I67"/>
    <mergeCell ref="I68:I69"/>
    <mergeCell ref="I70:I71"/>
    <mergeCell ref="J7:J9"/>
    <mergeCell ref="J11:J13"/>
    <mergeCell ref="J14:J18"/>
    <mergeCell ref="J20:J21"/>
    <mergeCell ref="J22:J23"/>
    <mergeCell ref="J27:J29"/>
    <mergeCell ref="J66:J67"/>
    <mergeCell ref="J68:J69"/>
    <mergeCell ref="J70:J71"/>
    <mergeCell ref="K7:K9"/>
    <mergeCell ref="K11:K13"/>
    <mergeCell ref="K14:K18"/>
    <mergeCell ref="K20:K21"/>
    <mergeCell ref="K22:K23"/>
    <mergeCell ref="K27:K29"/>
    <mergeCell ref="K66:K67"/>
    <mergeCell ref="K68:K69"/>
    <mergeCell ref="K70:K71"/>
    <mergeCell ref="L7:L9"/>
    <mergeCell ref="L11:L13"/>
    <mergeCell ref="L14:L18"/>
    <mergeCell ref="L20:L21"/>
    <mergeCell ref="L22:L23"/>
    <mergeCell ref="L27:L29"/>
    <mergeCell ref="L66:L67"/>
    <mergeCell ref="L68:L69"/>
    <mergeCell ref="L70:L71"/>
    <mergeCell ref="M7:M9"/>
    <mergeCell ref="M11:M13"/>
    <mergeCell ref="M14:M18"/>
    <mergeCell ref="M20:M21"/>
    <mergeCell ref="M22:M23"/>
    <mergeCell ref="M27:M29"/>
    <mergeCell ref="M66:M67"/>
    <mergeCell ref="M68:M69"/>
    <mergeCell ref="M70:M71"/>
    <mergeCell ref="N7:N9"/>
    <mergeCell ref="N11:N13"/>
    <mergeCell ref="N14:N18"/>
    <mergeCell ref="N20:N21"/>
    <mergeCell ref="N22:N23"/>
    <mergeCell ref="N27:N29"/>
    <mergeCell ref="N66:N67"/>
    <mergeCell ref="N68:N69"/>
    <mergeCell ref="N70:N71"/>
    <mergeCell ref="O7:O9"/>
    <mergeCell ref="O11:O13"/>
    <mergeCell ref="O14:O18"/>
    <mergeCell ref="O20:O21"/>
    <mergeCell ref="O22:O23"/>
    <mergeCell ref="O27:O29"/>
    <mergeCell ref="O66:O67"/>
    <mergeCell ref="O68:O69"/>
    <mergeCell ref="O70:O71"/>
    <mergeCell ref="C20:F21"/>
    <mergeCell ref="A20:B21"/>
    <mergeCell ref="C66:F67"/>
    <mergeCell ref="A66:B67"/>
    <mergeCell ref="C68:F69"/>
    <mergeCell ref="A68:B69"/>
    <mergeCell ref="C7:F9"/>
    <mergeCell ref="A7:B9"/>
    <mergeCell ref="C11:F13"/>
    <mergeCell ref="A11:B13"/>
    <mergeCell ref="C14:F18"/>
    <mergeCell ref="A14:B18"/>
    <mergeCell ref="C22:F23"/>
    <mergeCell ref="A22:B23"/>
    <mergeCell ref="C27:F29"/>
    <mergeCell ref="A27:B29"/>
    <mergeCell ref="C70:F71"/>
    <mergeCell ref="A70:B7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Last_First_Hug~(@^_^@)~</cp:lastModifiedBy>
  <dcterms:created xsi:type="dcterms:W3CDTF">2017-12-15T07:47:00Z</dcterms:created>
  <dcterms:modified xsi:type="dcterms:W3CDTF">2019-01-13T08:11:36Z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