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s>
  <calcPr calcId="144525"/>
</workbook>
</file>

<file path=xl/sharedStrings.xml><?xml version="1.0" encoding="utf-8"?>
<sst xmlns="http://schemas.openxmlformats.org/spreadsheetml/2006/main" count="85">
  <si>
    <t>本文档用于学生用户代表对于本系统学生用户功能点打分（APP）</t>
  </si>
  <si>
    <t>文档使用指南：</t>
  </si>
  <si>
    <t>序号</t>
  </si>
  <si>
    <t>注意事项</t>
  </si>
  <si>
    <t>学生用户代表需填写手机端打分表和Web端打分表中所列各个功能点的分值，具体打分规则为：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</si>
  <si>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</si>
  <si>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</si>
  <si>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</si>
  <si>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</si>
  <si>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</si>
  <si>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</si>
  <si>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</si>
  <si>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</si>
  <si>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</si>
  <si>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</si>
  <si>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</si>
  <si>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</si>
  <si>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</si>
  <si>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</si>
  <si>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</si>
  <si>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</si>
  <si>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</si>
  <si>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</si>
  <si>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</si>
  <si>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</si>
  <si>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</si>
  <si>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</si>
  <si>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学生用户填写完成此文档，即视为确认完现阶段系统的功能点，打分情况将作为系统基线。
如果学生用户需要对目前打分进行修改，需与项目组进行联系，不得擅自修改分值。</t>
  </si>
  <si>
    <t>学生用户对所有功能点打分结束后，项目组不允许在不与学生用户进行沟通的情况下擅自修改本文档内容。</t>
  </si>
  <si>
    <t>本文档每次修改结束后，需要在学生用户代表和项目组内部各存储至少一份，用于核对文档是否经过擅自修改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</si>
  <si>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</si>
  <si>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</si>
  <si>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软件工程系列课程教学辅助网站学生优先级打分表App端（作者：G18）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</si>
  <si>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</si>
  <si>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</si>
  <si>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</si>
  <si>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</si>
  <si>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</si>
  <si>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</si>
  <si>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</si>
  <si>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</si>
  <si>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</si>
  <si>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</si>
  <si>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</si>
  <si>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</si>
  <si>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</si>
  <si>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</si>
  <si>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</si>
  <si>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t>
  </si>
  <si>
    <t>实现登录</t>
  </si>
  <si>
    <t>全网搜索，帖子搜索</t>
  </si>
  <si>
    <t>学生可以在网站首页的搜索框内输入关键字来进行全网搜索相应内容；以及在总论坛和课程论坛内可进行帖子的搜索</t>
  </si>
  <si>
    <t>修改个人信息，头像和密码</t>
  </si>
  <si>
    <t>学生可以修改个人信息（微信，个人简介等信息），学生也可以修改头像和修改自己的密码</t>
  </si>
  <si>
    <t>课程搜索以及课程资料搜索</t>
  </si>
  <si>
    <t>学生可以输入关键字在自己开设的课程内总搜索，像百度形式返回结果列表</t>
  </si>
  <si>
    <t>删除消息</t>
  </si>
  <si>
    <t>学生可以对“我的消息”中的消息进行删除</t>
  </si>
  <si>
    <t>搜索消息，查询课程公告</t>
  </si>
  <si>
    <t>学生有“我的消息”来接受系统通知，回复我的信息或者是关注课程信息列表，学生可以根据消息分类筛选和关键字搜索相关信息；在课程栏或者首页查询公告</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</si>
  <si>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</si>
  <si>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</si>
  <si>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</si>
  <si>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</si>
  <si>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</si>
  <si>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</si>
  <si>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</si>
  <si>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可以在总论坛和课程论坛发表帖子，不可以上传附件</t>
  </si>
  <si>
    <t>在线预览课程资料</t>
  </si>
  <si>
    <t>学生可以在线预览课程资料</t>
  </si>
  <si>
    <t>回复帖子</t>
  </si>
  <si>
    <t>可以在总论坛和课程论坛回复帖子，不可以上传附件</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</si>
  <si>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</si>
  <si>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</si>
  <si>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</si>
  <si>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</si>
  <si>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收藏、取消收藏帖子，对帖子进行排序</t>
  </si>
  <si>
    <t>学生可以在论坛中对好的帖子进行收藏，如果要取消收藏可以去“我的收藏中”点击取消收藏按钮。根据时间、收藏量等进行帖子的排序</t>
  </si>
  <si>
    <t>意见反馈</t>
  </si>
  <si>
    <t>学生可以在网站底部的意见反馈中填写意见反馈内容（如向管理员申诉信息等）</t>
  </si>
  <si>
    <t>在线预览答疑记录</t>
  </si>
  <si>
    <t>学生可以在线预览往期的答疑记录</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</si>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</sst>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sz val="11"/>
      <color theme="1"/>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33">
    <fill>
      <patternFill patternType="none"/>
    </fill>
    <fill>
      <patternFill patternType="gray125"/>
    </fill>
    <fill>
      <patternFill patternType="solid">
        <fgColor theme="4"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3" borderId="0" applyNumberFormat="0" applyBorder="0" applyAlignment="0" applyProtection="0">
      <alignment vertical="center"/>
    </xf>
    <xf numFmtId="0" fontId="12" fillId="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9" fillId="3"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0" borderId="19" applyNumberFormat="0" applyFont="0" applyAlignment="0" applyProtection="0">
      <alignment vertical="center"/>
    </xf>
    <xf numFmtId="0" fontId="17" fillId="1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16" applyNumberFormat="0" applyFill="0" applyAlignment="0" applyProtection="0">
      <alignment vertical="center"/>
    </xf>
    <xf numFmtId="0" fontId="15" fillId="0" borderId="16" applyNumberFormat="0" applyFill="0" applyAlignment="0" applyProtection="0">
      <alignment vertical="center"/>
    </xf>
    <xf numFmtId="0" fontId="17" fillId="23" borderId="0" applyNumberFormat="0" applyBorder="0" applyAlignment="0" applyProtection="0">
      <alignment vertical="center"/>
    </xf>
    <xf numFmtId="0" fontId="19" fillId="0" borderId="17" applyNumberFormat="0" applyFill="0" applyAlignment="0" applyProtection="0">
      <alignment vertical="center"/>
    </xf>
    <xf numFmtId="0" fontId="17" fillId="26" borderId="0" applyNumberFormat="0" applyBorder="0" applyAlignment="0" applyProtection="0">
      <alignment vertical="center"/>
    </xf>
    <xf numFmtId="0" fontId="24" fillId="18" borderId="18" applyNumberFormat="0" applyAlignment="0" applyProtection="0">
      <alignment vertical="center"/>
    </xf>
    <xf numFmtId="0" fontId="18" fillId="18" borderId="15" applyNumberFormat="0" applyAlignment="0" applyProtection="0">
      <alignment vertical="center"/>
    </xf>
    <xf numFmtId="0" fontId="11" fillId="4" borderId="14" applyNumberFormat="0" applyAlignment="0" applyProtection="0">
      <alignment vertical="center"/>
    </xf>
    <xf numFmtId="0" fontId="7" fillId="28" borderId="0" applyNumberFormat="0" applyBorder="0" applyAlignment="0" applyProtection="0">
      <alignment vertical="center"/>
    </xf>
    <xf numFmtId="0" fontId="17" fillId="11" borderId="0" applyNumberFormat="0" applyBorder="0" applyAlignment="0" applyProtection="0">
      <alignment vertical="center"/>
    </xf>
    <xf numFmtId="0" fontId="8" fillId="0" borderId="12" applyNumberFormat="0" applyFill="0" applyAlignment="0" applyProtection="0">
      <alignment vertical="center"/>
    </xf>
    <xf numFmtId="0" fontId="10" fillId="0" borderId="13" applyNumberFormat="0" applyFill="0" applyAlignment="0" applyProtection="0">
      <alignment vertical="center"/>
    </xf>
    <xf numFmtId="0" fontId="14" fillId="7" borderId="0" applyNumberFormat="0" applyBorder="0" applyAlignment="0" applyProtection="0">
      <alignment vertical="center"/>
    </xf>
    <xf numFmtId="0" fontId="13" fillId="6" borderId="0" applyNumberFormat="0" applyBorder="0" applyAlignment="0" applyProtection="0">
      <alignment vertical="center"/>
    </xf>
    <xf numFmtId="0" fontId="7" fillId="15" borderId="0" applyNumberFormat="0" applyBorder="0" applyAlignment="0" applyProtection="0">
      <alignment vertical="center"/>
    </xf>
    <xf numFmtId="0" fontId="17" fillId="17" borderId="0" applyNumberFormat="0" applyBorder="0" applyAlignment="0" applyProtection="0">
      <alignment vertical="center"/>
    </xf>
    <xf numFmtId="0" fontId="7" fillId="2" borderId="0" applyNumberFormat="0" applyBorder="0" applyAlignment="0" applyProtection="0">
      <alignment vertical="center"/>
    </xf>
    <xf numFmtId="0" fontId="7" fillId="19" borderId="0" applyNumberFormat="0" applyBorder="0" applyAlignment="0" applyProtection="0">
      <alignment vertical="center"/>
    </xf>
    <xf numFmtId="0" fontId="7" fillId="31" borderId="0" applyNumberFormat="0" applyBorder="0" applyAlignment="0" applyProtection="0">
      <alignment vertical="center"/>
    </xf>
    <xf numFmtId="0" fontId="7" fillId="22" borderId="0" applyNumberFormat="0" applyBorder="0" applyAlignment="0" applyProtection="0">
      <alignment vertical="center"/>
    </xf>
    <xf numFmtId="0" fontId="17" fillId="30" borderId="0" applyNumberFormat="0" applyBorder="0" applyAlignment="0" applyProtection="0">
      <alignment vertical="center"/>
    </xf>
    <xf numFmtId="0" fontId="17" fillId="21"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17" fillId="25" borderId="0" applyNumberFormat="0" applyBorder="0" applyAlignment="0" applyProtection="0">
      <alignment vertical="center"/>
    </xf>
    <xf numFmtId="0" fontId="7" fillId="24" borderId="0" applyNumberFormat="0" applyBorder="0" applyAlignment="0" applyProtection="0">
      <alignment vertical="center"/>
    </xf>
    <xf numFmtId="0" fontId="17" fillId="32" borderId="0" applyNumberFormat="0" applyBorder="0" applyAlignment="0" applyProtection="0">
      <alignment vertical="center"/>
    </xf>
    <xf numFmtId="0" fontId="17" fillId="8" borderId="0" applyNumberFormat="0" applyBorder="0" applyAlignment="0" applyProtection="0">
      <alignment vertical="center"/>
    </xf>
    <xf numFmtId="0" fontId="7" fillId="14" borderId="0" applyNumberFormat="0" applyBorder="0" applyAlignment="0" applyProtection="0">
      <alignment vertical="center"/>
    </xf>
    <xf numFmtId="0" fontId="17" fillId="27" borderId="0" applyNumberFormat="0" applyBorder="0" applyAlignment="0" applyProtection="0">
      <alignment vertical="center"/>
    </xf>
  </cellStyleXfs>
  <cellXfs count="40">
    <xf numFmtId="0" fontId="0" fillId="0" borderId="0" xfId="0">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0" fillId="0" borderId="1" xfId="0" applyFont="1" applyFill="1" applyBorder="1" applyAlignment="1">
      <alignment horizontal="left" vertical="center"/>
    </xf>
    <xf numFmtId="10" fontId="4" fillId="0" borderId="1" xfId="0" applyNumberFormat="1" applyFont="1" applyFill="1" applyBorder="1" applyAlignment="1">
      <alignment vertical="center"/>
    </xf>
    <xf numFmtId="0" fontId="5"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6" fillId="0" borderId="6" xfId="0" applyFont="1" applyFill="1" applyBorder="1" applyAlignment="1">
      <alignment horizontal="center" vertical="center"/>
    </xf>
    <xf numFmtId="0" fontId="0" fillId="0" borderId="4" xfId="0" applyFont="1" applyFill="1" applyBorder="1" applyAlignment="1">
      <alignment horizontal="center" wrapText="1"/>
    </xf>
    <xf numFmtId="0" fontId="6" fillId="0" borderId="7" xfId="0" applyFont="1" applyFill="1" applyBorder="1" applyAlignment="1">
      <alignment horizontal="center" vertical="center"/>
    </xf>
    <xf numFmtId="0" fontId="0" fillId="0" borderId="0" xfId="0" applyFont="1" applyFill="1" applyBorder="1" applyAlignment="1">
      <alignment horizontal="center" wrapText="1"/>
    </xf>
    <xf numFmtId="0" fontId="0" fillId="0" borderId="8" xfId="0"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xf>
    <xf numFmtId="0" fontId="0" fillId="0" borderId="2" xfId="0" applyFont="1" applyFill="1" applyBorder="1" applyAlignment="1">
      <alignment horizontal="center"/>
    </xf>
    <xf numFmtId="0" fontId="6" fillId="0" borderId="9"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6" xfId="0" applyFont="1" applyFill="1" applyBorder="1" applyAlignment="1">
      <alignment horizontal="center" wrapText="1"/>
    </xf>
    <xf numFmtId="0" fontId="0" fillId="0" borderId="7" xfId="0" applyFont="1" applyFill="1" applyBorder="1" applyAlignment="1">
      <alignment horizontal="center" wrapText="1"/>
    </xf>
    <xf numFmtId="0" fontId="0" fillId="0" borderId="9" xfId="0" applyFont="1" applyFill="1" applyBorder="1" applyAlignment="1">
      <alignment horizont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F12" sqref="F12:J12"/>
    </sheetView>
  </sheetViews>
  <sheetFormatPr defaultColWidth="9" defaultRowHeight="13.5"/>
  <sheetData>
    <row r="1" ht="22.5" spans="1:17">
      <c r="A1" s="12" t="s">
        <v>0</v>
      </c>
      <c r="B1" s="13"/>
      <c r="C1" s="13"/>
      <c r="D1" s="13"/>
      <c r="E1" s="13"/>
      <c r="F1" s="13"/>
      <c r="G1" s="13"/>
      <c r="H1" s="13"/>
      <c r="I1" s="13"/>
      <c r="J1" s="13"/>
      <c r="K1" s="13"/>
      <c r="L1" s="13"/>
      <c r="M1" s="13"/>
      <c r="N1" s="13"/>
      <c r="O1" s="13"/>
      <c r="P1" s="13"/>
      <c r="Q1" s="15"/>
    </row>
    <row r="2" spans="1:17">
      <c r="A2" s="14" t="s">
        <v>1</v>
      </c>
      <c r="B2" s="14"/>
      <c r="C2" s="15" t="s">
        <v>2</v>
      </c>
      <c r="D2" s="13" t="s">
        <v>3</v>
      </c>
      <c r="E2" s="13"/>
      <c r="F2" s="13"/>
      <c r="G2" s="13"/>
      <c r="H2" s="13"/>
      <c r="I2" s="13"/>
      <c r="J2" s="13"/>
      <c r="K2" s="13"/>
      <c r="L2" s="13"/>
      <c r="M2" s="13"/>
      <c r="N2" s="13"/>
      <c r="O2" s="13"/>
      <c r="P2" s="13"/>
      <c r="Q2" s="15"/>
    </row>
    <row r="3" spans="1:17">
      <c r="A3" s="16"/>
      <c r="B3" s="16"/>
      <c r="C3" s="17">
        <v>1</v>
      </c>
      <c r="D3" s="18" t="s">
        <v>4</v>
      </c>
      <c r="E3" s="18"/>
      <c r="F3" s="18"/>
      <c r="G3" s="18"/>
      <c r="H3" s="18"/>
      <c r="I3" s="18"/>
      <c r="J3" s="18"/>
      <c r="K3" s="18"/>
      <c r="L3" s="18"/>
      <c r="M3" s="18"/>
      <c r="N3" s="18"/>
      <c r="O3" s="18"/>
      <c r="P3" s="18"/>
      <c r="Q3" s="35"/>
    </row>
    <row r="4" spans="1:17">
      <c r="A4" s="16"/>
      <c r="B4" s="16"/>
      <c r="C4" s="19"/>
      <c r="D4" s="20"/>
      <c r="E4" s="20"/>
      <c r="F4" s="20"/>
      <c r="G4" s="20"/>
      <c r="H4" s="20"/>
      <c r="I4" s="20"/>
      <c r="J4" s="20"/>
      <c r="K4" s="20"/>
      <c r="L4" s="20"/>
      <c r="M4" s="20"/>
      <c r="N4" s="20"/>
      <c r="O4" s="20"/>
      <c r="P4" s="20"/>
      <c r="Q4" s="36"/>
    </row>
    <row r="5" spans="1:17">
      <c r="A5" s="16"/>
      <c r="B5" s="16"/>
      <c r="C5" s="19"/>
      <c r="D5" s="20"/>
      <c r="E5" s="20"/>
      <c r="F5" s="20"/>
      <c r="G5" s="20"/>
      <c r="H5" s="20"/>
      <c r="I5" s="20"/>
      <c r="J5" s="20"/>
      <c r="K5" s="20"/>
      <c r="L5" s="20"/>
      <c r="M5" s="20"/>
      <c r="N5" s="20"/>
      <c r="O5" s="20"/>
      <c r="P5" s="20"/>
      <c r="Q5" s="36"/>
    </row>
    <row r="6" spans="1:17">
      <c r="A6" s="16"/>
      <c r="B6" s="16"/>
      <c r="C6" s="19"/>
      <c r="D6" s="20"/>
      <c r="E6" s="20"/>
      <c r="F6" s="20"/>
      <c r="G6" s="20"/>
      <c r="H6" s="20"/>
      <c r="I6" s="20"/>
      <c r="J6" s="20"/>
      <c r="K6" s="20"/>
      <c r="L6" s="20"/>
      <c r="M6" s="20"/>
      <c r="N6" s="20"/>
      <c r="O6" s="20"/>
      <c r="P6" s="20"/>
      <c r="Q6" s="36"/>
    </row>
    <row r="7" spans="1:17">
      <c r="A7" s="16"/>
      <c r="B7" s="16"/>
      <c r="C7" s="19"/>
      <c r="D7" s="21"/>
      <c r="E7" s="21"/>
      <c r="F7" s="21"/>
      <c r="G7" s="21"/>
      <c r="H7" s="21"/>
      <c r="I7" s="21"/>
      <c r="J7" s="21"/>
      <c r="K7" s="21"/>
      <c r="L7" s="21"/>
      <c r="M7" s="21"/>
      <c r="N7" s="21"/>
      <c r="O7" s="21"/>
      <c r="P7" s="21"/>
      <c r="Q7" s="37"/>
    </row>
    <row r="8" spans="1:17">
      <c r="A8" s="16"/>
      <c r="B8" s="16"/>
      <c r="C8" s="19"/>
      <c r="D8" s="22" t="s">
        <v>5</v>
      </c>
      <c r="E8" s="22"/>
      <c r="F8" s="22"/>
      <c r="G8" s="22"/>
      <c r="H8" s="22"/>
      <c r="I8" s="22"/>
      <c r="J8" s="23"/>
      <c r="K8" s="24" t="s">
        <v>6</v>
      </c>
      <c r="L8" s="22"/>
      <c r="M8" s="22"/>
      <c r="N8" s="22"/>
      <c r="O8" s="22"/>
      <c r="P8" s="22"/>
      <c r="Q8" s="23"/>
    </row>
    <row r="9" spans="1:17">
      <c r="A9" s="16"/>
      <c r="B9" s="16"/>
      <c r="C9" s="19"/>
      <c r="D9" s="22" t="s">
        <v>7</v>
      </c>
      <c r="E9" s="23"/>
      <c r="F9" s="24" t="s">
        <v>8</v>
      </c>
      <c r="G9" s="22"/>
      <c r="H9" s="22"/>
      <c r="I9" s="22"/>
      <c r="J9" s="23"/>
      <c r="K9" s="24" t="s">
        <v>7</v>
      </c>
      <c r="L9" s="23"/>
      <c r="M9" s="24" t="s">
        <v>8</v>
      </c>
      <c r="N9" s="22"/>
      <c r="O9" s="22"/>
      <c r="P9" s="22"/>
      <c r="Q9" s="23"/>
    </row>
    <row r="10" spans="1:17">
      <c r="A10" s="16"/>
      <c r="B10" s="16"/>
      <c r="C10" s="19"/>
      <c r="D10" s="22">
        <v>1</v>
      </c>
      <c r="E10" s="23"/>
      <c r="F10" s="24" t="s">
        <v>9</v>
      </c>
      <c r="G10" s="22"/>
      <c r="H10" s="22"/>
      <c r="I10" s="22"/>
      <c r="J10" s="23"/>
      <c r="K10" s="24">
        <v>1</v>
      </c>
      <c r="L10" s="23"/>
      <c r="M10" s="24" t="s">
        <v>10</v>
      </c>
      <c r="N10" s="22"/>
      <c r="O10" s="22"/>
      <c r="P10" s="22"/>
      <c r="Q10" s="23"/>
    </row>
    <row r="11" spans="1:17">
      <c r="A11" s="16"/>
      <c r="B11" s="16"/>
      <c r="C11" s="19"/>
      <c r="D11" s="22">
        <v>2</v>
      </c>
      <c r="E11" s="23"/>
      <c r="F11" s="24" t="s">
        <v>11</v>
      </c>
      <c r="G11" s="22"/>
      <c r="H11" s="22"/>
      <c r="I11" s="22"/>
      <c r="J11" s="23"/>
      <c r="K11" s="24">
        <v>2</v>
      </c>
      <c r="L11" s="23"/>
      <c r="M11" s="24" t="s">
        <v>12</v>
      </c>
      <c r="N11" s="22"/>
      <c r="O11" s="22"/>
      <c r="P11" s="22"/>
      <c r="Q11" s="23"/>
    </row>
    <row r="12" spans="1:17">
      <c r="A12" s="16"/>
      <c r="B12" s="16"/>
      <c r="C12" s="19"/>
      <c r="D12" s="22">
        <v>3</v>
      </c>
      <c r="E12" s="23"/>
      <c r="F12" s="24" t="s">
        <v>13</v>
      </c>
      <c r="G12" s="22"/>
      <c r="H12" s="22"/>
      <c r="I12" s="22"/>
      <c r="J12" s="23"/>
      <c r="K12" s="24">
        <v>3</v>
      </c>
      <c r="L12" s="23"/>
      <c r="M12" s="24" t="s">
        <v>14</v>
      </c>
      <c r="N12" s="22"/>
      <c r="O12" s="22"/>
      <c r="P12" s="22"/>
      <c r="Q12" s="23"/>
    </row>
    <row r="13" spans="1:17">
      <c r="A13" s="16"/>
      <c r="B13" s="16"/>
      <c r="C13" s="19"/>
      <c r="D13" s="22">
        <v>4</v>
      </c>
      <c r="E13" s="23"/>
      <c r="F13" s="24" t="s">
        <v>15</v>
      </c>
      <c r="G13" s="22"/>
      <c r="H13" s="22"/>
      <c r="I13" s="22"/>
      <c r="J13" s="23"/>
      <c r="K13" s="24">
        <v>4</v>
      </c>
      <c r="L13" s="23"/>
      <c r="M13" s="24" t="s">
        <v>16</v>
      </c>
      <c r="N13" s="22"/>
      <c r="O13" s="22"/>
      <c r="P13" s="22"/>
      <c r="Q13" s="23"/>
    </row>
    <row r="14" spans="1:17">
      <c r="A14" s="16"/>
      <c r="B14" s="16"/>
      <c r="C14" s="19"/>
      <c r="D14" s="22">
        <v>5</v>
      </c>
      <c r="E14" s="23"/>
      <c r="F14" s="24" t="s">
        <v>17</v>
      </c>
      <c r="G14" s="22"/>
      <c r="H14" s="22"/>
      <c r="I14" s="22"/>
      <c r="J14" s="23"/>
      <c r="K14" s="24">
        <v>5</v>
      </c>
      <c r="L14" s="23"/>
      <c r="M14" s="24" t="s">
        <v>18</v>
      </c>
      <c r="N14" s="22"/>
      <c r="O14" s="22"/>
      <c r="P14" s="22"/>
      <c r="Q14" s="23"/>
    </row>
    <row r="15" spans="1:17">
      <c r="A15" s="16"/>
      <c r="B15" s="16"/>
      <c r="C15" s="19"/>
      <c r="D15" s="22">
        <v>6</v>
      </c>
      <c r="E15" s="23"/>
      <c r="F15" s="24" t="s">
        <v>19</v>
      </c>
      <c r="G15" s="22"/>
      <c r="H15" s="22"/>
      <c r="I15" s="22"/>
      <c r="J15" s="23"/>
      <c r="K15" s="24">
        <v>6</v>
      </c>
      <c r="L15" s="23"/>
      <c r="M15" s="24" t="s">
        <v>20</v>
      </c>
      <c r="N15" s="22"/>
      <c r="O15" s="22"/>
      <c r="P15" s="22"/>
      <c r="Q15" s="23"/>
    </row>
    <row r="16" spans="1:17">
      <c r="A16" s="16"/>
      <c r="B16" s="16"/>
      <c r="C16" s="19"/>
      <c r="D16" s="22">
        <v>7</v>
      </c>
      <c r="E16" s="23"/>
      <c r="F16" s="24" t="s">
        <v>21</v>
      </c>
      <c r="G16" s="22"/>
      <c r="H16" s="22"/>
      <c r="I16" s="22"/>
      <c r="J16" s="23"/>
      <c r="K16" s="24">
        <v>7</v>
      </c>
      <c r="L16" s="23"/>
      <c r="M16" s="24" t="s">
        <v>22</v>
      </c>
      <c r="N16" s="22"/>
      <c r="O16" s="22"/>
      <c r="P16" s="22"/>
      <c r="Q16" s="23"/>
    </row>
    <row r="17" spans="1:17">
      <c r="A17" s="16"/>
      <c r="B17" s="16"/>
      <c r="C17" s="19"/>
      <c r="D17" s="22">
        <v>8</v>
      </c>
      <c r="E17" s="23"/>
      <c r="F17" s="24" t="s">
        <v>23</v>
      </c>
      <c r="G17" s="22"/>
      <c r="H17" s="22"/>
      <c r="I17" s="22"/>
      <c r="J17" s="23"/>
      <c r="K17" s="24">
        <v>8</v>
      </c>
      <c r="L17" s="23"/>
      <c r="M17" s="24" t="s">
        <v>24</v>
      </c>
      <c r="N17" s="22"/>
      <c r="O17" s="22"/>
      <c r="P17" s="22"/>
      <c r="Q17" s="23"/>
    </row>
    <row r="18" spans="1:17">
      <c r="A18" s="16"/>
      <c r="B18" s="16"/>
      <c r="C18" s="25"/>
      <c r="D18" s="22">
        <v>9</v>
      </c>
      <c r="E18" s="23"/>
      <c r="F18" s="24" t="s">
        <v>25</v>
      </c>
      <c r="G18" s="22"/>
      <c r="H18" s="22"/>
      <c r="I18" s="22"/>
      <c r="J18" s="23"/>
      <c r="K18" s="24">
        <v>9</v>
      </c>
      <c r="L18" s="23"/>
      <c r="M18" s="24" t="s">
        <v>26</v>
      </c>
      <c r="N18" s="22"/>
      <c r="O18" s="22"/>
      <c r="P18" s="22"/>
      <c r="Q18" s="23"/>
    </row>
    <row r="19" spans="1:17">
      <c r="A19" s="16"/>
      <c r="B19" s="16"/>
      <c r="C19" s="17">
        <v>2</v>
      </c>
      <c r="D19" s="26" t="s">
        <v>27</v>
      </c>
      <c r="E19" s="27"/>
      <c r="F19" s="27"/>
      <c r="G19" s="27"/>
      <c r="H19" s="27"/>
      <c r="I19" s="27"/>
      <c r="J19" s="27"/>
      <c r="K19" s="27"/>
      <c r="L19" s="27"/>
      <c r="M19" s="27"/>
      <c r="N19" s="27"/>
      <c r="O19" s="27"/>
      <c r="P19" s="27"/>
      <c r="Q19" s="38"/>
    </row>
    <row r="20" spans="1:17">
      <c r="A20" s="16"/>
      <c r="B20" s="16"/>
      <c r="C20" s="25"/>
      <c r="D20" s="28"/>
      <c r="E20" s="29"/>
      <c r="F20" s="29"/>
      <c r="G20" s="29"/>
      <c r="H20" s="29"/>
      <c r="I20" s="29"/>
      <c r="J20" s="29"/>
      <c r="K20" s="29"/>
      <c r="L20" s="29"/>
      <c r="M20" s="29"/>
      <c r="N20" s="29"/>
      <c r="O20" s="29"/>
      <c r="P20" s="29"/>
      <c r="Q20" s="39"/>
    </row>
    <row r="21" ht="20.25" spans="1:17">
      <c r="A21" s="16"/>
      <c r="B21" s="16"/>
      <c r="C21" s="30">
        <v>3</v>
      </c>
      <c r="D21" s="31" t="s">
        <v>28</v>
      </c>
      <c r="E21" s="13"/>
      <c r="F21" s="13"/>
      <c r="G21" s="13"/>
      <c r="H21" s="13"/>
      <c r="I21" s="13"/>
      <c r="J21" s="13"/>
      <c r="K21" s="13"/>
      <c r="L21" s="13"/>
      <c r="M21" s="13"/>
      <c r="N21" s="13"/>
      <c r="O21" s="13"/>
      <c r="P21" s="13"/>
      <c r="Q21" s="15"/>
    </row>
    <row r="22" ht="20.25" spans="1:17">
      <c r="A22" s="16"/>
      <c r="B22" s="16"/>
      <c r="C22" s="30">
        <v>4</v>
      </c>
      <c r="D22" s="31" t="s">
        <v>29</v>
      </c>
      <c r="E22" s="13"/>
      <c r="F22" s="13"/>
      <c r="G22" s="13"/>
      <c r="H22" s="13"/>
      <c r="I22" s="13"/>
      <c r="J22" s="13"/>
      <c r="K22" s="13"/>
      <c r="L22" s="13"/>
      <c r="M22" s="13"/>
      <c r="N22" s="13"/>
      <c r="O22" s="13"/>
      <c r="P22" s="13"/>
      <c r="Q22" s="15"/>
    </row>
    <row r="23" spans="1:17">
      <c r="A23" s="16"/>
      <c r="B23" s="16"/>
      <c r="C23" s="32">
        <v>5</v>
      </c>
      <c r="D23" s="27" t="s">
        <v>30</v>
      </c>
      <c r="E23" s="27"/>
      <c r="F23" s="27"/>
      <c r="G23" s="27"/>
      <c r="H23" s="27"/>
      <c r="I23" s="27"/>
      <c r="J23" s="27"/>
      <c r="K23" s="27"/>
      <c r="L23" s="27"/>
      <c r="M23" s="27"/>
      <c r="N23" s="27"/>
      <c r="O23" s="27"/>
      <c r="P23" s="27"/>
      <c r="Q23" s="27"/>
    </row>
    <row r="24" spans="1:17">
      <c r="A24" s="16"/>
      <c r="B24" s="16"/>
      <c r="C24" s="33"/>
      <c r="D24" s="34"/>
      <c r="E24" s="34"/>
      <c r="F24" s="34"/>
      <c r="G24" s="34"/>
      <c r="H24" s="34"/>
      <c r="I24" s="34"/>
      <c r="J24" s="34"/>
      <c r="K24" s="34"/>
      <c r="L24" s="34"/>
      <c r="M24" s="34"/>
      <c r="N24" s="34"/>
      <c r="O24" s="34"/>
      <c r="P24" s="34"/>
      <c r="Q24" s="34"/>
    </row>
    <row r="25" spans="1:17">
      <c r="A25" s="16"/>
      <c r="B25" s="16"/>
      <c r="C25" s="33"/>
      <c r="D25" s="34"/>
      <c r="E25" s="34"/>
      <c r="F25" s="34"/>
      <c r="G25" s="34"/>
      <c r="H25" s="34"/>
      <c r="I25" s="34"/>
      <c r="J25" s="34"/>
      <c r="K25" s="34"/>
      <c r="L25" s="34"/>
      <c r="M25" s="34"/>
      <c r="N25" s="34"/>
      <c r="O25" s="34"/>
      <c r="P25" s="34"/>
      <c r="Q25" s="34"/>
    </row>
    <row r="26" spans="1:17">
      <c r="A26" s="16"/>
      <c r="B26" s="16"/>
      <c r="C26" s="33"/>
      <c r="D26" s="34"/>
      <c r="E26" s="34"/>
      <c r="F26" s="34"/>
      <c r="G26" s="34"/>
      <c r="H26" s="34"/>
      <c r="I26" s="34"/>
      <c r="J26" s="34"/>
      <c r="K26" s="34"/>
      <c r="L26" s="34"/>
      <c r="M26" s="34"/>
      <c r="N26" s="34"/>
      <c r="O26" s="34"/>
      <c r="P26" s="34"/>
      <c r="Q26" s="34"/>
    </row>
    <row r="27" spans="1:17">
      <c r="A27" s="16"/>
      <c r="B27" s="16"/>
      <c r="C27" s="33"/>
      <c r="D27" s="34"/>
      <c r="E27" s="34"/>
      <c r="F27" s="34"/>
      <c r="G27" s="34"/>
      <c r="H27" s="34"/>
      <c r="I27" s="34"/>
      <c r="J27" s="34"/>
      <c r="K27" s="34"/>
      <c r="L27" s="34"/>
      <c r="M27" s="34"/>
      <c r="N27" s="34"/>
      <c r="O27" s="34"/>
      <c r="P27" s="34"/>
      <c r="Q27" s="34"/>
    </row>
    <row r="28" ht="20.25" spans="1:17">
      <c r="A28" s="16"/>
      <c r="B28" s="16"/>
      <c r="C28" s="30">
        <v>6</v>
      </c>
      <c r="D28" s="31" t="s">
        <v>31</v>
      </c>
      <c r="E28" s="13"/>
      <c r="F28" s="13"/>
      <c r="G28" s="13"/>
      <c r="H28" s="13"/>
      <c r="I28" s="13"/>
      <c r="J28" s="13"/>
      <c r="K28" s="13"/>
      <c r="L28" s="13"/>
      <c r="M28" s="13"/>
      <c r="N28" s="13"/>
      <c r="O28" s="13"/>
      <c r="P28" s="13"/>
      <c r="Q28" s="15"/>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
  <sheetViews>
    <sheetView tabSelected="1" topLeftCell="A13" workbookViewId="0">
      <selection activeCell="C16" sqref="C16"/>
    </sheetView>
  </sheetViews>
  <sheetFormatPr defaultColWidth="9" defaultRowHeight="13.5"/>
  <cols>
    <col min="1" max="1" width="22" customWidth="1"/>
    <col min="2" max="2" width="42"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63" customHeight="1" spans="1:15">
      <c r="A5" s="7" t="s">
        <v>46</v>
      </c>
      <c r="B5" s="7" t="s">
        <v>47</v>
      </c>
      <c r="C5" s="4"/>
      <c r="D5" s="8"/>
      <c r="E5" s="8"/>
      <c r="F5" s="8"/>
      <c r="G5" s="9">
        <v>8</v>
      </c>
      <c r="H5" s="9">
        <v>8</v>
      </c>
      <c r="I5" s="9">
        <f t="shared" ref="I5:I11" si="0">2*G5+H5</f>
        <v>24</v>
      </c>
      <c r="J5" s="11">
        <f t="shared" ref="J5:N5" si="1">I5/I$24</f>
        <v>0.0738461538461539</v>
      </c>
      <c r="K5" s="9">
        <v>1</v>
      </c>
      <c r="L5" s="11">
        <f t="shared" si="1"/>
        <v>0.0196078431372549</v>
      </c>
      <c r="M5" s="9">
        <v>4</v>
      </c>
      <c r="N5" s="11">
        <f t="shared" si="1"/>
        <v>0.0606060606060606</v>
      </c>
      <c r="O5" s="4">
        <f>J5/(L5*K3)+(N5*M3)</f>
        <v>3.79645687645688</v>
      </c>
    </row>
    <row r="6" ht="14.25" spans="1:15">
      <c r="A6" s="7" t="s">
        <v>48</v>
      </c>
      <c r="B6" s="7" t="s">
        <v>49</v>
      </c>
      <c r="C6" s="4"/>
      <c r="D6" s="8"/>
      <c r="E6" s="8"/>
      <c r="F6" s="8"/>
      <c r="G6" s="9">
        <v>6</v>
      </c>
      <c r="H6" s="9">
        <v>8</v>
      </c>
      <c r="I6" s="9">
        <f t="shared" si="0"/>
        <v>20</v>
      </c>
      <c r="J6" s="11">
        <f t="shared" ref="J6:N6" si="2">I6/I$24</f>
        <v>0.0615384615384615</v>
      </c>
      <c r="K6" s="9">
        <v>1</v>
      </c>
      <c r="L6" s="11">
        <f t="shared" si="2"/>
        <v>0.0196078431372549</v>
      </c>
      <c r="M6" s="9">
        <v>4</v>
      </c>
      <c r="N6" s="11">
        <f t="shared" si="2"/>
        <v>0.0606060606060606</v>
      </c>
      <c r="O6" s="4">
        <f>J6/(L6*K3)+(N6*M3)</f>
        <v>3.16876456876457</v>
      </c>
    </row>
    <row r="7" ht="87" customHeight="1" spans="1:15">
      <c r="A7" s="7" t="s">
        <v>50</v>
      </c>
      <c r="B7" s="7" t="s">
        <v>51</v>
      </c>
      <c r="C7" s="4"/>
      <c r="D7" s="8"/>
      <c r="E7" s="8"/>
      <c r="F7" s="8"/>
      <c r="G7" s="9">
        <v>7</v>
      </c>
      <c r="H7" s="9">
        <v>7</v>
      </c>
      <c r="I7" s="9">
        <f t="shared" si="0"/>
        <v>21</v>
      </c>
      <c r="J7" s="11">
        <f t="shared" ref="J7:N7" si="3">I7/I$24</f>
        <v>0.0646153846153846</v>
      </c>
      <c r="K7" s="9">
        <v>2</v>
      </c>
      <c r="L7" s="11">
        <f t="shared" si="3"/>
        <v>0.0392156862745098</v>
      </c>
      <c r="M7" s="9">
        <v>3</v>
      </c>
      <c r="N7" s="11">
        <f t="shared" si="3"/>
        <v>0.0454545454545455</v>
      </c>
      <c r="O7" s="4">
        <f>J7/(L7*K3)+(N7*M3)</f>
        <v>1.67041958041958</v>
      </c>
    </row>
    <row r="8" ht="28.5" spans="1:15">
      <c r="A8" s="7" t="s">
        <v>52</v>
      </c>
      <c r="B8" s="7" t="s">
        <v>53</v>
      </c>
      <c r="C8" s="4"/>
      <c r="D8" s="8"/>
      <c r="E8" s="8"/>
      <c r="F8" s="8"/>
      <c r="G8" s="9">
        <v>6</v>
      </c>
      <c r="H8" s="9">
        <v>5</v>
      </c>
      <c r="I8" s="9">
        <f t="shared" si="0"/>
        <v>17</v>
      </c>
      <c r="J8" s="11">
        <f t="shared" ref="J8:N8" si="4">I8/I$24</f>
        <v>0.0523076923076923</v>
      </c>
      <c r="K8" s="9">
        <v>2</v>
      </c>
      <c r="L8" s="11">
        <f t="shared" si="4"/>
        <v>0.0392156862745098</v>
      </c>
      <c r="M8" s="9">
        <v>2</v>
      </c>
      <c r="N8" s="11">
        <f t="shared" si="4"/>
        <v>0.0303030303030303</v>
      </c>
      <c r="O8" s="4">
        <f>J8/(L8*K3)+(N8*M3)</f>
        <v>1.34899766899767</v>
      </c>
    </row>
    <row r="9" ht="90" customHeight="1" spans="1:15">
      <c r="A9" s="7" t="s">
        <v>54</v>
      </c>
      <c r="B9" s="7" t="s">
        <v>55</v>
      </c>
      <c r="C9" s="4"/>
      <c r="D9" s="8"/>
      <c r="E9" s="8"/>
      <c r="F9" s="8"/>
      <c r="G9" s="9">
        <v>7</v>
      </c>
      <c r="H9" s="9">
        <v>7</v>
      </c>
      <c r="I9" s="9">
        <f t="shared" si="0"/>
        <v>21</v>
      </c>
      <c r="J9" s="11">
        <f t="shared" ref="J9:N9" si="5">I9/I$24</f>
        <v>0.0646153846153846</v>
      </c>
      <c r="K9" s="9">
        <v>3</v>
      </c>
      <c r="L9" s="11">
        <f t="shared" si="5"/>
        <v>0.0588235294117647</v>
      </c>
      <c r="M9" s="9">
        <v>2</v>
      </c>
      <c r="N9" s="11">
        <f t="shared" si="5"/>
        <v>0.0303030303030303</v>
      </c>
      <c r="O9" s="4">
        <f>J9/(L9*K3)+(N9*M3)</f>
        <v>1.11361305361305</v>
      </c>
    </row>
    <row r="10" ht="14.25" spans="1:15">
      <c r="A10" s="7" t="s">
        <v>56</v>
      </c>
      <c r="B10" s="7" t="s">
        <v>57</v>
      </c>
      <c r="C10" s="4"/>
      <c r="D10" s="8"/>
      <c r="E10" s="8"/>
      <c r="F10" s="8"/>
      <c r="G10" s="9">
        <v>5</v>
      </c>
      <c r="H10" s="9">
        <v>4</v>
      </c>
      <c r="I10" s="9">
        <f t="shared" si="0"/>
        <v>14</v>
      </c>
      <c r="J10" s="11">
        <f t="shared" ref="J10:N10" si="6">I10/I$24</f>
        <v>0.0430769230769231</v>
      </c>
      <c r="K10" s="9">
        <v>2</v>
      </c>
      <c r="L10" s="11">
        <f t="shared" si="6"/>
        <v>0.0392156862745098</v>
      </c>
      <c r="M10" s="9">
        <v>2</v>
      </c>
      <c r="N10" s="11">
        <f t="shared" si="6"/>
        <v>0.0303030303030303</v>
      </c>
      <c r="O10" s="4">
        <f>J10/(L10*K3)+(N10*M3)</f>
        <v>1.11361305361305</v>
      </c>
    </row>
    <row r="11" ht="92" customHeight="1" spans="1:15">
      <c r="A11" s="7" t="s">
        <v>58</v>
      </c>
      <c r="B11" s="7" t="s">
        <v>59</v>
      </c>
      <c r="C11" s="4"/>
      <c r="D11" s="8"/>
      <c r="E11" s="8"/>
      <c r="F11" s="8"/>
      <c r="G11" s="9">
        <v>6</v>
      </c>
      <c r="H11" s="9">
        <v>7</v>
      </c>
      <c r="I11" s="9">
        <f t="shared" si="0"/>
        <v>19</v>
      </c>
      <c r="J11" s="11">
        <f t="shared" ref="J11:N11" si="7">I11/I$24</f>
        <v>0.0584615384615385</v>
      </c>
      <c r="K11" s="9">
        <v>3</v>
      </c>
      <c r="L11" s="11">
        <f t="shared" si="7"/>
        <v>0.0588235294117647</v>
      </c>
      <c r="M11" s="9">
        <v>3</v>
      </c>
      <c r="N11" s="11">
        <f t="shared" si="7"/>
        <v>0.0454545454545455</v>
      </c>
      <c r="O11" s="4">
        <f>J11/(L11*K3)+(N11*M3)</f>
        <v>1.01657342657343</v>
      </c>
    </row>
    <row r="12" ht="84" customHeight="1" spans="1:15">
      <c r="A12" s="7" t="s">
        <v>60</v>
      </c>
      <c r="B12" s="7" t="s">
        <v>61</v>
      </c>
      <c r="C12" s="4"/>
      <c r="D12" s="8"/>
      <c r="E12" s="8"/>
      <c r="F12" s="8"/>
      <c r="G12" s="9">
        <v>5</v>
      </c>
      <c r="H12" s="9">
        <v>6</v>
      </c>
      <c r="I12" s="9">
        <f t="shared" ref="I12:I24" si="8">2*G12+H12</f>
        <v>16</v>
      </c>
      <c r="J12" s="11">
        <f t="shared" ref="J12:N12" si="9">I12/I$24</f>
        <v>0.0492307692307692</v>
      </c>
      <c r="K12" s="9">
        <v>3</v>
      </c>
      <c r="L12" s="11">
        <f t="shared" si="9"/>
        <v>0.0588235294117647</v>
      </c>
      <c r="M12" s="9">
        <v>2</v>
      </c>
      <c r="N12" s="11">
        <f t="shared" si="9"/>
        <v>0.0303030303030303</v>
      </c>
      <c r="O12" s="4">
        <f>J12/(L12*K3)+(N12*M3)</f>
        <v>0.852074592074592</v>
      </c>
    </row>
    <row r="13" ht="14.25" spans="1:15">
      <c r="A13" s="7" t="s">
        <v>62</v>
      </c>
      <c r="B13" s="7" t="s">
        <v>63</v>
      </c>
      <c r="C13" s="4"/>
      <c r="D13" s="8"/>
      <c r="E13" s="8"/>
      <c r="F13" s="8"/>
      <c r="G13" s="9">
        <v>5</v>
      </c>
      <c r="H13" s="9">
        <v>5</v>
      </c>
      <c r="I13" s="9">
        <f t="shared" si="8"/>
        <v>15</v>
      </c>
      <c r="J13" s="11">
        <f t="shared" ref="J13:N13" si="10">I13/I$24</f>
        <v>0.0461538461538462</v>
      </c>
      <c r="K13" s="9">
        <v>3</v>
      </c>
      <c r="L13" s="11">
        <f t="shared" si="10"/>
        <v>0.0588235294117647</v>
      </c>
      <c r="M13" s="9">
        <v>2</v>
      </c>
      <c r="N13" s="11">
        <f t="shared" si="10"/>
        <v>0.0303030303030303</v>
      </c>
      <c r="O13" s="4">
        <f>J13/(L13*K3)+(N13*M3)</f>
        <v>0.7997668997669</v>
      </c>
    </row>
    <row r="14" ht="14.25" spans="1:15">
      <c r="A14" s="7" t="s">
        <v>64</v>
      </c>
      <c r="B14" s="7" t="s">
        <v>65</v>
      </c>
      <c r="C14" s="4"/>
      <c r="D14" s="8"/>
      <c r="E14" s="8"/>
      <c r="F14" s="8"/>
      <c r="G14" s="9">
        <v>5</v>
      </c>
      <c r="H14" s="9">
        <v>5</v>
      </c>
      <c r="I14" s="9">
        <f t="shared" si="8"/>
        <v>15</v>
      </c>
      <c r="J14" s="11">
        <f t="shared" ref="J14:N14" si="11">I14/I$24</f>
        <v>0.0461538461538462</v>
      </c>
      <c r="K14" s="9">
        <v>3</v>
      </c>
      <c r="L14" s="11">
        <f t="shared" si="11"/>
        <v>0.0588235294117647</v>
      </c>
      <c r="M14" s="9">
        <v>2</v>
      </c>
      <c r="N14" s="11">
        <f t="shared" si="11"/>
        <v>0.0303030303030303</v>
      </c>
      <c r="O14" s="4">
        <f>J14/(L14*K3)+(N14*M3)</f>
        <v>0.7997668997669</v>
      </c>
    </row>
    <row r="15" ht="52" customHeight="1" spans="1:15">
      <c r="A15" s="7" t="s">
        <v>66</v>
      </c>
      <c r="B15" s="7" t="s">
        <v>67</v>
      </c>
      <c r="C15" s="4"/>
      <c r="D15" s="8"/>
      <c r="E15" s="8"/>
      <c r="F15" s="8"/>
      <c r="G15" s="9">
        <v>7</v>
      </c>
      <c r="H15" s="9">
        <v>7</v>
      </c>
      <c r="I15" s="9">
        <f t="shared" si="8"/>
        <v>21</v>
      </c>
      <c r="J15" s="11">
        <f t="shared" ref="J15:N15" si="12">I15/I$24</f>
        <v>0.0646153846153846</v>
      </c>
      <c r="K15" s="9">
        <v>3</v>
      </c>
      <c r="L15" s="11">
        <f t="shared" si="12"/>
        <v>0.0588235294117647</v>
      </c>
      <c r="M15" s="9">
        <v>6</v>
      </c>
      <c r="N15" s="11">
        <f t="shared" si="12"/>
        <v>0.0909090909090909</v>
      </c>
      <c r="O15" s="4">
        <f>J15/(L15*K3)+(N15*M3)</f>
        <v>1.14391608391608</v>
      </c>
    </row>
    <row r="16" ht="14.25" spans="1:15">
      <c r="A16" s="7" t="s">
        <v>68</v>
      </c>
      <c r="B16" s="7" t="s">
        <v>69</v>
      </c>
      <c r="C16" s="4"/>
      <c r="D16" s="8"/>
      <c r="E16" s="8"/>
      <c r="F16" s="8"/>
      <c r="G16" s="9">
        <v>6</v>
      </c>
      <c r="H16" s="9">
        <v>6</v>
      </c>
      <c r="I16" s="9">
        <f t="shared" si="8"/>
        <v>18</v>
      </c>
      <c r="J16" s="11">
        <f t="shared" ref="J16:N16" si="13">I16/I$24</f>
        <v>0.0553846153846154</v>
      </c>
      <c r="K16" s="9">
        <v>3</v>
      </c>
      <c r="L16" s="11">
        <f t="shared" si="13"/>
        <v>0.0588235294117647</v>
      </c>
      <c r="M16" s="9">
        <v>5</v>
      </c>
      <c r="N16" s="11">
        <f t="shared" si="13"/>
        <v>0.0757575757575758</v>
      </c>
      <c r="O16" s="4">
        <f>J16/(L16*K3)+(N16*M3)</f>
        <v>0.979417249417249</v>
      </c>
    </row>
    <row r="17" ht="28.5" spans="1:15">
      <c r="A17" s="7" t="s">
        <v>70</v>
      </c>
      <c r="B17" s="7" t="s">
        <v>71</v>
      </c>
      <c r="C17" s="4"/>
      <c r="D17" s="8"/>
      <c r="E17" s="8"/>
      <c r="F17" s="8"/>
      <c r="G17" s="9">
        <v>6</v>
      </c>
      <c r="H17" s="9">
        <v>7</v>
      </c>
      <c r="I17" s="9">
        <f t="shared" si="8"/>
        <v>19</v>
      </c>
      <c r="J17" s="11">
        <f t="shared" ref="J17:N17" si="14">I17/I$24</f>
        <v>0.0584615384615385</v>
      </c>
      <c r="K17" s="9">
        <v>3</v>
      </c>
      <c r="L17" s="11">
        <f t="shared" si="14"/>
        <v>0.0588235294117647</v>
      </c>
      <c r="M17" s="9">
        <v>6</v>
      </c>
      <c r="N17" s="11">
        <f t="shared" si="14"/>
        <v>0.0909090909090909</v>
      </c>
      <c r="O17" s="4">
        <f>J17/(L17*K3)+(N17*M3)</f>
        <v>1.0393006993007</v>
      </c>
    </row>
    <row r="18" ht="58" customHeight="1" spans="1:15">
      <c r="A18" s="7" t="s">
        <v>72</v>
      </c>
      <c r="B18" s="7" t="s">
        <v>73</v>
      </c>
      <c r="C18" s="4"/>
      <c r="D18" s="8"/>
      <c r="E18" s="8"/>
      <c r="F18" s="8"/>
      <c r="G18" s="9">
        <v>5</v>
      </c>
      <c r="H18" s="9">
        <v>4</v>
      </c>
      <c r="I18" s="9">
        <f t="shared" si="8"/>
        <v>14</v>
      </c>
      <c r="J18" s="11">
        <f t="shared" ref="J18:N18" si="15">I18/I$24</f>
        <v>0.0430769230769231</v>
      </c>
      <c r="K18" s="9">
        <v>2</v>
      </c>
      <c r="L18" s="11">
        <f t="shared" si="15"/>
        <v>0.0392156862745098</v>
      </c>
      <c r="M18" s="9">
        <v>5</v>
      </c>
      <c r="N18" s="11">
        <f t="shared" si="15"/>
        <v>0.0757575757575758</v>
      </c>
      <c r="O18" s="4">
        <f>J18/(L18*K3)+(N18*M3)</f>
        <v>1.13634032634033</v>
      </c>
    </row>
    <row r="19" ht="28.5" spans="1:15">
      <c r="A19" s="7" t="s">
        <v>74</v>
      </c>
      <c r="B19" s="7" t="s">
        <v>75</v>
      </c>
      <c r="C19" s="4"/>
      <c r="D19" s="8"/>
      <c r="E19" s="8"/>
      <c r="F19" s="8"/>
      <c r="G19" s="9">
        <v>6</v>
      </c>
      <c r="H19" s="9">
        <v>5</v>
      </c>
      <c r="I19" s="9">
        <f t="shared" si="8"/>
        <v>17</v>
      </c>
      <c r="J19" s="11">
        <f t="shared" ref="J19:N19" si="16">I19/I$24</f>
        <v>0.0523076923076923</v>
      </c>
      <c r="K19" s="9">
        <v>3</v>
      </c>
      <c r="L19" s="11">
        <f t="shared" si="16"/>
        <v>0.0588235294117647</v>
      </c>
      <c r="M19" s="9">
        <v>6</v>
      </c>
      <c r="N19" s="11">
        <f t="shared" si="16"/>
        <v>0.0909090909090909</v>
      </c>
      <c r="O19" s="4">
        <f>J19/(L19*K3)+(N19*M3)</f>
        <v>0.934685314685315</v>
      </c>
    </row>
    <row r="20" ht="42.75" spans="1:15">
      <c r="A20" s="7" t="s">
        <v>76</v>
      </c>
      <c r="B20" s="7" t="s">
        <v>77</v>
      </c>
      <c r="C20" s="4"/>
      <c r="D20" s="8"/>
      <c r="E20" s="8"/>
      <c r="F20" s="8"/>
      <c r="G20" s="9">
        <v>6</v>
      </c>
      <c r="H20" s="9">
        <v>3</v>
      </c>
      <c r="I20" s="9">
        <f t="shared" si="8"/>
        <v>15</v>
      </c>
      <c r="J20" s="11">
        <f t="shared" ref="J20:N20" si="17">I20/I$24</f>
        <v>0.0461538461538462</v>
      </c>
      <c r="K20" s="9">
        <v>4</v>
      </c>
      <c r="L20" s="11">
        <f t="shared" si="17"/>
        <v>0.0784313725490196</v>
      </c>
      <c r="M20" s="9">
        <v>2</v>
      </c>
      <c r="N20" s="11">
        <f t="shared" si="17"/>
        <v>0.0303030303030303</v>
      </c>
      <c r="O20" s="4">
        <f>J20/(L20*K3)+(N20*M3)</f>
        <v>0.603613053613054</v>
      </c>
    </row>
    <row r="21" ht="92" customHeight="1" spans="1:15">
      <c r="A21" s="7" t="s">
        <v>78</v>
      </c>
      <c r="B21" s="7" t="s">
        <v>79</v>
      </c>
      <c r="C21" s="4"/>
      <c r="D21" s="8"/>
      <c r="E21" s="8"/>
      <c r="F21" s="8"/>
      <c r="G21" s="9">
        <v>4</v>
      </c>
      <c r="H21" s="9">
        <v>4</v>
      </c>
      <c r="I21" s="9">
        <f t="shared" si="8"/>
        <v>12</v>
      </c>
      <c r="J21" s="11">
        <f t="shared" ref="J21:N21" si="18">I21/I$24</f>
        <v>0.0369230769230769</v>
      </c>
      <c r="K21" s="9">
        <v>3</v>
      </c>
      <c r="L21" s="11">
        <f t="shared" si="18"/>
        <v>0.0588235294117647</v>
      </c>
      <c r="M21" s="9">
        <v>3</v>
      </c>
      <c r="N21" s="11">
        <f t="shared" si="18"/>
        <v>0.0454545454545455</v>
      </c>
      <c r="O21" s="4">
        <f>J21/(L21*K3)+(N21*M3)</f>
        <v>0.65041958041958</v>
      </c>
    </row>
    <row r="22" ht="36" customHeight="1" spans="1:15">
      <c r="A22" s="7" t="s">
        <v>80</v>
      </c>
      <c r="B22" s="7" t="s">
        <v>81</v>
      </c>
      <c r="C22" s="4"/>
      <c r="D22" s="8"/>
      <c r="E22" s="8"/>
      <c r="F22" s="8"/>
      <c r="G22" s="9">
        <v>4</v>
      </c>
      <c r="H22" s="9">
        <v>6</v>
      </c>
      <c r="I22" s="9">
        <f t="shared" si="8"/>
        <v>14</v>
      </c>
      <c r="J22" s="11">
        <f t="shared" ref="J22:N22" si="19">I22/I$24</f>
        <v>0.0430769230769231</v>
      </c>
      <c r="K22" s="9">
        <v>3</v>
      </c>
      <c r="L22" s="11">
        <f t="shared" si="19"/>
        <v>0.0588235294117647</v>
      </c>
      <c r="M22" s="9">
        <v>5</v>
      </c>
      <c r="N22" s="11">
        <f t="shared" si="19"/>
        <v>0.0757575757575758</v>
      </c>
      <c r="O22" s="4">
        <f>J22/(L22*K3)+(N22*M3)</f>
        <v>0.77018648018648</v>
      </c>
    </row>
    <row r="23" ht="68" customHeight="1" spans="1:15">
      <c r="A23" s="7" t="s">
        <v>82</v>
      </c>
      <c r="B23" s="7" t="s">
        <v>83</v>
      </c>
      <c r="C23" s="4"/>
      <c r="D23" s="8"/>
      <c r="E23" s="8"/>
      <c r="F23" s="8"/>
      <c r="G23" s="9">
        <v>4</v>
      </c>
      <c r="H23" s="9">
        <v>5</v>
      </c>
      <c r="I23" s="9">
        <f t="shared" si="8"/>
        <v>13</v>
      </c>
      <c r="J23" s="11">
        <f t="shared" ref="J23:N23" si="20">I23/I$24</f>
        <v>0.04</v>
      </c>
      <c r="K23" s="9">
        <v>4</v>
      </c>
      <c r="L23" s="11">
        <f t="shared" si="20"/>
        <v>0.0784313725490196</v>
      </c>
      <c r="M23" s="9">
        <v>2</v>
      </c>
      <c r="N23" s="11">
        <f t="shared" si="20"/>
        <v>0.0303030303030303</v>
      </c>
      <c r="O23" s="4">
        <f>J23/(L23*K3)+(N23*M3)</f>
        <v>0.525151515151515</v>
      </c>
    </row>
    <row r="24" ht="14.25" spans="1:15">
      <c r="A24" s="3" t="s">
        <v>84</v>
      </c>
      <c r="B24" s="10"/>
      <c r="C24" s="4"/>
      <c r="D24" s="4"/>
      <c r="E24" s="4"/>
      <c r="F24" s="4"/>
      <c r="G24" s="9">
        <f>SUM(G5:G23)</f>
        <v>108</v>
      </c>
      <c r="H24" s="9">
        <f>SUM(H5:H23)</f>
        <v>109</v>
      </c>
      <c r="I24" s="9">
        <f t="shared" si="8"/>
        <v>325</v>
      </c>
      <c r="J24" s="11">
        <f t="shared" ref="J24:N24" si="21">I24/I$24</f>
        <v>1</v>
      </c>
      <c r="K24" s="9">
        <f>SUM(K5:K23)</f>
        <v>51</v>
      </c>
      <c r="L24" s="11">
        <f t="shared" si="21"/>
        <v>1</v>
      </c>
      <c r="M24" s="9">
        <f>SUM(M5:M23)</f>
        <v>66</v>
      </c>
      <c r="N24" s="11">
        <f t="shared" si="21"/>
        <v>1</v>
      </c>
      <c r="O24" s="4"/>
    </row>
  </sheetData>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详情页面</vt:lpstr>
      <vt:lpstr>打分表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2019-01-07T14:25:00Z</dcterms:created>
  <dcterms:modified xsi:type="dcterms:W3CDTF">2019-01-08T04:04:05Z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