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A7517490-02F0-40DB-A8A9-F6D7E2033D08}" xr6:coauthVersionLast="40" xr6:coauthVersionMax="40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definedNames>
    <definedName name="_Toc534269487" localSheetId="0">Sheet1!$A$3</definedName>
    <definedName name="_Toc534269488" localSheetId="0">Sheet1!$A$4</definedName>
    <definedName name="_Toc534269489" localSheetId="0">Sheet1!$A$5</definedName>
    <definedName name="_Toc534269490" localSheetId="0">Sheet1!$A$6</definedName>
    <definedName name="_Toc534269491" localSheetId="0">Sheet1!$A$7</definedName>
    <definedName name="_Toc534269492" localSheetId="0">Sheet1!$A$8</definedName>
    <definedName name="_Toc534269493" localSheetId="0">Sheet1!$A$9</definedName>
    <definedName name="_Toc534269494" localSheetId="0">Sheet1!$A$10</definedName>
    <definedName name="_Toc534269495" localSheetId="0">Sheet1!$A$11</definedName>
    <definedName name="_Toc534269496" localSheetId="0">Sheet1!$A$12</definedName>
    <definedName name="_Toc534269497" localSheetId="0">Sheet1!$A$13</definedName>
    <definedName name="_Toc534269498" localSheetId="0">Sheet1!$A$14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1" l="1"/>
  <c r="J5" i="1"/>
  <c r="J6" i="1"/>
  <c r="J7" i="1"/>
  <c r="J8" i="1"/>
  <c r="J9" i="1"/>
  <c r="J10" i="1"/>
  <c r="J11" i="1"/>
  <c r="J12" i="1"/>
  <c r="J13" i="1"/>
  <c r="J14" i="1"/>
  <c r="J3" i="1"/>
  <c r="I4" i="1" l="1"/>
  <c r="I5" i="1"/>
  <c r="I6" i="1"/>
  <c r="I7" i="1"/>
  <c r="I8" i="1"/>
  <c r="I9" i="1"/>
  <c r="I10" i="1"/>
  <c r="I11" i="1"/>
  <c r="I12" i="1"/>
  <c r="I13" i="1"/>
  <c r="I14" i="1"/>
  <c r="I15" i="1"/>
  <c r="I3" i="1"/>
  <c r="G4" i="1"/>
  <c r="G5" i="1"/>
  <c r="G6" i="1"/>
  <c r="G7" i="1"/>
  <c r="G8" i="1"/>
  <c r="G9" i="1"/>
  <c r="G10" i="1"/>
  <c r="G11" i="1"/>
  <c r="G12" i="1"/>
  <c r="G13" i="1"/>
  <c r="G14" i="1"/>
  <c r="G15" i="1"/>
  <c r="G3" i="1"/>
  <c r="H15" i="1"/>
  <c r="F15" i="1"/>
  <c r="D4" i="1" l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C15" i="1"/>
  <c r="B15" i="1"/>
  <c r="D15" i="1" s="1"/>
  <c r="E15" i="1" s="1"/>
  <c r="D3" i="1"/>
  <c r="E3" i="1" s="1"/>
</calcChain>
</file>

<file path=xl/sharedStrings.xml><?xml version="1.0" encoding="utf-8"?>
<sst xmlns="http://schemas.openxmlformats.org/spreadsheetml/2006/main" count="24" uniqueCount="24">
  <si>
    <t>相对权重</t>
    <phoneticPr fontId="1" type="noConversion"/>
  </si>
  <si>
    <t>特性</t>
    <phoneticPr fontId="1" type="noConversion"/>
  </si>
  <si>
    <t>相对利益</t>
  </si>
  <si>
    <t>相对损失</t>
  </si>
  <si>
    <t>总价值</t>
    <phoneticPr fontId="1" type="noConversion"/>
  </si>
  <si>
    <t>价值%</t>
    <phoneticPr fontId="1" type="noConversion"/>
  </si>
  <si>
    <t>相对成本</t>
    <phoneticPr fontId="1" type="noConversion"/>
  </si>
  <si>
    <t>成本%</t>
    <phoneticPr fontId="1" type="noConversion"/>
  </si>
  <si>
    <t>相对风险</t>
    <phoneticPr fontId="1" type="noConversion"/>
  </si>
  <si>
    <t>风险%</t>
    <phoneticPr fontId="1" type="noConversion"/>
  </si>
  <si>
    <t>优先级</t>
    <phoneticPr fontId="1" type="noConversion"/>
  </si>
  <si>
    <t>新建项目</t>
  </si>
  <si>
    <t>批量新建项目</t>
  </si>
  <si>
    <t>入队审核-同意</t>
  </si>
  <si>
    <t>入队审核-拒绝</t>
  </si>
  <si>
    <t>邀请人加入项目</t>
  </si>
  <si>
    <t>角色审核-同意</t>
  </si>
  <si>
    <t>角色审核-拒绝</t>
  </si>
  <si>
    <t>申请扮演角色</t>
  </si>
  <si>
    <t>项目开始-自动开始</t>
  </si>
  <si>
    <t>项目发起人确认项目开始-手动开始</t>
  </si>
  <si>
    <t>项目开始---延时开始</t>
  </si>
  <si>
    <t>项目发起人修改项目开始条件</t>
  </si>
  <si>
    <t>总计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</si>
</sst>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rgb="FF000000"/>
      <name val="宋体"/>
      <family val="3"/>
      <charset val="134"/>
    </font>
    <font>
      <sz val="10.5"/>
      <color theme="1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1"/>
      <color rgb="FF000000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5E5E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>
      <alignment vertical="center"/>
    </xf>
  </cellStyleXfs>
  <cellXfs count="8">
    <xf numFmtId="0" fontId="0" fillId="0" borderId="0" xfId="0"/>
    <xf numFmtId="0" fontId="0" fillId="0" borderId="1" xfId="0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176" fontId="0" fillId="0" borderId="1" xfId="0" applyNumberFormat="1" applyBorder="1" applyAlignment="1">
      <alignment horizontal="center"/>
    </xf>
    <xf numFmtId="176" fontId="0" fillId="0" borderId="1" xfId="1" applyNumberFormat="1" applyFont="1" applyBorder="1" applyAlignment="1">
      <alignment horizontal="center"/>
    </xf>
    <xf numFmtId="2" fontId="0" fillId="0" borderId="1" xfId="0" applyNumberFormat="1" applyBorder="1" applyAlignment="1">
      <alignment horizont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5"/>
  <sheetViews>
    <sheetView tabSelected="1" zoomScale="145" zoomScaleNormal="145" workbookViewId="0">
      <selection activeCell="L13" sqref="L13"/>
    </sheetView>
  </sheetViews>
  <sheetFormatPr defaultRowHeight="14.25" x14ac:dyDescent="0.2"/>
  <cols>
    <col min="1" max="1" width="30.625" bestFit="1" customWidth="1"/>
  </cols>
  <sheetData>
    <row r="1" spans="1:10" x14ac:dyDescent="0.2">
      <c r="A1" s="1" t="s">
        <v>0</v>
      </c>
      <c r="B1" s="1">
        <v>2</v>
      </c>
      <c r="C1" s="1">
        <v>1</v>
      </c>
      <c r="D1" s="1"/>
      <c r="E1" s="1"/>
      <c r="F1" s="1">
        <v>1</v>
      </c>
      <c r="G1" s="1"/>
      <c r="H1" s="1">
        <v>0.5</v>
      </c>
      <c r="I1" s="1"/>
      <c r="J1" s="1">
        <v>1</v>
      </c>
    </row>
    <row r="2" spans="1:10" x14ac:dyDescent="0.2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</row>
    <row r="3" spans="1:10" x14ac:dyDescent="0.2">
      <c r="A3" s="3" t="s">
        <v>11</v>
      </c>
      <c r="B3" s="4">
        <v>9</v>
      </c>
      <c r="C3" s="4">
        <v>9</v>
      </c>
      <c r="D3" s="1">
        <f>B3*2+C3</f>
        <v>27</v>
      </c>
      <c r="E3" s="5">
        <f>D3/279</f>
        <v>9.6774193548387094E-2</v>
      </c>
      <c r="F3" s="1">
        <v>4</v>
      </c>
      <c r="G3" s="6">
        <f>F3/52</f>
        <v>7.6923076923076927E-2</v>
      </c>
      <c r="H3" s="1">
        <v>6</v>
      </c>
      <c r="I3" s="6">
        <f>H3/59</f>
        <v>0.10169491525423729</v>
      </c>
      <c r="J3" s="7">
        <f>E3/(G3+I3)*1</f>
        <v>0.5417942076760065</v>
      </c>
    </row>
    <row r="4" spans="1:10" x14ac:dyDescent="0.2">
      <c r="A4" s="3" t="s">
        <v>12</v>
      </c>
      <c r="B4" s="4">
        <v>8</v>
      </c>
      <c r="C4" s="4">
        <v>7</v>
      </c>
      <c r="D4" s="1">
        <f t="shared" ref="D4:D15" si="0">B4*2+C4</f>
        <v>23</v>
      </c>
      <c r="E4" s="5">
        <f t="shared" ref="E4:E15" si="1">D4/279</f>
        <v>8.2437275985663083E-2</v>
      </c>
      <c r="F4" s="1">
        <v>4</v>
      </c>
      <c r="G4" s="6">
        <f t="shared" ref="G4:G15" si="2">F4/52</f>
        <v>7.6923076923076927E-2</v>
      </c>
      <c r="H4" s="1">
        <v>6</v>
      </c>
      <c r="I4" s="6">
        <f t="shared" ref="I4:I15" si="3">H4/59</f>
        <v>0.10169491525423729</v>
      </c>
      <c r="J4" s="7">
        <f t="shared" ref="J4:J14" si="4">E4/(G4+I4)*1</f>
        <v>0.46152839913141303</v>
      </c>
    </row>
    <row r="5" spans="1:10" x14ac:dyDescent="0.2">
      <c r="A5" s="3" t="s">
        <v>13</v>
      </c>
      <c r="B5" s="4">
        <v>7</v>
      </c>
      <c r="C5" s="4">
        <v>7</v>
      </c>
      <c r="D5" s="1">
        <f t="shared" si="0"/>
        <v>21</v>
      </c>
      <c r="E5" s="5">
        <f t="shared" si="1"/>
        <v>7.5268817204301078E-2</v>
      </c>
      <c r="F5" s="1">
        <v>5</v>
      </c>
      <c r="G5" s="6">
        <f t="shared" si="2"/>
        <v>9.6153846153846159E-2</v>
      </c>
      <c r="H5" s="1">
        <v>5</v>
      </c>
      <c r="I5" s="6">
        <f t="shared" si="3"/>
        <v>8.4745762711864403E-2</v>
      </c>
      <c r="J5" s="7">
        <f t="shared" si="4"/>
        <v>0.41608059672575803</v>
      </c>
    </row>
    <row r="6" spans="1:10" x14ac:dyDescent="0.2">
      <c r="A6" s="3" t="s">
        <v>14</v>
      </c>
      <c r="B6" s="4">
        <v>7</v>
      </c>
      <c r="C6" s="4">
        <v>7</v>
      </c>
      <c r="D6" s="1">
        <f t="shared" si="0"/>
        <v>21</v>
      </c>
      <c r="E6" s="5">
        <f t="shared" si="1"/>
        <v>7.5268817204301078E-2</v>
      </c>
      <c r="F6" s="1">
        <v>5</v>
      </c>
      <c r="G6" s="6">
        <f t="shared" si="2"/>
        <v>9.6153846153846159E-2</v>
      </c>
      <c r="H6" s="1">
        <v>5</v>
      </c>
      <c r="I6" s="6">
        <f t="shared" si="3"/>
        <v>8.4745762711864403E-2</v>
      </c>
      <c r="J6" s="7">
        <f t="shared" si="4"/>
        <v>0.41608059672575803</v>
      </c>
    </row>
    <row r="7" spans="1:10" x14ac:dyDescent="0.2">
      <c r="A7" s="3" t="s">
        <v>15</v>
      </c>
      <c r="B7" s="4">
        <v>8</v>
      </c>
      <c r="C7" s="4">
        <v>3</v>
      </c>
      <c r="D7" s="1">
        <f t="shared" si="0"/>
        <v>19</v>
      </c>
      <c r="E7" s="5">
        <f t="shared" si="1"/>
        <v>6.8100358422939072E-2</v>
      </c>
      <c r="F7" s="1">
        <v>4</v>
      </c>
      <c r="G7" s="6">
        <f t="shared" si="2"/>
        <v>7.6923076923076927E-2</v>
      </c>
      <c r="H7" s="1">
        <v>6</v>
      </c>
      <c r="I7" s="6">
        <f t="shared" si="3"/>
        <v>0.10169491525423729</v>
      </c>
      <c r="J7" s="7">
        <f t="shared" si="4"/>
        <v>0.38126259058681944</v>
      </c>
    </row>
    <row r="8" spans="1:10" x14ac:dyDescent="0.2">
      <c r="A8" s="3" t="s">
        <v>16</v>
      </c>
      <c r="B8" s="4">
        <v>9</v>
      </c>
      <c r="C8" s="4">
        <v>9</v>
      </c>
      <c r="D8" s="1">
        <f t="shared" si="0"/>
        <v>27</v>
      </c>
      <c r="E8" s="5">
        <f t="shared" si="1"/>
        <v>9.6774193548387094E-2</v>
      </c>
      <c r="F8" s="1">
        <v>5</v>
      </c>
      <c r="G8" s="6">
        <f t="shared" si="2"/>
        <v>9.6153846153846159E-2</v>
      </c>
      <c r="H8" s="1">
        <v>5</v>
      </c>
      <c r="I8" s="6">
        <f t="shared" si="3"/>
        <v>8.4745762711864403E-2</v>
      </c>
      <c r="J8" s="7">
        <f t="shared" si="4"/>
        <v>0.53496076721883179</v>
      </c>
    </row>
    <row r="9" spans="1:10" x14ac:dyDescent="0.2">
      <c r="A9" s="3" t="s">
        <v>17</v>
      </c>
      <c r="B9" s="4">
        <v>9</v>
      </c>
      <c r="C9" s="4">
        <v>9</v>
      </c>
      <c r="D9" s="1">
        <f t="shared" si="0"/>
        <v>27</v>
      </c>
      <c r="E9" s="5">
        <f t="shared" si="1"/>
        <v>9.6774193548387094E-2</v>
      </c>
      <c r="F9" s="1">
        <v>5</v>
      </c>
      <c r="G9" s="6">
        <f t="shared" si="2"/>
        <v>9.6153846153846159E-2</v>
      </c>
      <c r="H9" s="1">
        <v>5</v>
      </c>
      <c r="I9" s="6">
        <f t="shared" si="3"/>
        <v>8.4745762711864403E-2</v>
      </c>
      <c r="J9" s="7">
        <f t="shared" si="4"/>
        <v>0.53496076721883179</v>
      </c>
    </row>
    <row r="10" spans="1:10" x14ac:dyDescent="0.2">
      <c r="A10" s="3" t="s">
        <v>18</v>
      </c>
      <c r="B10" s="4">
        <v>9</v>
      </c>
      <c r="C10" s="4">
        <v>9</v>
      </c>
      <c r="D10" s="1">
        <f t="shared" si="0"/>
        <v>27</v>
      </c>
      <c r="E10" s="5">
        <f t="shared" si="1"/>
        <v>9.6774193548387094E-2</v>
      </c>
      <c r="F10" s="1">
        <v>7</v>
      </c>
      <c r="G10" s="6">
        <f t="shared" si="2"/>
        <v>0.13461538461538461</v>
      </c>
      <c r="H10" s="1">
        <v>8</v>
      </c>
      <c r="I10" s="6">
        <f t="shared" si="3"/>
        <v>0.13559322033898305</v>
      </c>
      <c r="J10" s="7">
        <f t="shared" si="4"/>
        <v>0.35814623137087048</v>
      </c>
    </row>
    <row r="11" spans="1:10" x14ac:dyDescent="0.2">
      <c r="A11" s="3" t="s">
        <v>19</v>
      </c>
      <c r="B11" s="4">
        <v>8</v>
      </c>
      <c r="C11" s="4">
        <v>4</v>
      </c>
      <c r="D11" s="1">
        <f t="shared" si="0"/>
        <v>20</v>
      </c>
      <c r="E11" s="5">
        <f t="shared" si="1"/>
        <v>7.1684587813620068E-2</v>
      </c>
      <c r="F11" s="1">
        <v>3</v>
      </c>
      <c r="G11" s="6">
        <f t="shared" si="2"/>
        <v>5.7692307692307696E-2</v>
      </c>
      <c r="H11" s="1">
        <v>3</v>
      </c>
      <c r="I11" s="6">
        <f t="shared" si="3"/>
        <v>5.0847457627118647E-2</v>
      </c>
      <c r="J11" s="7">
        <f t="shared" si="4"/>
        <v>0.66044539162818727</v>
      </c>
    </row>
    <row r="12" spans="1:10" x14ac:dyDescent="0.2">
      <c r="A12" s="3" t="s">
        <v>20</v>
      </c>
      <c r="B12" s="4">
        <v>9</v>
      </c>
      <c r="C12" s="4">
        <v>9</v>
      </c>
      <c r="D12" s="1">
        <f t="shared" si="0"/>
        <v>27</v>
      </c>
      <c r="E12" s="5">
        <f t="shared" si="1"/>
        <v>9.6774193548387094E-2</v>
      </c>
      <c r="F12" s="1">
        <v>3</v>
      </c>
      <c r="G12" s="6">
        <f t="shared" si="2"/>
        <v>5.7692307692307696E-2</v>
      </c>
      <c r="H12" s="1">
        <v>3</v>
      </c>
      <c r="I12" s="6">
        <f t="shared" si="3"/>
        <v>5.0847457627118647E-2</v>
      </c>
      <c r="J12" s="7">
        <f t="shared" si="4"/>
        <v>0.89160127869805283</v>
      </c>
    </row>
    <row r="13" spans="1:10" x14ac:dyDescent="0.2">
      <c r="A13" s="3" t="s">
        <v>21</v>
      </c>
      <c r="B13" s="4">
        <v>8</v>
      </c>
      <c r="C13" s="4">
        <v>4</v>
      </c>
      <c r="D13" s="1">
        <f t="shared" si="0"/>
        <v>20</v>
      </c>
      <c r="E13" s="5">
        <f t="shared" si="1"/>
        <v>7.1684587813620068E-2</v>
      </c>
      <c r="F13" s="1">
        <v>3</v>
      </c>
      <c r="G13" s="6">
        <f t="shared" si="2"/>
        <v>5.7692307692307696E-2</v>
      </c>
      <c r="H13" s="1">
        <v>3</v>
      </c>
      <c r="I13" s="6">
        <f t="shared" si="3"/>
        <v>5.0847457627118647E-2</v>
      </c>
      <c r="J13" s="7">
        <f t="shared" si="4"/>
        <v>0.66044539162818727</v>
      </c>
    </row>
    <row r="14" spans="1:10" x14ac:dyDescent="0.2">
      <c r="A14" s="3" t="s">
        <v>22</v>
      </c>
      <c r="B14" s="4">
        <v>8</v>
      </c>
      <c r="C14" s="4">
        <v>4</v>
      </c>
      <c r="D14" s="1">
        <f t="shared" si="0"/>
        <v>20</v>
      </c>
      <c r="E14" s="5">
        <f t="shared" si="1"/>
        <v>7.1684587813620068E-2</v>
      </c>
      <c r="F14" s="1">
        <v>4</v>
      </c>
      <c r="G14" s="6">
        <f t="shared" si="2"/>
        <v>7.6923076923076927E-2</v>
      </c>
      <c r="H14" s="1">
        <v>4</v>
      </c>
      <c r="I14" s="6">
        <f t="shared" si="3"/>
        <v>6.7796610169491525E-2</v>
      </c>
      <c r="J14" s="7">
        <f t="shared" si="4"/>
        <v>0.49533404372114048</v>
      </c>
    </row>
    <row r="15" spans="1:10" x14ac:dyDescent="0.2">
      <c r="A15" s="3" t="s">
        <v>23</v>
      </c>
      <c r="B15" s="4">
        <f>SUM(B3:B14)</f>
        <v>99</v>
      </c>
      <c r="C15" s="4">
        <f>SUM(C3:C14)</f>
        <v>81</v>
      </c>
      <c r="D15" s="1">
        <f t="shared" si="0"/>
        <v>279</v>
      </c>
      <c r="E15" s="5">
        <f t="shared" si="1"/>
        <v>1</v>
      </c>
      <c r="F15" s="1">
        <f>SUM(F3:F14)</f>
        <v>52</v>
      </c>
      <c r="G15" s="6">
        <f t="shared" si="2"/>
        <v>1</v>
      </c>
      <c r="H15" s="1">
        <f>SUM(H3:H14)</f>
        <v>59</v>
      </c>
      <c r="I15" s="6">
        <f t="shared" si="3"/>
        <v>1</v>
      </c>
      <c r="J15" s="1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12</vt:i4>
      </vt:variant>
    </vt:vector>
  </HeadingPairs>
  <TitlesOfParts>
    <vt:vector size="13" baseType="lpstr">
      <vt:lpstr>Sheet1</vt:lpstr>
      <vt:lpstr>Sheet1!_Toc534269487</vt:lpstr>
      <vt:lpstr>Sheet1!_Toc534269488</vt:lpstr>
      <vt:lpstr>Sheet1!_Toc534269489</vt:lpstr>
      <vt:lpstr>Sheet1!_Toc534269490</vt:lpstr>
      <vt:lpstr>Sheet1!_Toc534269491</vt:lpstr>
      <vt:lpstr>Sheet1!_Toc534269492</vt:lpstr>
      <vt:lpstr>Sheet1!_Toc534269493</vt:lpstr>
      <vt:lpstr>Sheet1!_Toc534269494</vt:lpstr>
      <vt:lpstr>Sheet1!_Toc534269495</vt:lpstr>
      <vt:lpstr>Sheet1!_Toc534269496</vt:lpstr>
      <vt:lpstr>Sheet1!_Toc534269497</vt:lpstr>
      <vt:lpstr>Sheet1!_Toc534269498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2019-01-08T22:13:56Z</dcterms:modified>
</cp:coreProperties>
</file>