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liuqi/Desktop/需求规格说明/优先级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Sheet1!$B$7:$K$89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0" i="1" l="1"/>
  <c r="J90" i="1"/>
  <c r="G90" i="1"/>
  <c r="H90" i="1"/>
  <c r="E58" i="1"/>
  <c r="E49" i="1"/>
  <c r="E20" i="1"/>
  <c r="E21" i="1"/>
  <c r="E22" i="1"/>
  <c r="E23" i="1"/>
  <c r="E24" i="1"/>
  <c r="E25" i="1"/>
  <c r="E26" i="1"/>
  <c r="E27" i="1"/>
  <c r="E28" i="1"/>
  <c r="E35" i="1"/>
  <c r="E42" i="1"/>
  <c r="E36" i="1"/>
  <c r="E37" i="1"/>
  <c r="E38" i="1"/>
  <c r="E57" i="1"/>
  <c r="E77" i="1"/>
  <c r="E85" i="1"/>
  <c r="E43" i="1"/>
  <c r="E61" i="1"/>
  <c r="E63" i="1"/>
  <c r="E55" i="1"/>
  <c r="E7" i="1"/>
  <c r="E31" i="1"/>
  <c r="E39" i="1"/>
  <c r="E30" i="1"/>
  <c r="E74" i="1"/>
  <c r="E80" i="1"/>
  <c r="E56" i="1"/>
  <c r="E8" i="1"/>
  <c r="E18" i="1"/>
  <c r="E12" i="1"/>
  <c r="E78" i="1"/>
  <c r="E59" i="1"/>
  <c r="E40" i="1"/>
  <c r="E66" i="1"/>
  <c r="E16" i="1"/>
  <c r="E67" i="1"/>
  <c r="E73" i="1"/>
  <c r="E11" i="1"/>
  <c r="E46" i="1"/>
  <c r="E10" i="1"/>
  <c r="E47" i="1"/>
  <c r="E15" i="1"/>
  <c r="E44" i="1"/>
  <c r="E13" i="1"/>
  <c r="E19" i="1"/>
  <c r="E29" i="1"/>
  <c r="E32" i="1"/>
  <c r="E75" i="1"/>
  <c r="E81" i="1"/>
  <c r="E72" i="1"/>
  <c r="E50" i="1"/>
  <c r="E70" i="1"/>
  <c r="E65" i="1"/>
  <c r="E14" i="1"/>
  <c r="E33" i="1"/>
  <c r="E71" i="1"/>
  <c r="E82" i="1"/>
  <c r="E41" i="1"/>
  <c r="E88" i="1"/>
  <c r="E17" i="1"/>
  <c r="E76" i="1"/>
  <c r="E68" i="1"/>
  <c r="E51" i="1"/>
  <c r="E52" i="1"/>
  <c r="E53" i="1"/>
  <c r="E54" i="1"/>
  <c r="E84" i="1"/>
  <c r="E86" i="1"/>
  <c r="E89" i="1"/>
  <c r="E87" i="1"/>
  <c r="E34" i="1"/>
  <c r="E79" i="1"/>
  <c r="E83" i="1"/>
  <c r="E45" i="1"/>
  <c r="E48" i="1"/>
  <c r="E62" i="1"/>
  <c r="E9" i="1"/>
  <c r="E60" i="1"/>
  <c r="E64" i="1"/>
  <c r="E69" i="1"/>
  <c r="E90" i="1"/>
  <c r="F90" i="1"/>
  <c r="D90" i="1"/>
  <c r="C90" i="1"/>
  <c r="F69" i="1"/>
  <c r="H69" i="1"/>
  <c r="J69" i="1"/>
  <c r="K69" i="1"/>
  <c r="F64" i="1"/>
  <c r="H64" i="1"/>
  <c r="J64" i="1"/>
  <c r="K64" i="1"/>
  <c r="F60" i="1"/>
  <c r="H60" i="1"/>
  <c r="J60" i="1"/>
  <c r="K60" i="1"/>
  <c r="F9" i="1"/>
  <c r="H9" i="1"/>
  <c r="J9" i="1"/>
  <c r="K9" i="1"/>
  <c r="F62" i="1"/>
  <c r="H62" i="1"/>
  <c r="J62" i="1"/>
  <c r="K62" i="1"/>
  <c r="F48" i="1"/>
  <c r="H48" i="1"/>
  <c r="J48" i="1"/>
  <c r="K48" i="1"/>
  <c r="F45" i="1"/>
  <c r="H45" i="1"/>
  <c r="J45" i="1"/>
  <c r="K45" i="1"/>
  <c r="F83" i="1"/>
  <c r="H83" i="1"/>
  <c r="J83" i="1"/>
  <c r="K83" i="1"/>
  <c r="F79" i="1"/>
  <c r="H79" i="1"/>
  <c r="J79" i="1"/>
  <c r="K79" i="1"/>
  <c r="F34" i="1"/>
  <c r="H34" i="1"/>
  <c r="J34" i="1"/>
  <c r="K34" i="1"/>
  <c r="F87" i="1"/>
  <c r="H87" i="1"/>
  <c r="J87" i="1"/>
  <c r="K87" i="1"/>
  <c r="F89" i="1"/>
  <c r="H89" i="1"/>
  <c r="J89" i="1"/>
  <c r="K89" i="1"/>
  <c r="F86" i="1"/>
  <c r="H86" i="1"/>
  <c r="J86" i="1"/>
  <c r="K86" i="1"/>
  <c r="F84" i="1"/>
  <c r="H84" i="1"/>
  <c r="J84" i="1"/>
  <c r="K84" i="1"/>
  <c r="F54" i="1"/>
  <c r="H54" i="1"/>
  <c r="J54" i="1"/>
  <c r="K54" i="1"/>
  <c r="F53" i="1"/>
  <c r="H53" i="1"/>
  <c r="J53" i="1"/>
  <c r="K53" i="1"/>
  <c r="F52" i="1"/>
  <c r="H52" i="1"/>
  <c r="J52" i="1"/>
  <c r="K52" i="1"/>
  <c r="F51" i="1"/>
  <c r="H51" i="1"/>
  <c r="J51" i="1"/>
  <c r="K51" i="1"/>
  <c r="F68" i="1"/>
  <c r="H68" i="1"/>
  <c r="J68" i="1"/>
  <c r="K68" i="1"/>
  <c r="F76" i="1"/>
  <c r="H76" i="1"/>
  <c r="J76" i="1"/>
  <c r="K76" i="1"/>
  <c r="F17" i="1"/>
  <c r="H17" i="1"/>
  <c r="J17" i="1"/>
  <c r="K17" i="1"/>
  <c r="F88" i="1"/>
  <c r="H88" i="1"/>
  <c r="J88" i="1"/>
  <c r="K88" i="1"/>
  <c r="F41" i="1"/>
  <c r="H41" i="1"/>
  <c r="J41" i="1"/>
  <c r="K41" i="1"/>
  <c r="F82" i="1"/>
  <c r="H82" i="1"/>
  <c r="J82" i="1"/>
  <c r="K82" i="1"/>
  <c r="F71" i="1"/>
  <c r="H71" i="1"/>
  <c r="J71" i="1"/>
  <c r="K71" i="1"/>
  <c r="F33" i="1"/>
  <c r="H33" i="1"/>
  <c r="J33" i="1"/>
  <c r="K33" i="1"/>
  <c r="F14" i="1"/>
  <c r="H14" i="1"/>
  <c r="J14" i="1"/>
  <c r="K14" i="1"/>
  <c r="F65" i="1"/>
  <c r="H65" i="1"/>
  <c r="J65" i="1"/>
  <c r="K65" i="1"/>
  <c r="F70" i="1"/>
  <c r="H70" i="1"/>
  <c r="J70" i="1"/>
  <c r="K70" i="1"/>
  <c r="F50" i="1"/>
  <c r="H50" i="1"/>
  <c r="J50" i="1"/>
  <c r="K50" i="1"/>
  <c r="F72" i="1"/>
  <c r="H72" i="1"/>
  <c r="J72" i="1"/>
  <c r="K72" i="1"/>
  <c r="F81" i="1"/>
  <c r="H81" i="1"/>
  <c r="J81" i="1"/>
  <c r="K81" i="1"/>
  <c r="F75" i="1"/>
  <c r="H75" i="1"/>
  <c r="J75" i="1"/>
  <c r="K75" i="1"/>
  <c r="F32" i="1"/>
  <c r="H32" i="1"/>
  <c r="J32" i="1"/>
  <c r="K32" i="1"/>
  <c r="F29" i="1"/>
  <c r="H29" i="1"/>
  <c r="J29" i="1"/>
  <c r="K29" i="1"/>
  <c r="F19" i="1"/>
  <c r="H19" i="1"/>
  <c r="J19" i="1"/>
  <c r="K19" i="1"/>
  <c r="F13" i="1"/>
  <c r="H13" i="1"/>
  <c r="J13" i="1"/>
  <c r="K13" i="1"/>
  <c r="F44" i="1"/>
  <c r="H44" i="1"/>
  <c r="J44" i="1"/>
  <c r="K44" i="1"/>
  <c r="F15" i="1"/>
  <c r="H15" i="1"/>
  <c r="J15" i="1"/>
  <c r="K15" i="1"/>
  <c r="F47" i="1"/>
  <c r="H47" i="1"/>
  <c r="J47" i="1"/>
  <c r="K47" i="1"/>
  <c r="F10" i="1"/>
  <c r="H10" i="1"/>
  <c r="J10" i="1"/>
  <c r="K10" i="1"/>
  <c r="F46" i="1"/>
  <c r="H46" i="1"/>
  <c r="J46" i="1"/>
  <c r="K46" i="1"/>
  <c r="F11" i="1"/>
  <c r="H11" i="1"/>
  <c r="J11" i="1"/>
  <c r="K11" i="1"/>
  <c r="F73" i="1"/>
  <c r="H73" i="1"/>
  <c r="J73" i="1"/>
  <c r="K73" i="1"/>
  <c r="F67" i="1"/>
  <c r="H67" i="1"/>
  <c r="J67" i="1"/>
  <c r="K67" i="1"/>
  <c r="F16" i="1"/>
  <c r="H16" i="1"/>
  <c r="J16" i="1"/>
  <c r="K16" i="1"/>
  <c r="F66" i="1"/>
  <c r="H66" i="1"/>
  <c r="J66" i="1"/>
  <c r="K66" i="1"/>
  <c r="F40" i="1"/>
  <c r="H40" i="1"/>
  <c r="J40" i="1"/>
  <c r="K40" i="1"/>
  <c r="F59" i="1"/>
  <c r="H59" i="1"/>
  <c r="J59" i="1"/>
  <c r="K59" i="1"/>
  <c r="F78" i="1"/>
  <c r="H78" i="1"/>
  <c r="J78" i="1"/>
  <c r="K78" i="1"/>
  <c r="F12" i="1"/>
  <c r="H12" i="1"/>
  <c r="J12" i="1"/>
  <c r="K12" i="1"/>
  <c r="F18" i="1"/>
  <c r="H18" i="1"/>
  <c r="J18" i="1"/>
  <c r="K18" i="1"/>
  <c r="F8" i="1"/>
  <c r="H8" i="1"/>
  <c r="J8" i="1"/>
  <c r="K8" i="1"/>
  <c r="F56" i="1"/>
  <c r="H56" i="1"/>
  <c r="J56" i="1"/>
  <c r="K56" i="1"/>
  <c r="F80" i="1"/>
  <c r="H80" i="1"/>
  <c r="J80" i="1"/>
  <c r="K80" i="1"/>
  <c r="F74" i="1"/>
  <c r="H74" i="1"/>
  <c r="J74" i="1"/>
  <c r="K74" i="1"/>
  <c r="F30" i="1"/>
  <c r="H30" i="1"/>
  <c r="J30" i="1"/>
  <c r="K30" i="1"/>
  <c r="F39" i="1"/>
  <c r="H39" i="1"/>
  <c r="J39" i="1"/>
  <c r="K39" i="1"/>
  <c r="F31" i="1"/>
  <c r="H31" i="1"/>
  <c r="J31" i="1"/>
  <c r="K31" i="1"/>
  <c r="F7" i="1"/>
  <c r="H7" i="1"/>
  <c r="J7" i="1"/>
  <c r="K7" i="1"/>
  <c r="F55" i="1"/>
  <c r="H55" i="1"/>
  <c r="J55" i="1"/>
  <c r="K55" i="1"/>
  <c r="F63" i="1"/>
  <c r="H63" i="1"/>
  <c r="J63" i="1"/>
  <c r="K63" i="1"/>
  <c r="F61" i="1"/>
  <c r="H61" i="1"/>
  <c r="J61" i="1"/>
  <c r="K61" i="1"/>
  <c r="F43" i="1"/>
  <c r="H43" i="1"/>
  <c r="J43" i="1"/>
  <c r="K43" i="1"/>
  <c r="F85" i="1"/>
  <c r="H85" i="1"/>
  <c r="J85" i="1"/>
  <c r="K85" i="1"/>
  <c r="F77" i="1"/>
  <c r="H77" i="1"/>
  <c r="J77" i="1"/>
  <c r="K77" i="1"/>
  <c r="F57" i="1"/>
  <c r="H57" i="1"/>
  <c r="J57" i="1"/>
  <c r="K57" i="1"/>
  <c r="F38" i="1"/>
  <c r="H38" i="1"/>
  <c r="J38" i="1"/>
  <c r="K38" i="1"/>
  <c r="F37" i="1"/>
  <c r="H37" i="1"/>
  <c r="J37" i="1"/>
  <c r="K37" i="1"/>
  <c r="F36" i="1"/>
  <c r="H36" i="1"/>
  <c r="J36" i="1"/>
  <c r="K36" i="1"/>
  <c r="F42" i="1"/>
  <c r="H42" i="1"/>
  <c r="J42" i="1"/>
  <c r="K42" i="1"/>
  <c r="F35" i="1"/>
  <c r="H35" i="1"/>
  <c r="J35" i="1"/>
  <c r="K35" i="1"/>
  <c r="F28" i="1"/>
  <c r="H28" i="1"/>
  <c r="J28" i="1"/>
  <c r="K28" i="1"/>
  <c r="F27" i="1"/>
  <c r="H27" i="1"/>
  <c r="J27" i="1"/>
  <c r="K27" i="1"/>
  <c r="F26" i="1"/>
  <c r="H26" i="1"/>
  <c r="J26" i="1"/>
  <c r="K26" i="1"/>
  <c r="F25" i="1"/>
  <c r="H25" i="1"/>
  <c r="J25" i="1"/>
  <c r="K25" i="1"/>
  <c r="F24" i="1"/>
  <c r="H24" i="1"/>
  <c r="J24" i="1"/>
  <c r="K24" i="1"/>
  <c r="F23" i="1"/>
  <c r="H23" i="1"/>
  <c r="J23" i="1"/>
  <c r="K23" i="1"/>
  <c r="F22" i="1"/>
  <c r="H22" i="1"/>
  <c r="J22" i="1"/>
  <c r="K22" i="1"/>
  <c r="F21" i="1"/>
  <c r="H21" i="1"/>
  <c r="J21" i="1"/>
  <c r="K21" i="1"/>
  <c r="F20" i="1"/>
  <c r="H20" i="1"/>
  <c r="J20" i="1"/>
  <c r="K20" i="1"/>
  <c r="F49" i="1"/>
  <c r="H49" i="1"/>
  <c r="J49" i="1"/>
  <c r="K49" i="1"/>
  <c r="F58" i="1"/>
  <c r="H58" i="1"/>
  <c r="J58" i="1"/>
  <c r="K58" i="1"/>
</calcChain>
</file>

<file path=xl/sharedStrings.xml><?xml version="1.0" encoding="utf-8"?>
<sst xmlns="http://schemas.openxmlformats.org/spreadsheetml/2006/main" count="96" uniqueCount="91">
  <si>
    <t>管理员用户功能点打分表——Web端</t>
  </si>
  <si>
    <t>权值</t>
  </si>
  <si>
    <t>特性</t>
  </si>
  <si>
    <t>相对收益</t>
  </si>
  <si>
    <t>相对损失</t>
  </si>
  <si>
    <t>总价值</t>
  </si>
  <si>
    <t>价值(%)</t>
  </si>
  <si>
    <t>相对风险</t>
  </si>
  <si>
    <t>风险（%）</t>
  </si>
  <si>
    <t>相对成本</t>
  </si>
  <si>
    <t>成本（%）</t>
  </si>
  <si>
    <t>优先级</t>
  </si>
  <si>
    <t>帐号密码登录</t>
  </si>
  <si>
    <t>忘记密码（找回）</t>
  </si>
  <si>
    <t>首页</t>
  </si>
  <si>
    <t>用户管理</t>
  </si>
  <si>
    <t>课程管理</t>
  </si>
  <si>
    <t>论坛管理</t>
  </si>
  <si>
    <t>公告管理</t>
  </si>
  <si>
    <t>友情链接</t>
  </si>
  <si>
    <t>操作记录</t>
  </si>
  <si>
    <t>意见反馈</t>
  </si>
  <si>
    <t>首页动图管理</t>
  </si>
  <si>
    <t>查看网站访问量</t>
  </si>
  <si>
    <t>查看当前在线人数</t>
  </si>
  <si>
    <t>查看网站当前开设课程数</t>
  </si>
  <si>
    <t>查看网站注册用户数量（分教师/学生）</t>
  </si>
  <si>
    <t>查看当前帖子数统计</t>
  </si>
  <si>
    <t>查看公告数</t>
  </si>
  <si>
    <t>查看友情链接数</t>
  </si>
  <si>
    <t>查看轮播图片数</t>
  </si>
  <si>
    <t>可全选、单选、取消选择</t>
  </si>
  <si>
    <t>单个修改用户信息（封禁处理、删除用户）</t>
  </si>
  <si>
    <t>批量修改用户信息（封禁处理、删除用户）</t>
  </si>
  <si>
    <t>按不同条件筛选查找用户</t>
  </si>
  <si>
    <t>搜索用户</t>
  </si>
  <si>
    <t>查看用户信息</t>
  </si>
  <si>
    <t>查看被举报详情</t>
  </si>
  <si>
    <t>页码跳转</t>
  </si>
  <si>
    <t>单个删除所选课程</t>
  </si>
  <si>
    <t>批量删除选择的课程</t>
  </si>
  <si>
    <t>按不同条件筛选查找课程</t>
  </si>
  <si>
    <t>搜索课程</t>
  </si>
  <si>
    <t>查看课程信息</t>
  </si>
  <si>
    <t>删除课程</t>
  </si>
  <si>
    <t>修改课程信息</t>
  </si>
  <si>
    <t>添加课程图片</t>
  </si>
  <si>
    <t>编辑修改课程相关信息</t>
  </si>
  <si>
    <t>单个删除所选帖子</t>
  </si>
  <si>
    <t>批量删除所选帖子</t>
  </si>
  <si>
    <t>单个置顶所选帖子</t>
  </si>
  <si>
    <t>批量置顶所选帖子</t>
  </si>
  <si>
    <t>单个加精所选帖子</t>
  </si>
  <si>
    <t>批量加精所选帖子</t>
  </si>
  <si>
    <t>关键字搜索帖子</t>
  </si>
  <si>
    <t>查看被举报的帖子</t>
  </si>
  <si>
    <t>论坛版块帖子分类查看</t>
  </si>
  <si>
    <t>删除被举报帖子的记录</t>
  </si>
  <si>
    <t>查看被举报原因</t>
  </si>
  <si>
    <t>单个删除所选的公告</t>
  </si>
  <si>
    <t>批量删除所选的公告</t>
  </si>
  <si>
    <t>修改公告信息</t>
  </si>
  <si>
    <t>关键字搜索公告</t>
  </si>
  <si>
    <t>选择公告类别进行查找</t>
  </si>
  <si>
    <t>新增公告</t>
  </si>
  <si>
    <t>单个删除所选的链接地址</t>
  </si>
  <si>
    <t>批量删除所选的链接地址</t>
  </si>
  <si>
    <t>查看选择的链接地址</t>
  </si>
  <si>
    <t>关键字搜索链接</t>
  </si>
  <si>
    <t>新增链接</t>
  </si>
  <si>
    <t>删除链接地址</t>
  </si>
  <si>
    <t>修改友情链接信息（标题、地址）</t>
  </si>
  <si>
    <t>查看课程管理记录</t>
  </si>
  <si>
    <t>查看用户管理记录</t>
  </si>
  <si>
    <t>查看论坛管理记录</t>
  </si>
  <si>
    <t>查看公告管理记录</t>
  </si>
  <si>
    <t>查看友情链接管理记录</t>
  </si>
  <si>
    <t>轮播图篇替换记录</t>
  </si>
  <si>
    <t>删除记录</t>
  </si>
  <si>
    <t>搜索记录</t>
  </si>
  <si>
    <t>批量选择/全选</t>
  </si>
  <si>
    <t>单个删除所选的反馈</t>
  </si>
  <si>
    <t>批量删除所选的反馈</t>
  </si>
  <si>
    <t>单个选择 反馈 标为已读</t>
  </si>
  <si>
    <t>批量选择 反馈 标为已读</t>
  </si>
  <si>
    <t>输入关键字搜索反馈</t>
  </si>
  <si>
    <t>查看反馈信息</t>
  </si>
  <si>
    <t>添加轮播图</t>
  </si>
  <si>
    <t>删除轮播图</t>
  </si>
  <si>
    <t>移动对轮播图进行排序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</si>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</sst>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6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77" fontId="1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177" fontId="2" fillId="0" borderId="7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177" fontId="2" fillId="0" borderId="4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7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0"/>
  <sheetViews>
    <sheetView tabSelected="1" zoomScale="125" workbookViewId="0">
      <selection activeCell="B90" sqref="B90:K90"/>
    </sheetView>
  </sheetViews>
  <sheetFormatPr baseColWidth="10" defaultColWidth="9" defaultRowHeight="14" x14ac:dyDescent="0.15"/>
  <cols>
    <col min="2" max="2" width="24.6640625" customWidth="1"/>
    <col min="3" max="3" width="5" customWidth="1"/>
    <col min="4" max="4" width="3.83203125" customWidth="1"/>
    <col min="5" max="5" width="4.33203125" customWidth="1"/>
    <col min="6" max="6" width="6.33203125" style="1" customWidth="1"/>
    <col min="7" max="7" width="4.6640625" customWidth="1"/>
    <col min="8" max="8" width="5.6640625" style="1" customWidth="1"/>
    <col min="9" max="9" width="2" customWidth="1"/>
    <col min="10" max="10" width="6" style="1" customWidth="1"/>
    <col min="11" max="11" width="6.33203125" style="2" customWidth="1"/>
  </cols>
  <sheetData>
    <row r="1" spans="2:14" ht="15" customHeight="1" x14ac:dyDescent="0.15"/>
    <row r="2" spans="2:14" ht="15" customHeight="1" x14ac:dyDescent="0.15"/>
    <row r="3" spans="2:14" ht="20.25" customHeight="1" x14ac:dyDescent="0.15">
      <c r="B3" s="18" t="s">
        <v>0</v>
      </c>
      <c r="C3" s="19"/>
      <c r="D3" s="19"/>
      <c r="E3" s="19"/>
      <c r="F3" s="19"/>
      <c r="G3" s="19"/>
      <c r="H3" s="19"/>
      <c r="I3" s="19"/>
      <c r="J3" s="19"/>
      <c r="K3" s="20"/>
    </row>
    <row r="4" spans="2:14" ht="20.25" customHeight="1" x14ac:dyDescent="0.15">
      <c r="B4" s="3" t="s">
        <v>1</v>
      </c>
      <c r="C4" s="4">
        <v>2</v>
      </c>
      <c r="D4" s="4">
        <v>1</v>
      </c>
      <c r="E4" s="4"/>
      <c r="F4" s="5"/>
      <c r="G4" s="4">
        <v>1</v>
      </c>
      <c r="H4" s="5"/>
      <c r="I4" s="13">
        <v>1</v>
      </c>
      <c r="J4" s="14"/>
      <c r="K4" s="15"/>
    </row>
    <row r="5" spans="2:14" x14ac:dyDescent="0.15"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3" t="s">
        <v>10</v>
      </c>
      <c r="K5" s="25" t="s">
        <v>11</v>
      </c>
    </row>
    <row r="6" spans="2:14" ht="15" customHeight="1" thickBot="1" x14ac:dyDescent="0.2">
      <c r="B6" s="22"/>
      <c r="C6" s="22"/>
      <c r="D6" s="22"/>
      <c r="E6" s="22"/>
      <c r="F6" s="22"/>
      <c r="G6" s="22"/>
      <c r="H6" s="22"/>
      <c r="I6" s="22"/>
      <c r="J6" s="24"/>
      <c r="K6" s="26"/>
    </row>
    <row r="7" spans="2:14" ht="15" thickBot="1" x14ac:dyDescent="0.2">
      <c r="B7" s="6" t="s">
        <v>35</v>
      </c>
      <c r="C7" s="7">
        <v>8</v>
      </c>
      <c r="D7" s="7">
        <v>7</v>
      </c>
      <c r="E7" s="7">
        <f>C7*2+D7</f>
        <v>23</v>
      </c>
      <c r="F7" s="8">
        <f>E7/$E$90*100</f>
        <v>1.5688949522510234</v>
      </c>
      <c r="G7" s="9">
        <v>2</v>
      </c>
      <c r="H7" s="10">
        <f>G7/$G$90*100</f>
        <v>0.5089058524173028</v>
      </c>
      <c r="I7" s="16">
        <v>3</v>
      </c>
      <c r="J7" s="14">
        <f>I7/$I$90*100</f>
        <v>0.87976539589442826</v>
      </c>
      <c r="K7" s="15">
        <f>F7/(H7+J7)</f>
        <v>1.1297814037400127</v>
      </c>
    </row>
    <row r="8" spans="2:14" ht="15" thickBot="1" x14ac:dyDescent="0.2">
      <c r="B8" s="6" t="s">
        <v>42</v>
      </c>
      <c r="C8" s="7">
        <v>8</v>
      </c>
      <c r="D8" s="7">
        <v>7</v>
      </c>
      <c r="E8" s="7">
        <f>C8*2+D8</f>
        <v>23</v>
      </c>
      <c r="F8" s="8">
        <f>E8/$E$90*100</f>
        <v>1.5688949522510234</v>
      </c>
      <c r="G8" s="11">
        <v>2</v>
      </c>
      <c r="H8" s="10">
        <f>G8/$G$90*100</f>
        <v>0.5089058524173028</v>
      </c>
      <c r="I8" s="17">
        <v>3</v>
      </c>
      <c r="J8" s="14">
        <f>I8/$I$90*100</f>
        <v>0.87976539589442826</v>
      </c>
      <c r="K8" s="15">
        <f>F8/(H8+J8)</f>
        <v>1.1297814037400127</v>
      </c>
    </row>
    <row r="9" spans="2:14" ht="15" thickBot="1" x14ac:dyDescent="0.2">
      <c r="B9" s="6" t="s">
        <v>86</v>
      </c>
      <c r="C9" s="7">
        <v>7</v>
      </c>
      <c r="D9" s="7">
        <v>9</v>
      </c>
      <c r="E9" s="7">
        <f>C9*2+D9</f>
        <v>23</v>
      </c>
      <c r="F9" s="8">
        <f>E9/$E$90*100</f>
        <v>1.5688949522510234</v>
      </c>
      <c r="G9" s="11">
        <v>3</v>
      </c>
      <c r="H9" s="10">
        <f>G9/$G$90*100</f>
        <v>0.76335877862595414</v>
      </c>
      <c r="I9" s="17">
        <v>3</v>
      </c>
      <c r="J9" s="14">
        <f>I9/$I$90*100</f>
        <v>0.87976539589442826</v>
      </c>
      <c r="K9" s="15">
        <f>F9/(H9+J9)</f>
        <v>0.95482433803822153</v>
      </c>
    </row>
    <row r="10" spans="2:14" x14ac:dyDescent="0.15">
      <c r="B10" s="6" t="s">
        <v>52</v>
      </c>
      <c r="C10" s="7">
        <v>7</v>
      </c>
      <c r="D10" s="7">
        <v>8</v>
      </c>
      <c r="E10" s="7">
        <f>C10*2+D10</f>
        <v>22</v>
      </c>
      <c r="F10" s="8">
        <f>E10/$E$90*100</f>
        <v>1.5006821282401093</v>
      </c>
      <c r="G10" s="11">
        <v>3</v>
      </c>
      <c r="H10" s="10">
        <f>G10/$G$90*100</f>
        <v>0.76335877862595414</v>
      </c>
      <c r="I10" s="17">
        <v>3</v>
      </c>
      <c r="J10" s="14">
        <f>I10/$I$90*100</f>
        <v>0.87976539589442826</v>
      </c>
      <c r="K10" s="15">
        <f>F10/(H10+J10)</f>
        <v>0.9133102363843858</v>
      </c>
      <c r="N10">
        <v>1</v>
      </c>
    </row>
    <row r="11" spans="2:14" ht="15" customHeight="1" thickBot="1" x14ac:dyDescent="0.2">
      <c r="B11" s="6" t="s">
        <v>50</v>
      </c>
      <c r="C11" s="7">
        <v>7</v>
      </c>
      <c r="D11" s="7">
        <v>8</v>
      </c>
      <c r="E11" s="7">
        <f>C11*2+D11</f>
        <v>22</v>
      </c>
      <c r="F11" s="8">
        <f>E11/$E$90*100</f>
        <v>1.5006821282401093</v>
      </c>
      <c r="G11" s="11">
        <v>3</v>
      </c>
      <c r="H11" s="10">
        <f>G11/$G$90*100</f>
        <v>0.76335877862595414</v>
      </c>
      <c r="I11" s="17">
        <v>3</v>
      </c>
      <c r="J11" s="14">
        <f>I11/$I$90*100</f>
        <v>0.87976539589442826</v>
      </c>
      <c r="K11" s="15">
        <f>F11/(H11+J11)</f>
        <v>0.9133102363843858</v>
      </c>
    </row>
    <row r="12" spans="2:14" ht="15" thickBot="1" x14ac:dyDescent="0.2">
      <c r="B12" s="6" t="s">
        <v>38</v>
      </c>
      <c r="C12" s="7">
        <v>7</v>
      </c>
      <c r="D12" s="7">
        <v>7</v>
      </c>
      <c r="E12" s="7">
        <f>C12*2+D12</f>
        <v>21</v>
      </c>
      <c r="F12" s="8">
        <f>E12/$E$90*100</f>
        <v>1.4324693042291952</v>
      </c>
      <c r="G12" s="9">
        <v>3</v>
      </c>
      <c r="H12" s="10">
        <f>G12/$G$90*100</f>
        <v>0.76335877862595414</v>
      </c>
      <c r="I12" s="16">
        <v>3</v>
      </c>
      <c r="J12" s="14">
        <f>I12/$I$90*100</f>
        <v>0.87976539589442826</v>
      </c>
      <c r="K12" s="15">
        <f>F12/(H12+J12)</f>
        <v>0.87179613473055007</v>
      </c>
    </row>
    <row r="13" spans="2:14" x14ac:dyDescent="0.15">
      <c r="B13" s="12" t="s">
        <v>56</v>
      </c>
      <c r="C13" s="7">
        <v>7</v>
      </c>
      <c r="D13" s="7">
        <v>7</v>
      </c>
      <c r="E13" s="7">
        <f>C13*2+D13</f>
        <v>21</v>
      </c>
      <c r="F13" s="8">
        <f>E13/$E$90*100</f>
        <v>1.4324693042291952</v>
      </c>
      <c r="G13" s="11">
        <v>3</v>
      </c>
      <c r="H13" s="10">
        <f>G13/$G$90*100</f>
        <v>0.76335877862595414</v>
      </c>
      <c r="I13" s="17">
        <v>3</v>
      </c>
      <c r="J13" s="14">
        <f>I13/$I$90*100</f>
        <v>0.87976539589442826</v>
      </c>
      <c r="K13" s="15">
        <f>F13/(H13+J13)</f>
        <v>0.87179613473055007</v>
      </c>
    </row>
    <row r="14" spans="2:14" x14ac:dyDescent="0.15">
      <c r="B14" s="6" t="s">
        <v>38</v>
      </c>
      <c r="C14" s="7">
        <v>7</v>
      </c>
      <c r="D14" s="7">
        <v>7</v>
      </c>
      <c r="E14" s="7">
        <f>C14*2+D14</f>
        <v>21</v>
      </c>
      <c r="F14" s="8">
        <f>E14/$E$90*100</f>
        <v>1.4324693042291952</v>
      </c>
      <c r="G14" s="11">
        <v>3</v>
      </c>
      <c r="H14" s="10">
        <f>G14/$G$90*100</f>
        <v>0.76335877862595414</v>
      </c>
      <c r="I14" s="17">
        <v>3</v>
      </c>
      <c r="J14" s="14">
        <f>I14/$I$90*100</f>
        <v>0.87976539589442826</v>
      </c>
      <c r="K14" s="15">
        <f>F14/(H14+J14)</f>
        <v>0.87179613473055007</v>
      </c>
    </row>
    <row r="15" spans="2:14" x14ac:dyDescent="0.15">
      <c r="B15" s="6" t="s">
        <v>54</v>
      </c>
      <c r="C15" s="7">
        <v>7</v>
      </c>
      <c r="D15" s="7">
        <v>7</v>
      </c>
      <c r="E15" s="7">
        <f>C15*2+D15</f>
        <v>21</v>
      </c>
      <c r="F15" s="8">
        <f>E15/$E$90*100</f>
        <v>1.4324693042291952</v>
      </c>
      <c r="G15" s="11">
        <v>2</v>
      </c>
      <c r="H15" s="10">
        <f>G15/$G$90*100</f>
        <v>0.5089058524173028</v>
      </c>
      <c r="I15" s="17">
        <v>4</v>
      </c>
      <c r="J15" s="14">
        <f>I15/$I$90*100</f>
        <v>1.1730205278592376</v>
      </c>
      <c r="K15" s="15">
        <f>F15/(H15+J15)</f>
        <v>0.85168371281130051</v>
      </c>
    </row>
    <row r="16" spans="2:14" x14ac:dyDescent="0.15">
      <c r="B16" s="6" t="s">
        <v>31</v>
      </c>
      <c r="C16" s="7">
        <v>7</v>
      </c>
      <c r="D16" s="7">
        <v>6</v>
      </c>
      <c r="E16" s="7">
        <f>C16*2+D16</f>
        <v>20</v>
      </c>
      <c r="F16" s="8">
        <f>E16/$E$90*100</f>
        <v>1.3642564802182811</v>
      </c>
      <c r="G16" s="11">
        <v>3</v>
      </c>
      <c r="H16" s="10">
        <f>G16/$G$90*100</f>
        <v>0.76335877862595414</v>
      </c>
      <c r="I16" s="17">
        <v>3</v>
      </c>
      <c r="J16" s="14">
        <f>I16/$I$90*100</f>
        <v>0.87976539589442826</v>
      </c>
      <c r="K16" s="15">
        <f>F16/(H16+J16)</f>
        <v>0.83028203307671433</v>
      </c>
    </row>
    <row r="17" spans="2:11" x14ac:dyDescent="0.15">
      <c r="B17" s="6" t="s">
        <v>69</v>
      </c>
      <c r="C17" s="7">
        <v>7</v>
      </c>
      <c r="D17" s="7">
        <v>7</v>
      </c>
      <c r="E17" s="7">
        <f>C17*2+D17</f>
        <v>21</v>
      </c>
      <c r="F17" s="8">
        <f>E17/$E$90*100</f>
        <v>1.4324693042291952</v>
      </c>
      <c r="G17" s="11">
        <v>3</v>
      </c>
      <c r="H17" s="10">
        <f>G17/$G$90*100</f>
        <v>0.76335877862595414</v>
      </c>
      <c r="I17" s="17">
        <v>4</v>
      </c>
      <c r="J17" s="14">
        <f>I17/$I$90*100</f>
        <v>1.1730205278592376</v>
      </c>
      <c r="K17" s="15">
        <f>F17/(H17+J17)</f>
        <v>0.73976689351702174</v>
      </c>
    </row>
    <row r="18" spans="2:11" x14ac:dyDescent="0.15">
      <c r="B18" s="6" t="s">
        <v>43</v>
      </c>
      <c r="C18" s="7">
        <v>6</v>
      </c>
      <c r="D18" s="7">
        <v>8</v>
      </c>
      <c r="E18" s="7">
        <f>C18*2+D18</f>
        <v>20</v>
      </c>
      <c r="F18" s="8">
        <f>E18/$E$90*100</f>
        <v>1.3642564802182811</v>
      </c>
      <c r="G18" s="11">
        <v>4</v>
      </c>
      <c r="H18" s="10">
        <f>G18/$G$90*100</f>
        <v>1.0178117048346056</v>
      </c>
      <c r="I18" s="17">
        <v>3</v>
      </c>
      <c r="J18" s="14">
        <f>I18/$I$90*100</f>
        <v>0.87976539589442826</v>
      </c>
      <c r="K18" s="15">
        <f>F18/(H18+J18)</f>
        <v>0.71894653434326583</v>
      </c>
    </row>
    <row r="19" spans="2:11" ht="15" customHeight="1" thickBot="1" x14ac:dyDescent="0.2">
      <c r="B19" s="12" t="s">
        <v>57</v>
      </c>
      <c r="C19" s="7">
        <v>7</v>
      </c>
      <c r="D19" s="7">
        <v>8</v>
      </c>
      <c r="E19" s="7">
        <f>C19*2+D19</f>
        <v>22</v>
      </c>
      <c r="F19" s="8">
        <f>E19/$E$90*100</f>
        <v>1.5006821282401093</v>
      </c>
      <c r="G19" s="11">
        <v>6</v>
      </c>
      <c r="H19" s="10">
        <f>G19/$G$90*100</f>
        <v>1.5267175572519083</v>
      </c>
      <c r="I19" s="17">
        <v>2</v>
      </c>
      <c r="J19" s="14">
        <f>I19/$I$90*100</f>
        <v>0.5865102639296188</v>
      </c>
      <c r="K19" s="15">
        <f>F19/(H19+J19)</f>
        <v>0.71013740837514749</v>
      </c>
    </row>
    <row r="20" spans="2:11" ht="15" thickBot="1" x14ac:dyDescent="0.2">
      <c r="B20" s="6" t="s">
        <v>14</v>
      </c>
      <c r="C20" s="7">
        <v>5</v>
      </c>
      <c r="D20" s="7">
        <v>7</v>
      </c>
      <c r="E20" s="7">
        <f>C20*2+D20</f>
        <v>17</v>
      </c>
      <c r="F20" s="8">
        <f>E20/$E$90*100</f>
        <v>1.1596180081855387</v>
      </c>
      <c r="G20" s="9">
        <v>3</v>
      </c>
      <c r="H20" s="10">
        <f>G20/$G$90*100</f>
        <v>0.76335877862595414</v>
      </c>
      <c r="I20" s="16">
        <v>3</v>
      </c>
      <c r="J20" s="14">
        <f>I20/$I$90*100</f>
        <v>0.87976539589442826</v>
      </c>
      <c r="K20" s="15">
        <f>F20/(H20+J20)</f>
        <v>0.70573972811520702</v>
      </c>
    </row>
    <row r="21" spans="2:11" x14ac:dyDescent="0.15">
      <c r="B21" s="6" t="s">
        <v>15</v>
      </c>
      <c r="C21" s="7">
        <v>5</v>
      </c>
      <c r="D21" s="7">
        <v>7</v>
      </c>
      <c r="E21" s="7">
        <f>C21*2+D21</f>
        <v>17</v>
      </c>
      <c r="F21" s="8">
        <f>E21/$E$90*100</f>
        <v>1.1596180081855387</v>
      </c>
      <c r="G21" s="11">
        <v>3</v>
      </c>
      <c r="H21" s="10">
        <f>G21/$G$90*100</f>
        <v>0.76335877862595414</v>
      </c>
      <c r="I21" s="17">
        <v>3</v>
      </c>
      <c r="J21" s="14">
        <f>I21/$I$90*100</f>
        <v>0.87976539589442826</v>
      </c>
      <c r="K21" s="15">
        <f>F21/(H21+J21)</f>
        <v>0.70573972811520702</v>
      </c>
    </row>
    <row r="22" spans="2:11" x14ac:dyDescent="0.15">
      <c r="B22" s="6" t="s">
        <v>16</v>
      </c>
      <c r="C22" s="7">
        <v>5</v>
      </c>
      <c r="D22" s="7">
        <v>7</v>
      </c>
      <c r="E22" s="7">
        <f>C22*2+D22</f>
        <v>17</v>
      </c>
      <c r="F22" s="8">
        <f>E22/$E$90*100</f>
        <v>1.1596180081855387</v>
      </c>
      <c r="G22" s="11">
        <v>3</v>
      </c>
      <c r="H22" s="10">
        <f>G22/$G$90*100</f>
        <v>0.76335877862595414</v>
      </c>
      <c r="I22" s="17">
        <v>3</v>
      </c>
      <c r="J22" s="14">
        <f>I22/$I$90*100</f>
        <v>0.87976539589442826</v>
      </c>
      <c r="K22" s="15">
        <f>F22/(H22+J22)</f>
        <v>0.70573972811520702</v>
      </c>
    </row>
    <row r="23" spans="2:11" x14ac:dyDescent="0.15">
      <c r="B23" s="6" t="s">
        <v>17</v>
      </c>
      <c r="C23" s="7">
        <v>5</v>
      </c>
      <c r="D23" s="7">
        <v>7</v>
      </c>
      <c r="E23" s="7">
        <f>C23*2+D23</f>
        <v>17</v>
      </c>
      <c r="F23" s="8">
        <f>E23/$E$90*100</f>
        <v>1.1596180081855387</v>
      </c>
      <c r="G23" s="11">
        <v>3</v>
      </c>
      <c r="H23" s="10">
        <f>G23/$G$90*100</f>
        <v>0.76335877862595414</v>
      </c>
      <c r="I23" s="17">
        <v>3</v>
      </c>
      <c r="J23" s="14">
        <f>I23/$I$90*100</f>
        <v>0.87976539589442826</v>
      </c>
      <c r="K23" s="15">
        <f>F23/(H23+J23)</f>
        <v>0.70573972811520702</v>
      </c>
    </row>
    <row r="24" spans="2:11" x14ac:dyDescent="0.15">
      <c r="B24" s="6" t="s">
        <v>18</v>
      </c>
      <c r="C24" s="7">
        <v>5</v>
      </c>
      <c r="D24" s="7">
        <v>7</v>
      </c>
      <c r="E24" s="7">
        <f>C24*2+D24</f>
        <v>17</v>
      </c>
      <c r="F24" s="8">
        <f>E24/$E$90*100</f>
        <v>1.1596180081855387</v>
      </c>
      <c r="G24" s="11">
        <v>3</v>
      </c>
      <c r="H24" s="10">
        <f>G24/$G$90*100</f>
        <v>0.76335877862595414</v>
      </c>
      <c r="I24" s="17">
        <v>3</v>
      </c>
      <c r="J24" s="14">
        <f>I24/$I$90*100</f>
        <v>0.87976539589442826</v>
      </c>
      <c r="K24" s="15">
        <f>F24/(H24+J24)</f>
        <v>0.70573972811520702</v>
      </c>
    </row>
    <row r="25" spans="2:11" x14ac:dyDescent="0.15">
      <c r="B25" s="6" t="s">
        <v>19</v>
      </c>
      <c r="C25" s="7">
        <v>5</v>
      </c>
      <c r="D25" s="7">
        <v>7</v>
      </c>
      <c r="E25" s="7">
        <f>C25*2+D25</f>
        <v>17</v>
      </c>
      <c r="F25" s="8">
        <f>E25/$E$90*100</f>
        <v>1.1596180081855387</v>
      </c>
      <c r="G25" s="11">
        <v>3</v>
      </c>
      <c r="H25" s="10">
        <f>G25/$G$90*100</f>
        <v>0.76335877862595414</v>
      </c>
      <c r="I25" s="17">
        <v>3</v>
      </c>
      <c r="J25" s="14">
        <f>I25/$I$90*100</f>
        <v>0.87976539589442826</v>
      </c>
      <c r="K25" s="15">
        <f>F25/(H25+J25)</f>
        <v>0.70573972811520702</v>
      </c>
    </row>
    <row r="26" spans="2:11" x14ac:dyDescent="0.15">
      <c r="B26" s="6" t="s">
        <v>20</v>
      </c>
      <c r="C26" s="7">
        <v>5</v>
      </c>
      <c r="D26" s="7">
        <v>7</v>
      </c>
      <c r="E26" s="7">
        <f>C26*2+D26</f>
        <v>17</v>
      </c>
      <c r="F26" s="8">
        <f>E26/$E$90*100</f>
        <v>1.1596180081855387</v>
      </c>
      <c r="G26" s="11">
        <v>3</v>
      </c>
      <c r="H26" s="10">
        <f>G26/$G$90*100</f>
        <v>0.76335877862595414</v>
      </c>
      <c r="I26" s="17">
        <v>3</v>
      </c>
      <c r="J26" s="14">
        <f>I26/$I$90*100</f>
        <v>0.87976539589442826</v>
      </c>
      <c r="K26" s="15">
        <f>F26/(H26+J26)</f>
        <v>0.70573972811520702</v>
      </c>
    </row>
    <row r="27" spans="2:11" ht="15" customHeight="1" thickBot="1" x14ac:dyDescent="0.2">
      <c r="B27" s="6" t="s">
        <v>21</v>
      </c>
      <c r="C27" s="7">
        <v>5</v>
      </c>
      <c r="D27" s="7">
        <v>7</v>
      </c>
      <c r="E27" s="7">
        <f>C27*2+D27</f>
        <v>17</v>
      </c>
      <c r="F27" s="8">
        <f>E27/$E$90*100</f>
        <v>1.1596180081855387</v>
      </c>
      <c r="G27" s="11">
        <v>3</v>
      </c>
      <c r="H27" s="10">
        <f>G27/$G$90*100</f>
        <v>0.76335877862595414</v>
      </c>
      <c r="I27" s="17">
        <v>3</v>
      </c>
      <c r="J27" s="14">
        <f>I27/$I$90*100</f>
        <v>0.87976539589442826</v>
      </c>
      <c r="K27" s="15">
        <f>F27/(H27+J27)</f>
        <v>0.70573972811520702</v>
      </c>
    </row>
    <row r="28" spans="2:11" ht="15" thickBot="1" x14ac:dyDescent="0.2">
      <c r="B28" s="6" t="s">
        <v>22</v>
      </c>
      <c r="C28" s="7">
        <v>5</v>
      </c>
      <c r="D28" s="7">
        <v>7</v>
      </c>
      <c r="E28" s="7">
        <f>C28*2+D28</f>
        <v>17</v>
      </c>
      <c r="F28" s="8">
        <f>E28/$E$90*100</f>
        <v>1.1596180081855387</v>
      </c>
      <c r="G28" s="9">
        <v>3</v>
      </c>
      <c r="H28" s="10">
        <f>G28/$G$90*100</f>
        <v>0.76335877862595414</v>
      </c>
      <c r="I28" s="16">
        <v>3</v>
      </c>
      <c r="J28" s="14">
        <f>I28/$I$90*100</f>
        <v>0.87976539589442826</v>
      </c>
      <c r="K28" s="15">
        <f>F28/(H28+J28)</f>
        <v>0.70573972811520702</v>
      </c>
    </row>
    <row r="29" spans="2:11" x14ac:dyDescent="0.15">
      <c r="B29" s="6" t="s">
        <v>58</v>
      </c>
      <c r="C29" s="7">
        <v>6</v>
      </c>
      <c r="D29" s="7">
        <v>7</v>
      </c>
      <c r="E29" s="7">
        <f>C29*2+D29</f>
        <v>19</v>
      </c>
      <c r="F29" s="8">
        <f>E29/$E$90*100</f>
        <v>1.2960436562073669</v>
      </c>
      <c r="G29" s="11">
        <v>3</v>
      </c>
      <c r="H29" s="10">
        <f>G29/$G$90*100</f>
        <v>0.76335877862595414</v>
      </c>
      <c r="I29" s="17">
        <v>4</v>
      </c>
      <c r="J29" s="14">
        <f>I29/$I$90*100</f>
        <v>1.1730205278592376</v>
      </c>
      <c r="K29" s="15">
        <f>F29/(H29+J29)</f>
        <v>0.66931290365825769</v>
      </c>
    </row>
    <row r="30" spans="2:11" x14ac:dyDescent="0.15">
      <c r="B30" s="6" t="s">
        <v>31</v>
      </c>
      <c r="C30" s="7">
        <v>7</v>
      </c>
      <c r="D30" s="7">
        <v>6</v>
      </c>
      <c r="E30" s="7">
        <f>C30*2+D30</f>
        <v>20</v>
      </c>
      <c r="F30" s="8">
        <f>E30/$E$90*100</f>
        <v>1.3642564802182811</v>
      </c>
      <c r="G30" s="11">
        <v>5</v>
      </c>
      <c r="H30" s="10">
        <f>G30/$G$90*100</f>
        <v>1.2722646310432568</v>
      </c>
      <c r="I30" s="17">
        <v>3</v>
      </c>
      <c r="J30" s="14">
        <f>I30/$I$90*100</f>
        <v>0.87976539589442826</v>
      </c>
      <c r="K30" s="15">
        <f>F30/(H30+J30)</f>
        <v>0.63393933316051498</v>
      </c>
    </row>
    <row r="31" spans="2:11" x14ac:dyDescent="0.15">
      <c r="B31" s="6" t="s">
        <v>36</v>
      </c>
      <c r="C31" s="7">
        <v>6</v>
      </c>
      <c r="D31" s="7">
        <v>8</v>
      </c>
      <c r="E31" s="7">
        <f>C31*2+D31</f>
        <v>20</v>
      </c>
      <c r="F31" s="8">
        <f>E31/$E$90*100</f>
        <v>1.3642564802182811</v>
      </c>
      <c r="G31" s="11">
        <v>4</v>
      </c>
      <c r="H31" s="10">
        <f>G31/$G$90*100</f>
        <v>1.0178117048346056</v>
      </c>
      <c r="I31" s="17">
        <v>4</v>
      </c>
      <c r="J31" s="14">
        <f>I31/$I$90*100</f>
        <v>1.1730205278592376</v>
      </c>
      <c r="K31" s="15">
        <f>F31/(H31+J31)</f>
        <v>0.62271152480753578</v>
      </c>
    </row>
    <row r="32" spans="2:11" x14ac:dyDescent="0.15">
      <c r="B32" s="6" t="s">
        <v>31</v>
      </c>
      <c r="C32" s="7">
        <v>7</v>
      </c>
      <c r="D32" s="7">
        <v>6</v>
      </c>
      <c r="E32" s="7">
        <f>C32*2+D32</f>
        <v>20</v>
      </c>
      <c r="F32" s="8">
        <f>E32/$E$90*100</f>
        <v>1.3642564802182811</v>
      </c>
      <c r="G32" s="11">
        <v>4</v>
      </c>
      <c r="H32" s="10">
        <f>G32/$G$90*100</f>
        <v>1.0178117048346056</v>
      </c>
      <c r="I32" s="17">
        <v>4</v>
      </c>
      <c r="J32" s="14">
        <f>I32/$I$90*100</f>
        <v>1.1730205278592376</v>
      </c>
      <c r="K32" s="15">
        <f>F32/(H32+J32)</f>
        <v>0.62271152480753578</v>
      </c>
    </row>
    <row r="33" spans="2:14" x14ac:dyDescent="0.15">
      <c r="B33" s="6" t="s">
        <v>31</v>
      </c>
      <c r="C33" s="7">
        <v>7</v>
      </c>
      <c r="D33" s="7">
        <v>6</v>
      </c>
      <c r="E33" s="7">
        <f>C33*2+D33</f>
        <v>20</v>
      </c>
      <c r="F33" s="8">
        <f>E33/$E$90*100</f>
        <v>1.3642564802182811</v>
      </c>
      <c r="G33" s="11">
        <v>4</v>
      </c>
      <c r="H33" s="10">
        <f>G33/$G$90*100</f>
        <v>1.0178117048346056</v>
      </c>
      <c r="I33" s="17">
        <v>4</v>
      </c>
      <c r="J33" s="14">
        <f>I33/$I$90*100</f>
        <v>1.1730205278592376</v>
      </c>
      <c r="K33" s="15">
        <f>F33/(H33+J33)</f>
        <v>0.62271152480753578</v>
      </c>
    </row>
    <row r="34" spans="2:14" ht="15" customHeight="1" thickBot="1" x14ac:dyDescent="0.2">
      <c r="B34" s="6" t="s">
        <v>80</v>
      </c>
      <c r="C34" s="7">
        <v>7</v>
      </c>
      <c r="D34" s="7">
        <v>6</v>
      </c>
      <c r="E34" s="7">
        <f>C34*2+D34</f>
        <v>20</v>
      </c>
      <c r="F34" s="8">
        <f>E34/$E$90*100</f>
        <v>1.3642564802182811</v>
      </c>
      <c r="G34" s="11">
        <v>4</v>
      </c>
      <c r="H34" s="10">
        <f>G34/$G$90*100</f>
        <v>1.0178117048346056</v>
      </c>
      <c r="I34" s="17">
        <v>4</v>
      </c>
      <c r="J34" s="14">
        <f>I34/$I$90*100</f>
        <v>1.1730205278592376</v>
      </c>
      <c r="K34" s="15">
        <f>F34/(H34+J34)</f>
        <v>0.62271152480753578</v>
      </c>
    </row>
    <row r="35" spans="2:14" ht="15" thickBot="1" x14ac:dyDescent="0.2">
      <c r="B35" s="6" t="s">
        <v>23</v>
      </c>
      <c r="C35" s="7">
        <v>7</v>
      </c>
      <c r="D35" s="7">
        <v>5</v>
      </c>
      <c r="E35" s="7">
        <f>C35*2+D35</f>
        <v>19</v>
      </c>
      <c r="F35" s="8">
        <f>E35/$E$90*100</f>
        <v>1.2960436562073669</v>
      </c>
      <c r="G35" s="9">
        <v>4</v>
      </c>
      <c r="H35" s="10">
        <f>G35/$G$90*100</f>
        <v>1.0178117048346056</v>
      </c>
      <c r="I35" s="16">
        <v>4</v>
      </c>
      <c r="J35" s="14">
        <f>I35/$I$90*100</f>
        <v>1.1730205278592376</v>
      </c>
      <c r="K35" s="15">
        <f>F35/(H35+J35)</f>
        <v>0.59157594856715889</v>
      </c>
    </row>
    <row r="36" spans="2:14" ht="15" customHeight="1" thickBot="1" x14ac:dyDescent="0.2">
      <c r="B36" s="6" t="s">
        <v>25</v>
      </c>
      <c r="C36" s="7">
        <v>7</v>
      </c>
      <c r="D36" s="7">
        <v>5</v>
      </c>
      <c r="E36" s="7">
        <f>C36*2+D36</f>
        <v>19</v>
      </c>
      <c r="F36" s="8">
        <f>E36/$E$90*100</f>
        <v>1.2960436562073669</v>
      </c>
      <c r="G36" s="11">
        <v>4</v>
      </c>
      <c r="H36" s="10">
        <f>G36/$G$90*100</f>
        <v>1.0178117048346056</v>
      </c>
      <c r="I36" s="17">
        <v>4</v>
      </c>
      <c r="J36" s="14">
        <f>I36/$I$90*100</f>
        <v>1.1730205278592376</v>
      </c>
      <c r="K36" s="15">
        <f>F36/(H36+J36)</f>
        <v>0.59157594856715889</v>
      </c>
    </row>
    <row r="37" spans="2:14" ht="15" thickBot="1" x14ac:dyDescent="0.2">
      <c r="B37" s="6" t="s">
        <v>26</v>
      </c>
      <c r="C37" s="7">
        <v>7</v>
      </c>
      <c r="D37" s="7">
        <v>5</v>
      </c>
      <c r="E37" s="7">
        <f>C37*2+D37</f>
        <v>19</v>
      </c>
      <c r="F37" s="8">
        <f>E37/$E$90*100</f>
        <v>1.2960436562073669</v>
      </c>
      <c r="G37" s="9">
        <v>4</v>
      </c>
      <c r="H37" s="10">
        <f>G37/$G$90*100</f>
        <v>1.0178117048346056</v>
      </c>
      <c r="I37" s="16">
        <v>4</v>
      </c>
      <c r="J37" s="14">
        <f>I37/$I$90*100</f>
        <v>1.1730205278592376</v>
      </c>
      <c r="K37" s="15">
        <f>F37/(H37+J37)</f>
        <v>0.59157594856715889</v>
      </c>
    </row>
    <row r="38" spans="2:14" ht="15" customHeight="1" thickBot="1" x14ac:dyDescent="0.2">
      <c r="B38" s="6" t="s">
        <v>27</v>
      </c>
      <c r="C38" s="7">
        <v>7</v>
      </c>
      <c r="D38" s="7">
        <v>5</v>
      </c>
      <c r="E38" s="7">
        <f>C38*2+D38</f>
        <v>19</v>
      </c>
      <c r="F38" s="8">
        <f>E38/$E$90*100</f>
        <v>1.2960436562073669</v>
      </c>
      <c r="G38" s="11">
        <v>4</v>
      </c>
      <c r="H38" s="10">
        <f>G38/$G$90*100</f>
        <v>1.0178117048346056</v>
      </c>
      <c r="I38" s="17">
        <v>4</v>
      </c>
      <c r="J38" s="14">
        <f>I38/$I$90*100</f>
        <v>1.1730205278592376</v>
      </c>
      <c r="K38" s="15">
        <f>F38/(H38+J38)</f>
        <v>0.59157594856715889</v>
      </c>
    </row>
    <row r="39" spans="2:14" ht="15" thickBot="1" x14ac:dyDescent="0.2">
      <c r="B39" s="6" t="s">
        <v>37</v>
      </c>
      <c r="C39" s="7">
        <v>6</v>
      </c>
      <c r="D39" s="7">
        <v>7</v>
      </c>
      <c r="E39" s="7">
        <f>C39*2+D39</f>
        <v>19</v>
      </c>
      <c r="F39" s="8">
        <f>E39/$E$90*100</f>
        <v>1.2960436562073669</v>
      </c>
      <c r="G39" s="9">
        <v>4</v>
      </c>
      <c r="H39" s="10">
        <f>G39/$G$90*100</f>
        <v>1.0178117048346056</v>
      </c>
      <c r="I39" s="16">
        <v>4</v>
      </c>
      <c r="J39" s="14">
        <f>I39/$I$90*100</f>
        <v>1.1730205278592376</v>
      </c>
      <c r="K39" s="15">
        <f>F39/(H39+J39)</f>
        <v>0.59157594856715889</v>
      </c>
    </row>
    <row r="40" spans="2:14" x14ac:dyDescent="0.15">
      <c r="B40" s="6" t="s">
        <v>46</v>
      </c>
      <c r="C40" s="7">
        <v>7</v>
      </c>
      <c r="D40" s="7">
        <v>5</v>
      </c>
      <c r="E40" s="7">
        <f>C40*2+D40</f>
        <v>19</v>
      </c>
      <c r="F40" s="8">
        <f>E40/$E$90*100</f>
        <v>1.2960436562073669</v>
      </c>
      <c r="G40" s="11">
        <v>4</v>
      </c>
      <c r="H40" s="10">
        <f>G40/$G$90*100</f>
        <v>1.0178117048346056</v>
      </c>
      <c r="I40" s="17">
        <v>4</v>
      </c>
      <c r="J40" s="14">
        <f>I40/$I$90*100</f>
        <v>1.1730205278592376</v>
      </c>
      <c r="K40" s="15">
        <f>F40/(H40+J40)</f>
        <v>0.59157594856715889</v>
      </c>
    </row>
    <row r="41" spans="2:14" x14ac:dyDescent="0.15">
      <c r="B41" s="6" t="s">
        <v>67</v>
      </c>
      <c r="C41" s="7">
        <v>5</v>
      </c>
      <c r="D41" s="7">
        <v>6</v>
      </c>
      <c r="E41" s="7">
        <f>C41*2+D41</f>
        <v>16</v>
      </c>
      <c r="F41" s="8">
        <f>E41/$E$90*100</f>
        <v>1.0914051841746248</v>
      </c>
      <c r="G41" s="11">
        <v>4</v>
      </c>
      <c r="H41" s="10">
        <f>G41/$G$90*100</f>
        <v>1.0178117048346056</v>
      </c>
      <c r="I41" s="17">
        <v>3</v>
      </c>
      <c r="J41" s="14">
        <f>I41/$I$90*100</f>
        <v>0.87976539589442826</v>
      </c>
      <c r="K41" s="15">
        <f>F41/(H41+J41)</f>
        <v>0.57515722747461262</v>
      </c>
    </row>
    <row r="42" spans="2:14" x14ac:dyDescent="0.15">
      <c r="B42" s="6" t="s">
        <v>24</v>
      </c>
      <c r="C42" s="7">
        <v>7</v>
      </c>
      <c r="D42" s="7">
        <v>4</v>
      </c>
      <c r="E42" s="7">
        <f>C42*2+D42</f>
        <v>18</v>
      </c>
      <c r="F42" s="8">
        <f>E42/$E$90*100</f>
        <v>1.2278308321964531</v>
      </c>
      <c r="G42" s="11">
        <v>4</v>
      </c>
      <c r="H42" s="10">
        <f>G42/$G$90*100</f>
        <v>1.0178117048346056</v>
      </c>
      <c r="I42" s="17">
        <v>4</v>
      </c>
      <c r="J42" s="14">
        <f>I42/$I$90*100</f>
        <v>1.1730205278592376</v>
      </c>
      <c r="K42" s="15">
        <f>F42/(H42+J42)</f>
        <v>0.56044037232678223</v>
      </c>
    </row>
    <row r="43" spans="2:14" x14ac:dyDescent="0.15">
      <c r="B43" s="6" t="s">
        <v>31</v>
      </c>
      <c r="C43" s="7">
        <v>7</v>
      </c>
      <c r="D43" s="7">
        <v>6</v>
      </c>
      <c r="E43" s="7">
        <f>C43*2+D43</f>
        <v>20</v>
      </c>
      <c r="F43" s="8">
        <f>E43/$E$90*100</f>
        <v>1.3642564802182811</v>
      </c>
      <c r="G43" s="11">
        <v>4</v>
      </c>
      <c r="H43" s="10">
        <f>G43/$G$90*100</f>
        <v>1.0178117048346056</v>
      </c>
      <c r="I43" s="17">
        <v>5</v>
      </c>
      <c r="J43" s="14">
        <f>I43/$I$90*100</f>
        <v>1.466275659824047</v>
      </c>
      <c r="K43" s="15">
        <f>F43/(H43+J43)</f>
        <v>0.5491982687999174</v>
      </c>
    </row>
    <row r="44" spans="2:14" x14ac:dyDescent="0.15">
      <c r="B44" s="6" t="s">
        <v>55</v>
      </c>
      <c r="C44" s="7">
        <v>6</v>
      </c>
      <c r="D44" s="7">
        <v>7</v>
      </c>
      <c r="E44" s="7">
        <f>C44*2+D44</f>
        <v>19</v>
      </c>
      <c r="F44" s="8">
        <f>E44/$E$90*100</f>
        <v>1.2960436562073669</v>
      </c>
      <c r="G44" s="11">
        <v>5</v>
      </c>
      <c r="H44" s="10">
        <f>G44/$G$90*100</f>
        <v>1.2722646310432568</v>
      </c>
      <c r="I44" s="17">
        <v>4</v>
      </c>
      <c r="J44" s="14">
        <f>I44/$I$90*100</f>
        <v>1.1730205278592376</v>
      </c>
      <c r="K44" s="15">
        <f>F44/(H44+J44)</f>
        <v>0.53001738937844944</v>
      </c>
    </row>
    <row r="45" spans="2:14" x14ac:dyDescent="0.15">
      <c r="B45" s="6" t="s">
        <v>83</v>
      </c>
      <c r="C45" s="7">
        <v>6</v>
      </c>
      <c r="D45" s="7">
        <v>7</v>
      </c>
      <c r="E45" s="7">
        <f>C45*2+D45</f>
        <v>19</v>
      </c>
      <c r="F45" s="8">
        <f>E45/$E$90*100</f>
        <v>1.2960436562073669</v>
      </c>
      <c r="G45" s="11">
        <v>5</v>
      </c>
      <c r="H45" s="10">
        <f>G45/$G$90*100</f>
        <v>1.2722646310432568</v>
      </c>
      <c r="I45" s="17">
        <v>4</v>
      </c>
      <c r="J45" s="14">
        <f>I45/$I$90*100</f>
        <v>1.1730205278592376</v>
      </c>
      <c r="K45" s="15">
        <f>F45/(H45+J45)</f>
        <v>0.53001738937844944</v>
      </c>
      <c r="N45">
        <v>1</v>
      </c>
    </row>
    <row r="46" spans="2:14" x14ac:dyDescent="0.15">
      <c r="B46" s="6" t="s">
        <v>51</v>
      </c>
      <c r="C46" s="7">
        <v>6</v>
      </c>
      <c r="D46" s="7">
        <v>5</v>
      </c>
      <c r="E46" s="7">
        <f>C46*2+D46</f>
        <v>17</v>
      </c>
      <c r="F46" s="8">
        <f>E46/$E$90*100</f>
        <v>1.1596180081855387</v>
      </c>
      <c r="G46" s="11">
        <v>4</v>
      </c>
      <c r="H46" s="10">
        <f>G46/$G$90*100</f>
        <v>1.0178117048346056</v>
      </c>
      <c r="I46" s="17">
        <v>4</v>
      </c>
      <c r="J46" s="14">
        <f>I46/$I$90*100</f>
        <v>1.1730205278592376</v>
      </c>
      <c r="K46" s="15">
        <f>F46/(H46+J46)</f>
        <v>0.52930479608640535</v>
      </c>
    </row>
    <row r="47" spans="2:14" x14ac:dyDescent="0.15">
      <c r="B47" s="6" t="s">
        <v>53</v>
      </c>
      <c r="C47" s="7">
        <v>6</v>
      </c>
      <c r="D47" s="7">
        <v>5</v>
      </c>
      <c r="E47" s="7">
        <f>C47*2+D47</f>
        <v>17</v>
      </c>
      <c r="F47" s="8">
        <f>E47/$E$90*100</f>
        <v>1.1596180081855387</v>
      </c>
      <c r="G47" s="11">
        <v>4</v>
      </c>
      <c r="H47" s="10">
        <f>G47/$G$90*100</f>
        <v>1.0178117048346056</v>
      </c>
      <c r="I47" s="17">
        <v>4</v>
      </c>
      <c r="J47" s="14">
        <f>I47/$I$90*100</f>
        <v>1.1730205278592376</v>
      </c>
      <c r="K47" s="15">
        <f>F47/(H47+J47)</f>
        <v>0.52930479608640535</v>
      </c>
    </row>
    <row r="48" spans="2:14" x14ac:dyDescent="0.15">
      <c r="B48" s="6" t="s">
        <v>84</v>
      </c>
      <c r="C48" s="7">
        <v>7</v>
      </c>
      <c r="D48" s="7">
        <v>7</v>
      </c>
      <c r="E48" s="7">
        <f>C48*2+D48</f>
        <v>21</v>
      </c>
      <c r="F48" s="8">
        <f>E48/$E$90*100</f>
        <v>1.4324693042291952</v>
      </c>
      <c r="G48" s="11">
        <v>5</v>
      </c>
      <c r="H48" s="10">
        <f>G48/$G$90*100</f>
        <v>1.2722646310432568</v>
      </c>
      <c r="I48" s="17">
        <v>5</v>
      </c>
      <c r="J48" s="14">
        <f>I48/$I$90*100</f>
        <v>1.466275659824047</v>
      </c>
      <c r="K48" s="15">
        <f>F48/(H48+J48)</f>
        <v>0.52307768083833006</v>
      </c>
    </row>
    <row r="49" spans="2:11" x14ac:dyDescent="0.15">
      <c r="B49" s="6" t="s">
        <v>13</v>
      </c>
      <c r="C49" s="7">
        <v>7</v>
      </c>
      <c r="D49" s="7">
        <v>6</v>
      </c>
      <c r="E49" s="7">
        <f>C49*2+D49</f>
        <v>20</v>
      </c>
      <c r="F49" s="8">
        <f>E49/$E$90*100</f>
        <v>1.3642564802182811</v>
      </c>
      <c r="G49" s="11">
        <v>6</v>
      </c>
      <c r="H49" s="10">
        <f>G49/$G$90*100</f>
        <v>1.5267175572519083</v>
      </c>
      <c r="I49" s="17">
        <v>4</v>
      </c>
      <c r="J49" s="14">
        <f>I49/$I$90*100</f>
        <v>1.1730205278592376</v>
      </c>
      <c r="K49" s="15">
        <f>F49/(H49+J49)</f>
        <v>0.50532919757737016</v>
      </c>
    </row>
    <row r="50" spans="2:11" ht="15" customHeight="1" thickBot="1" x14ac:dyDescent="0.2">
      <c r="B50" s="6" t="s">
        <v>62</v>
      </c>
      <c r="C50" s="7">
        <v>7</v>
      </c>
      <c r="D50" s="7">
        <v>6</v>
      </c>
      <c r="E50" s="7">
        <f>C50*2+D50</f>
        <v>20</v>
      </c>
      <c r="F50" s="8">
        <f>E50/$E$90*100</f>
        <v>1.3642564802182811</v>
      </c>
      <c r="G50" s="11">
        <v>4</v>
      </c>
      <c r="H50" s="10">
        <f>G50/$G$90*100</f>
        <v>1.0178117048346056</v>
      </c>
      <c r="I50" s="17">
        <v>6</v>
      </c>
      <c r="J50" s="14">
        <f>I50/$I$90*100</f>
        <v>1.7595307917888565</v>
      </c>
      <c r="K50" s="15">
        <f>F50/(H50+J50)</f>
        <v>0.49120930597391849</v>
      </c>
    </row>
    <row r="51" spans="2:11" ht="15" customHeight="1" thickBot="1" x14ac:dyDescent="0.2">
      <c r="B51" s="6" t="s">
        <v>72</v>
      </c>
      <c r="C51" s="7">
        <v>6</v>
      </c>
      <c r="D51" s="7">
        <v>8</v>
      </c>
      <c r="E51" s="7">
        <f>C51*2+D51</f>
        <v>20</v>
      </c>
      <c r="F51" s="8">
        <f>E51/$E$90*100</f>
        <v>1.3642564802182811</v>
      </c>
      <c r="G51" s="9">
        <v>4</v>
      </c>
      <c r="H51" s="10">
        <f>G51/$G$90*100</f>
        <v>1.0178117048346056</v>
      </c>
      <c r="I51" s="16">
        <v>6</v>
      </c>
      <c r="J51" s="14">
        <f>I51/$I$90*100</f>
        <v>1.7595307917888565</v>
      </c>
      <c r="K51" s="15">
        <f>F51/(H51+J51)</f>
        <v>0.49120930597391849</v>
      </c>
    </row>
    <row r="52" spans="2:11" ht="15" thickBot="1" x14ac:dyDescent="0.2">
      <c r="B52" s="6" t="s">
        <v>73</v>
      </c>
      <c r="C52" s="7">
        <v>6</v>
      </c>
      <c r="D52" s="7">
        <v>8</v>
      </c>
      <c r="E52" s="7">
        <f>C52*2+D52</f>
        <v>20</v>
      </c>
      <c r="F52" s="8">
        <f>E52/$E$90*100</f>
        <v>1.3642564802182811</v>
      </c>
      <c r="G52" s="9">
        <v>4</v>
      </c>
      <c r="H52" s="10">
        <f>G52/$G$90*100</f>
        <v>1.0178117048346056</v>
      </c>
      <c r="I52" s="16">
        <v>6</v>
      </c>
      <c r="J52" s="14">
        <f>I52/$I$90*100</f>
        <v>1.7595307917888565</v>
      </c>
      <c r="K52" s="15">
        <f>F52/(H52+J52)</f>
        <v>0.49120930597391849</v>
      </c>
    </row>
    <row r="53" spans="2:11" x14ac:dyDescent="0.15">
      <c r="B53" s="6" t="s">
        <v>74</v>
      </c>
      <c r="C53" s="7">
        <v>6</v>
      </c>
      <c r="D53" s="7">
        <v>8</v>
      </c>
      <c r="E53" s="7">
        <f>C53*2+D53</f>
        <v>20</v>
      </c>
      <c r="F53" s="8">
        <f>E53/$E$90*100</f>
        <v>1.3642564802182811</v>
      </c>
      <c r="G53" s="11">
        <v>4</v>
      </c>
      <c r="H53" s="10">
        <f>G53/$G$90*100</f>
        <v>1.0178117048346056</v>
      </c>
      <c r="I53" s="17">
        <v>6</v>
      </c>
      <c r="J53" s="14">
        <f>I53/$I$90*100</f>
        <v>1.7595307917888565</v>
      </c>
      <c r="K53" s="15">
        <f>F53/(H53+J53)</f>
        <v>0.49120930597391849</v>
      </c>
    </row>
    <row r="54" spans="2:11" x14ac:dyDescent="0.15">
      <c r="B54" s="6" t="s">
        <v>75</v>
      </c>
      <c r="C54" s="7">
        <v>6</v>
      </c>
      <c r="D54" s="7">
        <v>8</v>
      </c>
      <c r="E54" s="7">
        <f>C54*2+D54</f>
        <v>20</v>
      </c>
      <c r="F54" s="8">
        <f>E54/$E$90*100</f>
        <v>1.3642564802182811</v>
      </c>
      <c r="G54" s="11">
        <v>4</v>
      </c>
      <c r="H54" s="10">
        <f>G54/$G$90*100</f>
        <v>1.0178117048346056</v>
      </c>
      <c r="I54" s="17">
        <v>6</v>
      </c>
      <c r="J54" s="14">
        <f>I54/$I$90*100</f>
        <v>1.7595307917888565</v>
      </c>
      <c r="K54" s="15">
        <f>F54/(H54+J54)</f>
        <v>0.49120930597391849</v>
      </c>
    </row>
    <row r="55" spans="2:11" x14ac:dyDescent="0.15">
      <c r="B55" s="6" t="s">
        <v>34</v>
      </c>
      <c r="C55" s="7">
        <v>7</v>
      </c>
      <c r="D55" s="7">
        <v>5</v>
      </c>
      <c r="E55" s="7">
        <f>C55*2+D55</f>
        <v>19</v>
      </c>
      <c r="F55" s="8">
        <f>E55/$E$90*100</f>
        <v>1.2960436562073669</v>
      </c>
      <c r="G55" s="11">
        <v>5</v>
      </c>
      <c r="H55" s="10">
        <f>G55/$G$90*100</f>
        <v>1.2722646310432568</v>
      </c>
      <c r="I55" s="17">
        <v>5</v>
      </c>
      <c r="J55" s="14">
        <f>I55/$I$90*100</f>
        <v>1.466275659824047</v>
      </c>
      <c r="K55" s="15">
        <f>F55/(H55+J55)</f>
        <v>0.47326075885372715</v>
      </c>
    </row>
    <row r="56" spans="2:11" x14ac:dyDescent="0.15">
      <c r="B56" s="6" t="s">
        <v>41</v>
      </c>
      <c r="C56" s="7">
        <v>7</v>
      </c>
      <c r="D56" s="7">
        <v>5</v>
      </c>
      <c r="E56" s="7">
        <f>C56*2+D56</f>
        <v>19</v>
      </c>
      <c r="F56" s="8">
        <f>E56/$E$90*100</f>
        <v>1.2960436562073669</v>
      </c>
      <c r="G56" s="11">
        <v>5</v>
      </c>
      <c r="H56" s="10">
        <f>G56/$G$90*100</f>
        <v>1.2722646310432568</v>
      </c>
      <c r="I56" s="17">
        <v>5</v>
      </c>
      <c r="J56" s="14">
        <f>I56/$I$90*100</f>
        <v>1.466275659824047</v>
      </c>
      <c r="K56" s="15">
        <f>F56/(H56+J56)</f>
        <v>0.47326075885372715</v>
      </c>
    </row>
    <row r="57" spans="2:11" x14ac:dyDescent="0.15">
      <c r="B57" s="6" t="s">
        <v>28</v>
      </c>
      <c r="C57" s="7">
        <v>5</v>
      </c>
      <c r="D57" s="7">
        <v>5</v>
      </c>
      <c r="E57" s="7">
        <f>C57*2+D57</f>
        <v>15</v>
      </c>
      <c r="F57" s="8">
        <f>E57/$E$90*100</f>
        <v>1.023192360163711</v>
      </c>
      <c r="G57" s="11">
        <v>4</v>
      </c>
      <c r="H57" s="10">
        <f>G57/$G$90*100</f>
        <v>1.0178117048346056</v>
      </c>
      <c r="I57" s="17">
        <v>4</v>
      </c>
      <c r="J57" s="14">
        <f>I57/$I$90*100</f>
        <v>1.1730205278592376</v>
      </c>
      <c r="K57" s="15">
        <f>F57/(H57+J57)</f>
        <v>0.46703364360565186</v>
      </c>
    </row>
    <row r="58" spans="2:11" x14ac:dyDescent="0.15">
      <c r="B58" s="6" t="s">
        <v>12</v>
      </c>
      <c r="C58" s="7">
        <v>5</v>
      </c>
      <c r="D58" s="7">
        <v>8</v>
      </c>
      <c r="E58" s="7">
        <f>C58*2+D58</f>
        <v>18</v>
      </c>
      <c r="F58" s="8">
        <f>E58/$E$90*100</f>
        <v>1.2278308321964531</v>
      </c>
      <c r="G58" s="11">
        <v>6</v>
      </c>
      <c r="H58" s="10">
        <f>G58/$G$90*100</f>
        <v>1.5267175572519083</v>
      </c>
      <c r="I58" s="17">
        <v>4</v>
      </c>
      <c r="J58" s="14">
        <f>I58/$I$90*100</f>
        <v>1.1730205278592376</v>
      </c>
      <c r="K58" s="15">
        <f>F58/(H58+J58)</f>
        <v>0.45479627781963317</v>
      </c>
    </row>
    <row r="59" spans="2:11" ht="15" customHeight="1" thickBot="1" x14ac:dyDescent="0.2">
      <c r="B59" s="6" t="s">
        <v>45</v>
      </c>
      <c r="C59" s="7">
        <v>6</v>
      </c>
      <c r="D59" s="7">
        <v>5</v>
      </c>
      <c r="E59" s="7">
        <f>C59*2+D59</f>
        <v>17</v>
      </c>
      <c r="F59" s="8">
        <f>E59/$E$90*100</f>
        <v>1.1596180081855387</v>
      </c>
      <c r="G59" s="11">
        <v>7</v>
      </c>
      <c r="H59" s="10">
        <f>G59/$G$90*100</f>
        <v>1.7811704834605597</v>
      </c>
      <c r="I59" s="17">
        <v>3</v>
      </c>
      <c r="J59" s="14">
        <f>I59/$I$90*100</f>
        <v>0.87976539589442826</v>
      </c>
      <c r="K59" s="15">
        <f>F59/(H59+J59)</f>
        <v>0.43579329257142058</v>
      </c>
    </row>
    <row r="60" spans="2:11" ht="15" thickBot="1" x14ac:dyDescent="0.2">
      <c r="B60" s="6" t="s">
        <v>87</v>
      </c>
      <c r="C60" s="7">
        <v>7</v>
      </c>
      <c r="D60" s="7">
        <v>5</v>
      </c>
      <c r="E60" s="7">
        <f>C60*2+D60</f>
        <v>19</v>
      </c>
      <c r="F60" s="8">
        <f>E60/$E$90*100</f>
        <v>1.2960436562073669</v>
      </c>
      <c r="G60" s="9">
        <v>6</v>
      </c>
      <c r="H60" s="10">
        <f>G60/$G$90*100</f>
        <v>1.5267175572519083</v>
      </c>
      <c r="I60" s="16">
        <v>5</v>
      </c>
      <c r="J60" s="14">
        <f>I60/$I$90*100</f>
        <v>1.466275659824047</v>
      </c>
      <c r="K60" s="15">
        <f>F60/(H60+J60)</f>
        <v>0.43302592495466935</v>
      </c>
    </row>
    <row r="61" spans="2:11" x14ac:dyDescent="0.15">
      <c r="B61" s="6" t="s">
        <v>32</v>
      </c>
      <c r="C61" s="7">
        <v>5</v>
      </c>
      <c r="D61" s="7">
        <v>8</v>
      </c>
      <c r="E61" s="7">
        <f>C61*2+D61</f>
        <v>18</v>
      </c>
      <c r="F61" s="8">
        <f>E61/$E$90*100</f>
        <v>1.2278308321964531</v>
      </c>
      <c r="G61" s="11">
        <v>7</v>
      </c>
      <c r="H61" s="10">
        <f>G61/$G$90*100</f>
        <v>1.7811704834605597</v>
      </c>
      <c r="I61" s="17">
        <v>4</v>
      </c>
      <c r="J61" s="14">
        <f>I61/$I$90*100</f>
        <v>1.1730205278592376</v>
      </c>
      <c r="K61" s="15">
        <f>F61/(H61+J61)</f>
        <v>0.41562337285966977</v>
      </c>
    </row>
    <row r="62" spans="2:11" x14ac:dyDescent="0.15">
      <c r="B62" s="6" t="s">
        <v>85</v>
      </c>
      <c r="C62" s="7">
        <v>5</v>
      </c>
      <c r="D62" s="7">
        <v>5</v>
      </c>
      <c r="E62" s="7">
        <f>C62*2+D62</f>
        <v>15</v>
      </c>
      <c r="F62" s="8">
        <f>E62/$E$90*100</f>
        <v>1.023192360163711</v>
      </c>
      <c r="G62" s="11">
        <v>3</v>
      </c>
      <c r="H62" s="10">
        <f>G62/$G$90*100</f>
        <v>0.76335877862595414</v>
      </c>
      <c r="I62" s="17">
        <v>6</v>
      </c>
      <c r="J62" s="14">
        <f>I62/$I$90*100</f>
        <v>1.7595307917888565</v>
      </c>
      <c r="K62" s="15">
        <f>F62/(H62+J62)</f>
        <v>0.405563672767286</v>
      </c>
    </row>
    <row r="63" spans="2:11" x14ac:dyDescent="0.15">
      <c r="B63" s="6" t="s">
        <v>33</v>
      </c>
      <c r="C63" s="7">
        <v>7</v>
      </c>
      <c r="D63" s="7">
        <v>5</v>
      </c>
      <c r="E63" s="7">
        <f>C63*2+D63</f>
        <v>19</v>
      </c>
      <c r="F63" s="8">
        <f>E63/$E$90*100</f>
        <v>1.2960436562073669</v>
      </c>
      <c r="G63" s="11">
        <v>8</v>
      </c>
      <c r="H63" s="10">
        <f>G63/$G$90*100</f>
        <v>2.0356234096692112</v>
      </c>
      <c r="I63" s="17">
        <v>4</v>
      </c>
      <c r="J63" s="14">
        <f>I63/$I$90*100</f>
        <v>1.1730205278592376</v>
      </c>
      <c r="K63" s="15">
        <f>F63/(H63+J63)</f>
        <v>0.40392255464957638</v>
      </c>
    </row>
    <row r="64" spans="2:11" x14ac:dyDescent="0.15">
      <c r="B64" s="6" t="s">
        <v>88</v>
      </c>
      <c r="C64" s="7">
        <v>7</v>
      </c>
      <c r="D64" s="7">
        <v>5</v>
      </c>
      <c r="E64" s="7">
        <f>C64*2+D64</f>
        <v>19</v>
      </c>
      <c r="F64" s="8">
        <f>E64/$E$90*100</f>
        <v>1.2960436562073669</v>
      </c>
      <c r="G64" s="11">
        <v>7</v>
      </c>
      <c r="H64" s="10">
        <f>G64/$G$90*100</f>
        <v>1.7811704834605597</v>
      </c>
      <c r="I64" s="17">
        <v>5</v>
      </c>
      <c r="J64" s="14">
        <f>I64/$I$90*100</f>
        <v>1.466275659824047</v>
      </c>
      <c r="K64" s="15">
        <f>F64/(H64+J64)</f>
        <v>0.39909627412527088</v>
      </c>
    </row>
    <row r="65" spans="2:11" x14ac:dyDescent="0.15">
      <c r="B65" s="6" t="s">
        <v>64</v>
      </c>
      <c r="C65" s="7">
        <v>5</v>
      </c>
      <c r="D65" s="7">
        <v>9</v>
      </c>
      <c r="E65" s="7">
        <f>C65*2+D65</f>
        <v>19</v>
      </c>
      <c r="F65" s="8">
        <f>E65/$E$90*100</f>
        <v>1.2960436562073669</v>
      </c>
      <c r="G65" s="11">
        <v>6</v>
      </c>
      <c r="H65" s="10">
        <f>G65/$G$90*100</f>
        <v>1.5267175572519083</v>
      </c>
      <c r="I65" s="17">
        <v>6</v>
      </c>
      <c r="J65" s="14">
        <f>I65/$I$90*100</f>
        <v>1.7595307917888565</v>
      </c>
      <c r="K65" s="15">
        <f>F65/(H65+J65)</f>
        <v>0.3943839657114393</v>
      </c>
    </row>
    <row r="66" spans="2:11" ht="15" customHeight="1" thickBot="1" x14ac:dyDescent="0.2">
      <c r="B66" s="6" t="s">
        <v>47</v>
      </c>
      <c r="C66" s="7">
        <v>6</v>
      </c>
      <c r="D66" s="7">
        <v>5</v>
      </c>
      <c r="E66" s="7">
        <f>C66*2+D66</f>
        <v>17</v>
      </c>
      <c r="F66" s="8">
        <f>E66/$E$90*100</f>
        <v>1.1596180081855387</v>
      </c>
      <c r="G66" s="11">
        <v>7</v>
      </c>
      <c r="H66" s="10">
        <f>G66/$G$90*100</f>
        <v>1.7811704834605597</v>
      </c>
      <c r="I66" s="17">
        <v>4</v>
      </c>
      <c r="J66" s="14">
        <f>I66/$I$90*100</f>
        <v>1.1730205278592376</v>
      </c>
      <c r="K66" s="15">
        <f>F66/(H66+J66)</f>
        <v>0.39253318547857691</v>
      </c>
    </row>
    <row r="67" spans="2:11" ht="15" thickBot="1" x14ac:dyDescent="0.2">
      <c r="B67" s="6" t="s">
        <v>48</v>
      </c>
      <c r="C67" s="7">
        <v>5</v>
      </c>
      <c r="D67" s="7">
        <v>5</v>
      </c>
      <c r="E67" s="7">
        <f>C67*2+D67</f>
        <v>15</v>
      </c>
      <c r="F67" s="8">
        <f>E67/$E$90*100</f>
        <v>1.023192360163711</v>
      </c>
      <c r="G67" s="9">
        <v>7</v>
      </c>
      <c r="H67" s="10">
        <f>G67/$G$90*100</f>
        <v>1.7811704834605597</v>
      </c>
      <c r="I67" s="16">
        <v>3</v>
      </c>
      <c r="J67" s="14">
        <f>I67/$I$90*100</f>
        <v>0.87976539589442826</v>
      </c>
      <c r="K67" s="15">
        <f>F67/(H67+J67)</f>
        <v>0.38452349344537123</v>
      </c>
    </row>
    <row r="68" spans="2:11" ht="15" customHeight="1" thickBot="1" x14ac:dyDescent="0.2">
      <c r="B68" s="6" t="s">
        <v>71</v>
      </c>
      <c r="C68" s="7">
        <v>7</v>
      </c>
      <c r="D68" s="7">
        <v>4</v>
      </c>
      <c r="E68" s="7">
        <f>C68*2+D68</f>
        <v>18</v>
      </c>
      <c r="F68" s="8">
        <f>E68/$E$90*100</f>
        <v>1.2278308321964531</v>
      </c>
      <c r="G68" s="11">
        <v>7</v>
      </c>
      <c r="H68" s="10">
        <f>G68/$G$90*100</f>
        <v>1.7811704834605597</v>
      </c>
      <c r="I68" s="17">
        <v>5</v>
      </c>
      <c r="J68" s="14">
        <f>I68/$I$90*100</f>
        <v>1.466275659824047</v>
      </c>
      <c r="K68" s="15">
        <f>F68/(H68+J68)</f>
        <v>0.37809120706604615</v>
      </c>
    </row>
    <row r="69" spans="2:11" ht="15" thickBot="1" x14ac:dyDescent="0.2">
      <c r="B69" s="6" t="s">
        <v>89</v>
      </c>
      <c r="C69" s="7">
        <v>7</v>
      </c>
      <c r="D69" s="7">
        <v>4</v>
      </c>
      <c r="E69" s="7">
        <f>C69*2+D69</f>
        <v>18</v>
      </c>
      <c r="F69" s="8">
        <f>E69/$E$90*100</f>
        <v>1.2278308321964531</v>
      </c>
      <c r="G69" s="9">
        <v>6</v>
      </c>
      <c r="H69" s="10">
        <f>G69/$G$90*100</f>
        <v>1.5267175572519083</v>
      </c>
      <c r="I69" s="16">
        <v>6</v>
      </c>
      <c r="J69" s="14">
        <f>I69/$I$90*100</f>
        <v>1.7595307917888565</v>
      </c>
      <c r="K69" s="15">
        <f>F69/(H69+J69)</f>
        <v>0.37362691488452149</v>
      </c>
    </row>
    <row r="70" spans="2:11" x14ac:dyDescent="0.15">
      <c r="B70" s="6" t="s">
        <v>63</v>
      </c>
      <c r="C70" s="7">
        <v>5</v>
      </c>
      <c r="D70" s="7">
        <v>5</v>
      </c>
      <c r="E70" s="7">
        <f>C70*2+D70</f>
        <v>15</v>
      </c>
      <c r="F70" s="8">
        <f>E70/$E$90*100</f>
        <v>1.023192360163711</v>
      </c>
      <c r="G70" s="11">
        <v>5</v>
      </c>
      <c r="H70" s="10">
        <f>G70/$G$90*100</f>
        <v>1.2722646310432568</v>
      </c>
      <c r="I70" s="17">
        <v>5</v>
      </c>
      <c r="J70" s="14">
        <f>I70/$I$90*100</f>
        <v>1.466275659824047</v>
      </c>
      <c r="K70" s="15">
        <f>F70/(H70+J70)</f>
        <v>0.37362691488452149</v>
      </c>
    </row>
    <row r="71" spans="2:11" x14ac:dyDescent="0.15">
      <c r="B71" s="6" t="s">
        <v>65</v>
      </c>
      <c r="C71" s="7">
        <v>5</v>
      </c>
      <c r="D71" s="7">
        <v>6</v>
      </c>
      <c r="E71" s="7">
        <f>C71*2+D71</f>
        <v>16</v>
      </c>
      <c r="F71" s="8">
        <f>E71/$E$90*100</f>
        <v>1.0914051841746248</v>
      </c>
      <c r="G71" s="11">
        <v>7</v>
      </c>
      <c r="H71" s="10">
        <f>G71/$G$90*100</f>
        <v>1.7811704834605597</v>
      </c>
      <c r="I71" s="17">
        <v>4</v>
      </c>
      <c r="J71" s="14">
        <f>I71/$I$90*100</f>
        <v>1.1730205278592376</v>
      </c>
      <c r="K71" s="15">
        <f>F71/(H71+J71)</f>
        <v>0.36944299809748421</v>
      </c>
    </row>
    <row r="72" spans="2:11" x14ac:dyDescent="0.15">
      <c r="B72" s="6" t="s">
        <v>61</v>
      </c>
      <c r="C72" s="7">
        <v>7</v>
      </c>
      <c r="D72" s="7">
        <v>3</v>
      </c>
      <c r="E72" s="7">
        <f>C72*2+D72</f>
        <v>17</v>
      </c>
      <c r="F72" s="8">
        <f>E72/$E$90*100</f>
        <v>1.1596180081855387</v>
      </c>
      <c r="G72" s="11">
        <v>7</v>
      </c>
      <c r="H72" s="10">
        <f>G72/$G$90*100</f>
        <v>1.7811704834605597</v>
      </c>
      <c r="I72" s="17">
        <v>5</v>
      </c>
      <c r="J72" s="14">
        <f>I72/$I$90*100</f>
        <v>1.466275659824047</v>
      </c>
      <c r="K72" s="15">
        <f>F72/(H72+J72)</f>
        <v>0.35708614000682126</v>
      </c>
    </row>
    <row r="73" spans="2:11" x14ac:dyDescent="0.15">
      <c r="B73" s="6" t="s">
        <v>49</v>
      </c>
      <c r="C73" s="7">
        <v>5</v>
      </c>
      <c r="D73" s="7">
        <v>5</v>
      </c>
      <c r="E73" s="7">
        <f>C73*2+D73</f>
        <v>15</v>
      </c>
      <c r="F73" s="8">
        <f>E73/$E$90*100</f>
        <v>1.023192360163711</v>
      </c>
      <c r="G73" s="11">
        <v>8</v>
      </c>
      <c r="H73" s="10">
        <f>G73/$G$90*100</f>
        <v>2.0356234096692112</v>
      </c>
      <c r="I73" s="17">
        <v>3</v>
      </c>
      <c r="J73" s="14">
        <f>I73/$I$90*100</f>
        <v>0.87976539589442826</v>
      </c>
      <c r="K73" s="15">
        <f>F73/(H73+J73)</f>
        <v>0.35096257425804811</v>
      </c>
    </row>
    <row r="74" spans="2:11" x14ac:dyDescent="0.15">
      <c r="B74" s="6" t="s">
        <v>39</v>
      </c>
      <c r="C74" s="7">
        <v>5</v>
      </c>
      <c r="D74" s="7">
        <v>5</v>
      </c>
      <c r="E74" s="7">
        <f>C74*2+D74</f>
        <v>15</v>
      </c>
      <c r="F74" s="8">
        <f>E74/$E$90*100</f>
        <v>1.023192360163711</v>
      </c>
      <c r="G74" s="11">
        <v>7</v>
      </c>
      <c r="H74" s="10">
        <f>G74/$G$90*100</f>
        <v>1.7811704834605597</v>
      </c>
      <c r="I74" s="17">
        <v>4</v>
      </c>
      <c r="J74" s="14">
        <f>I74/$I$90*100</f>
        <v>1.1730205278592376</v>
      </c>
      <c r="K74" s="15">
        <f>F74/(H74+J74)</f>
        <v>0.34635281071639151</v>
      </c>
    </row>
    <row r="75" spans="2:11" x14ac:dyDescent="0.15">
      <c r="B75" s="6" t="s">
        <v>59</v>
      </c>
      <c r="C75" s="7">
        <v>5</v>
      </c>
      <c r="D75" s="7">
        <v>5</v>
      </c>
      <c r="E75" s="7">
        <f>C75*2+D75</f>
        <v>15</v>
      </c>
      <c r="F75" s="8">
        <f>E75/$E$90*100</f>
        <v>1.023192360163711</v>
      </c>
      <c r="G75" s="11">
        <v>7</v>
      </c>
      <c r="H75" s="10">
        <f>G75/$G$90*100</f>
        <v>1.7811704834605597</v>
      </c>
      <c r="I75" s="17">
        <v>4</v>
      </c>
      <c r="J75" s="14">
        <f>I75/$I$90*100</f>
        <v>1.1730205278592376</v>
      </c>
      <c r="K75" s="15">
        <f>F75/(H75+J75)</f>
        <v>0.34635281071639151</v>
      </c>
    </row>
    <row r="76" spans="2:11" x14ac:dyDescent="0.15">
      <c r="B76" s="6" t="s">
        <v>70</v>
      </c>
      <c r="C76" s="7">
        <v>5</v>
      </c>
      <c r="D76" s="7">
        <v>5</v>
      </c>
      <c r="E76" s="7">
        <f>C76*2+D76</f>
        <v>15</v>
      </c>
      <c r="F76" s="8">
        <f>E76/$E$90*100</f>
        <v>1.023192360163711</v>
      </c>
      <c r="G76" s="11">
        <v>7</v>
      </c>
      <c r="H76" s="10">
        <f>G76/$G$90*100</f>
        <v>1.7811704834605597</v>
      </c>
      <c r="I76" s="17">
        <v>4</v>
      </c>
      <c r="J76" s="14">
        <f>I76/$I$90*100</f>
        <v>1.1730205278592376</v>
      </c>
      <c r="K76" s="15">
        <f>F76/(H76+J76)</f>
        <v>0.34635281071639151</v>
      </c>
    </row>
    <row r="77" spans="2:11" x14ac:dyDescent="0.15">
      <c r="B77" s="6" t="s">
        <v>29</v>
      </c>
      <c r="C77" s="7">
        <v>4</v>
      </c>
      <c r="D77" s="7">
        <v>3</v>
      </c>
      <c r="E77" s="7">
        <f>C77*2+D77</f>
        <v>11</v>
      </c>
      <c r="F77" s="8">
        <f>E77/$E$90*100</f>
        <v>0.75034106412005463</v>
      </c>
      <c r="G77" s="11">
        <v>4</v>
      </c>
      <c r="H77" s="10">
        <f>G77/$G$90*100</f>
        <v>1.0178117048346056</v>
      </c>
      <c r="I77" s="17">
        <v>4</v>
      </c>
      <c r="J77" s="14">
        <f>I77/$I$90*100</f>
        <v>1.1730205278592376</v>
      </c>
      <c r="K77" s="15">
        <f>F77/(H77+J77)</f>
        <v>0.34249133864414466</v>
      </c>
    </row>
    <row r="78" spans="2:11" ht="15" customHeight="1" thickBot="1" x14ac:dyDescent="0.2">
      <c r="B78" s="6" t="s">
        <v>44</v>
      </c>
      <c r="C78" s="7">
        <v>6</v>
      </c>
      <c r="D78" s="7">
        <v>4</v>
      </c>
      <c r="E78" s="7">
        <f>C78*2+D78</f>
        <v>16</v>
      </c>
      <c r="F78" s="8">
        <f>E78/$E$90*100</f>
        <v>1.0914051841746248</v>
      </c>
      <c r="G78" s="11">
        <v>8</v>
      </c>
      <c r="H78" s="10">
        <f>G78/$G$90*100</f>
        <v>2.0356234096692112</v>
      </c>
      <c r="I78" s="17">
        <v>4</v>
      </c>
      <c r="J78" s="14">
        <f>I78/$I$90*100</f>
        <v>1.1730205278592376</v>
      </c>
      <c r="K78" s="15">
        <f>F78/(H78+J78)</f>
        <v>0.34014530917859065</v>
      </c>
    </row>
    <row r="79" spans="2:11" ht="15" thickBot="1" x14ac:dyDescent="0.2">
      <c r="B79" s="6" t="s">
        <v>81</v>
      </c>
      <c r="C79" s="7">
        <v>5</v>
      </c>
      <c r="D79" s="7">
        <v>4</v>
      </c>
      <c r="E79" s="7">
        <f>C79*2+D79</f>
        <v>14</v>
      </c>
      <c r="F79" s="8">
        <f>E79/$E$90*100</f>
        <v>0.95497953615279674</v>
      </c>
      <c r="G79" s="9">
        <v>7</v>
      </c>
      <c r="H79" s="10">
        <f>G79/$G$90*100</f>
        <v>1.7811704834605597</v>
      </c>
      <c r="I79" s="16">
        <v>4</v>
      </c>
      <c r="J79" s="14">
        <f>I79/$I$90*100</f>
        <v>1.1730205278592376</v>
      </c>
      <c r="K79" s="15">
        <f>F79/(H79+J79)</f>
        <v>0.3232626233352987</v>
      </c>
    </row>
    <row r="80" spans="2:11" x14ac:dyDescent="0.15">
      <c r="B80" s="6" t="s">
        <v>40</v>
      </c>
      <c r="C80" s="7">
        <v>5</v>
      </c>
      <c r="D80" s="7">
        <v>5</v>
      </c>
      <c r="E80" s="7">
        <f>C80*2+D80</f>
        <v>15</v>
      </c>
      <c r="F80" s="8">
        <f>E80/$E$90*100</f>
        <v>1.023192360163711</v>
      </c>
      <c r="G80" s="11">
        <v>8</v>
      </c>
      <c r="H80" s="10">
        <f>G80/$G$90*100</f>
        <v>2.0356234096692112</v>
      </c>
      <c r="I80" s="17">
        <v>4</v>
      </c>
      <c r="J80" s="14">
        <f>I80/$I$90*100</f>
        <v>1.1730205278592376</v>
      </c>
      <c r="K80" s="15">
        <f>F80/(H80+J80)</f>
        <v>0.31888622735492878</v>
      </c>
    </row>
    <row r="81" spans="2:11" x14ac:dyDescent="0.15">
      <c r="B81" s="6" t="s">
        <v>60</v>
      </c>
      <c r="C81" s="7">
        <v>5</v>
      </c>
      <c r="D81" s="7">
        <v>5</v>
      </c>
      <c r="E81" s="7">
        <f>C81*2+D81</f>
        <v>15</v>
      </c>
      <c r="F81" s="8">
        <f>E81/$E$90*100</f>
        <v>1.023192360163711</v>
      </c>
      <c r="G81" s="11">
        <v>8</v>
      </c>
      <c r="H81" s="10">
        <f>G81/$G$90*100</f>
        <v>2.0356234096692112</v>
      </c>
      <c r="I81" s="17">
        <v>4</v>
      </c>
      <c r="J81" s="14">
        <f>I81/$I$90*100</f>
        <v>1.1730205278592376</v>
      </c>
      <c r="K81" s="15">
        <f>F81/(H81+J81)</f>
        <v>0.31888622735492878</v>
      </c>
    </row>
    <row r="82" spans="2:11" x14ac:dyDescent="0.15">
      <c r="B82" s="6" t="s">
        <v>66</v>
      </c>
      <c r="C82" s="7">
        <v>5</v>
      </c>
      <c r="D82" s="7">
        <v>5</v>
      </c>
      <c r="E82" s="7">
        <f>C82*2+D82</f>
        <v>15</v>
      </c>
      <c r="F82" s="8">
        <f>E82/$E$90*100</f>
        <v>1.023192360163711</v>
      </c>
      <c r="G82" s="11">
        <v>8</v>
      </c>
      <c r="H82" s="10">
        <f>G82/$G$90*100</f>
        <v>2.0356234096692112</v>
      </c>
      <c r="I82" s="17">
        <v>4</v>
      </c>
      <c r="J82" s="14">
        <f>I82/$I$90*100</f>
        <v>1.1730205278592376</v>
      </c>
      <c r="K82" s="15">
        <f>F82/(H82+J82)</f>
        <v>0.31888622735492878</v>
      </c>
    </row>
    <row r="83" spans="2:11" x14ac:dyDescent="0.15">
      <c r="B83" s="6" t="s">
        <v>82</v>
      </c>
      <c r="C83" s="7">
        <v>5</v>
      </c>
      <c r="D83" s="7">
        <v>4</v>
      </c>
      <c r="E83" s="7">
        <f>C83*2+D83</f>
        <v>14</v>
      </c>
      <c r="F83" s="8">
        <f>E83/$E$90*100</f>
        <v>0.95497953615279674</v>
      </c>
      <c r="G83" s="11">
        <v>8</v>
      </c>
      <c r="H83" s="10">
        <f>G83/$G$90*100</f>
        <v>2.0356234096692112</v>
      </c>
      <c r="I83" s="17">
        <v>4</v>
      </c>
      <c r="J83" s="14">
        <f>I83/$I$90*100</f>
        <v>1.1730205278592376</v>
      </c>
      <c r="K83" s="15">
        <f>F83/(H83+J83)</f>
        <v>0.29762714553126685</v>
      </c>
    </row>
    <row r="84" spans="2:11" x14ac:dyDescent="0.15">
      <c r="B84" s="6" t="s">
        <v>76</v>
      </c>
      <c r="C84" s="7">
        <v>4</v>
      </c>
      <c r="D84" s="7">
        <v>4</v>
      </c>
      <c r="E84" s="7">
        <f>C84*2+D84</f>
        <v>12</v>
      </c>
      <c r="F84" s="8">
        <f>E84/$E$90*100</f>
        <v>0.81855388813096863</v>
      </c>
      <c r="G84" s="11">
        <v>4</v>
      </c>
      <c r="H84" s="10">
        <f>G84/$G$90*100</f>
        <v>1.0178117048346056</v>
      </c>
      <c r="I84" s="17">
        <v>6</v>
      </c>
      <c r="J84" s="14">
        <f>I84/$I$90*100</f>
        <v>1.7595307917888565</v>
      </c>
      <c r="K84" s="15">
        <f>F84/(H84+J84)</f>
        <v>0.29472558358435108</v>
      </c>
    </row>
    <row r="85" spans="2:11" x14ac:dyDescent="0.15">
      <c r="B85" s="6" t="s">
        <v>30</v>
      </c>
      <c r="C85" s="7">
        <v>3</v>
      </c>
      <c r="D85" s="7">
        <v>3</v>
      </c>
      <c r="E85" s="7">
        <f>C85*2+D85</f>
        <v>9</v>
      </c>
      <c r="F85" s="8">
        <f>E85/$E$90*100</f>
        <v>0.61391541609822653</v>
      </c>
      <c r="G85" s="11">
        <v>4</v>
      </c>
      <c r="H85" s="10">
        <f>G85/$G$90*100</f>
        <v>1.0178117048346056</v>
      </c>
      <c r="I85" s="17">
        <v>4</v>
      </c>
      <c r="J85" s="14">
        <f>I85/$I$90*100</f>
        <v>1.1730205278592376</v>
      </c>
      <c r="K85" s="15">
        <f>F85/(H85+J85)</f>
        <v>0.28022018616339112</v>
      </c>
    </row>
    <row r="86" spans="2:11" ht="15" customHeight="1" thickBot="1" x14ac:dyDescent="0.2">
      <c r="B86" s="6" t="s">
        <v>77</v>
      </c>
      <c r="C86" s="7">
        <v>4</v>
      </c>
      <c r="D86" s="7">
        <v>3</v>
      </c>
      <c r="E86" s="7">
        <f>C86*2+D86</f>
        <v>11</v>
      </c>
      <c r="F86" s="8">
        <f>E86/$E$90*100</f>
        <v>0.75034106412005463</v>
      </c>
      <c r="G86" s="11">
        <v>4</v>
      </c>
      <c r="H86" s="10">
        <f>G86/$G$90*100</f>
        <v>1.0178117048346056</v>
      </c>
      <c r="I86" s="17">
        <v>6</v>
      </c>
      <c r="J86" s="14">
        <f>I86/$I$90*100</f>
        <v>1.7595307917888565</v>
      </c>
      <c r="K86" s="15">
        <f>F86/(H86+J86)</f>
        <v>0.2701651182856552</v>
      </c>
    </row>
    <row r="87" spans="2:11" ht="15" thickBot="1" x14ac:dyDescent="0.2">
      <c r="B87" s="6" t="s">
        <v>79</v>
      </c>
      <c r="C87" s="7">
        <v>4</v>
      </c>
      <c r="D87" s="7">
        <v>4</v>
      </c>
      <c r="E87" s="7">
        <f>C87*2+D87</f>
        <v>12</v>
      </c>
      <c r="F87" s="8">
        <f>E87/$E$90*100</f>
        <v>0.81855388813096863</v>
      </c>
      <c r="G87" s="9">
        <v>4</v>
      </c>
      <c r="H87" s="10">
        <f>G87/$G$90*100</f>
        <v>1.0178117048346056</v>
      </c>
      <c r="I87" s="16">
        <v>7</v>
      </c>
      <c r="J87" s="14">
        <f>I87/$I$90*100</f>
        <v>2.0527859237536656</v>
      </c>
      <c r="K87" s="15">
        <f>F87/(H87+J87)</f>
        <v>0.26657803696256499</v>
      </c>
    </row>
    <row r="88" spans="2:11" x14ac:dyDescent="0.15">
      <c r="B88" s="6" t="s">
        <v>68</v>
      </c>
      <c r="C88" s="7">
        <v>3</v>
      </c>
      <c r="D88" s="7">
        <v>2</v>
      </c>
      <c r="E88" s="7">
        <f>C88*2+D88</f>
        <v>8</v>
      </c>
      <c r="F88" s="8">
        <f>E88/$E$90*100</f>
        <v>0.54570259208731242</v>
      </c>
      <c r="G88" s="11">
        <v>3</v>
      </c>
      <c r="H88" s="10">
        <f>G88/$G$90*100</f>
        <v>0.76335877862595414</v>
      </c>
      <c r="I88" s="17">
        <v>5</v>
      </c>
      <c r="J88" s="14">
        <f>I88/$I$90*100</f>
        <v>1.466275659824047</v>
      </c>
      <c r="K88" s="15">
        <f>F88/(H88+J88)</f>
        <v>0.24474980412783467</v>
      </c>
    </row>
    <row r="89" spans="2:11" x14ac:dyDescent="0.15">
      <c r="B89" s="6" t="s">
        <v>78</v>
      </c>
      <c r="C89" s="7">
        <v>3</v>
      </c>
      <c r="D89" s="7">
        <v>2</v>
      </c>
      <c r="E89" s="7">
        <f>C89*2+D89</f>
        <v>8</v>
      </c>
      <c r="F89" s="8">
        <f>E89/$E$90*100</f>
        <v>0.54570259208731242</v>
      </c>
      <c r="G89" s="11">
        <v>8</v>
      </c>
      <c r="H89" s="10">
        <f>G89/$G$90*100</f>
        <v>2.0356234096692112</v>
      </c>
      <c r="I89" s="17">
        <v>6</v>
      </c>
      <c r="J89" s="14">
        <f>I89/$I$90*100</f>
        <v>1.7595307917888565</v>
      </c>
      <c r="K89" s="15">
        <f>F89/(H89+J89)</f>
        <v>0.14378930686865316</v>
      </c>
    </row>
    <row r="90" spans="2:11" x14ac:dyDescent="0.15">
      <c r="B90" s="6" t="s">
        <v>90</v>
      </c>
      <c r="C90" s="7">
        <f>SUM(C7:C89)</f>
        <v>490</v>
      </c>
      <c r="D90" s="7">
        <f>SUM(D7:D89)</f>
        <v>486</v>
      </c>
      <c r="E90" s="7">
        <f>SUM(E7:E89)</f>
        <v>1466</v>
      </c>
      <c r="F90" s="8">
        <f t="shared" ref="F90" si="0">E90/$E$90*100</f>
        <v>100</v>
      </c>
      <c r="G90" s="11">
        <f>SUM(G7:G89)</f>
        <v>393</v>
      </c>
      <c r="H90" s="10">
        <f t="shared" ref="H90" si="1">G90/$G$90*100</f>
        <v>100</v>
      </c>
      <c r="I90" s="17">
        <f>SUM(I7:I89)</f>
        <v>341</v>
      </c>
      <c r="J90" s="14">
        <f t="shared" ref="J90" si="2">I90/$I$90*100</f>
        <v>100</v>
      </c>
      <c r="K90" s="15"/>
    </row>
  </sheetData>
  <sortState ref="B7:K89">
    <sortCondition descending="1" ref="K7:K89"/>
  </sortState>
  <mergeCells count="11">
    <mergeCell ref="B3:K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Mr_Z</dc:creator>
  <cp:lastModifiedBy>Microsoft Office 用户</cp:lastModifiedBy>
  <dcterms:created xsi:type="dcterms:W3CDTF">2019-01-11T07:53:00Z</dcterms:created>
  <dcterms:modified xsi:type="dcterms:W3CDTF">2019-01-15T05:42:12Z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