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ang\Documents\Crypto\"/>
    </mc:Choice>
  </mc:AlternateContent>
  <xr:revisionPtr revIDLastSave="0" documentId="13_ncr:1_{9485EA08-578C-496A-9117-1FBA9F42EF2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vestition" sheetId="1" r:id="rId1"/>
    <sheet name="JuiceField" sheetId="2" r:id="rId2"/>
    <sheet name="YieldNodes" sheetId="3" r:id="rId3"/>
    <sheet name="EasyBlo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5" i="3"/>
  <c r="F2" i="3"/>
  <c r="G2" i="3"/>
  <c r="H2" i="3"/>
  <c r="I2" i="3" s="1"/>
  <c r="B3" i="3"/>
  <c r="G3" i="3" s="1"/>
  <c r="C3" i="3"/>
  <c r="D3" i="3"/>
  <c r="C4" i="3"/>
  <c r="D4" i="3"/>
  <c r="C5" i="3"/>
  <c r="C6" i="3"/>
  <c r="D6" i="3"/>
  <c r="C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3" i="3" l="1"/>
  <c r="J2" i="3"/>
  <c r="K2" i="3" s="1"/>
  <c r="B4" i="3"/>
  <c r="H3" i="3"/>
  <c r="I3" i="3" l="1"/>
  <c r="J3" i="3"/>
  <c r="K3" i="3" s="1"/>
  <c r="B5" i="3"/>
  <c r="F4" i="3"/>
  <c r="G4" i="3"/>
  <c r="H4" i="3"/>
  <c r="I4" i="3" l="1"/>
  <c r="J4" i="3"/>
  <c r="K4" i="3" s="1"/>
  <c r="B6" i="3"/>
  <c r="F5" i="3"/>
  <c r="G5" i="3"/>
  <c r="H5" i="3"/>
  <c r="B7" i="3" l="1"/>
  <c r="F6" i="3"/>
  <c r="G6" i="3"/>
  <c r="H6" i="3"/>
  <c r="J5" i="3"/>
  <c r="K5" i="3" s="1"/>
  <c r="I5" i="3"/>
  <c r="J6" i="3" l="1"/>
  <c r="K6" i="3" s="1"/>
  <c r="I6" i="3"/>
  <c r="H7" i="3"/>
  <c r="B8" i="3"/>
  <c r="F7" i="3"/>
  <c r="G7" i="3"/>
  <c r="H8" i="3" l="1"/>
  <c r="G8" i="3"/>
  <c r="B9" i="3"/>
  <c r="F8" i="3"/>
  <c r="I7" i="3"/>
  <c r="J7" i="3"/>
  <c r="K7" i="3" s="1"/>
  <c r="G9" i="3" l="1"/>
  <c r="H9" i="3"/>
  <c r="B10" i="3"/>
  <c r="F9" i="3"/>
  <c r="I8" i="3"/>
  <c r="J8" i="3"/>
  <c r="K8" i="3" s="1"/>
  <c r="F10" i="3" l="1"/>
  <c r="G10" i="3"/>
  <c r="H10" i="3"/>
  <c r="B11" i="3"/>
  <c r="I9" i="3"/>
  <c r="J9" i="3"/>
  <c r="K9" i="3" s="1"/>
  <c r="F11" i="3" l="1"/>
  <c r="G11" i="3"/>
  <c r="H11" i="3"/>
  <c r="B12" i="3"/>
  <c r="I10" i="3"/>
  <c r="J10" i="3"/>
  <c r="K10" i="3" s="1"/>
  <c r="I11" i="3" l="1"/>
  <c r="J11" i="3"/>
  <c r="K11" i="3" s="1"/>
  <c r="B13" i="3"/>
  <c r="F12" i="3"/>
  <c r="G12" i="3"/>
  <c r="H12" i="3"/>
  <c r="I12" i="3" l="1"/>
  <c r="J12" i="3"/>
  <c r="K12" i="3" s="1"/>
  <c r="B14" i="3"/>
  <c r="F13" i="3"/>
  <c r="G13" i="3"/>
  <c r="H13" i="3"/>
  <c r="I13" i="3" l="1"/>
  <c r="J13" i="3"/>
  <c r="K13" i="3" s="1"/>
  <c r="B15" i="3"/>
  <c r="F14" i="3"/>
  <c r="G14" i="3"/>
  <c r="H14" i="3"/>
  <c r="J14" i="3" l="1"/>
  <c r="K14" i="3" s="1"/>
  <c r="I14" i="3"/>
  <c r="B16" i="3"/>
  <c r="F15" i="3"/>
  <c r="G15" i="3"/>
  <c r="H15" i="3"/>
  <c r="J15" i="3" l="1"/>
  <c r="K15" i="3" s="1"/>
  <c r="I15" i="3"/>
  <c r="B17" i="3"/>
  <c r="F16" i="3"/>
  <c r="G16" i="3"/>
  <c r="H16" i="3"/>
  <c r="J16" i="3" l="1"/>
  <c r="K16" i="3" s="1"/>
  <c r="I16" i="3"/>
  <c r="B18" i="3"/>
  <c r="F17" i="3"/>
  <c r="G17" i="3"/>
  <c r="H17" i="3"/>
  <c r="I17" i="3" l="1"/>
  <c r="J17" i="3"/>
  <c r="K17" i="3" s="1"/>
  <c r="B19" i="3"/>
  <c r="F18" i="3"/>
  <c r="G18" i="3"/>
  <c r="H18" i="3"/>
  <c r="J18" i="3" l="1"/>
  <c r="K18" i="3" s="1"/>
  <c r="I18" i="3"/>
  <c r="B20" i="3"/>
  <c r="F19" i="3"/>
  <c r="G19" i="3"/>
  <c r="H19" i="3"/>
  <c r="J19" i="3" l="1"/>
  <c r="K19" i="3" s="1"/>
  <c r="I19" i="3"/>
  <c r="B21" i="3"/>
  <c r="F20" i="3"/>
  <c r="G20" i="3"/>
  <c r="H20" i="3"/>
  <c r="I20" i="3" l="1"/>
  <c r="J20" i="3"/>
  <c r="K20" i="3" s="1"/>
  <c r="B22" i="3"/>
  <c r="F21" i="3"/>
  <c r="G21" i="3"/>
  <c r="H21" i="3"/>
  <c r="J21" i="3" l="1"/>
  <c r="K21" i="3" s="1"/>
  <c r="I21" i="3"/>
  <c r="B23" i="3"/>
  <c r="F22" i="3"/>
  <c r="G22" i="3"/>
  <c r="H22" i="3"/>
  <c r="B24" i="3" l="1"/>
  <c r="F23" i="3"/>
  <c r="G23" i="3"/>
  <c r="H23" i="3"/>
  <c r="J22" i="3"/>
  <c r="K22" i="3" s="1"/>
  <c r="I22" i="3"/>
  <c r="B25" i="3" l="1"/>
  <c r="F24" i="3"/>
  <c r="G24" i="3"/>
  <c r="H24" i="3"/>
  <c r="J23" i="3"/>
  <c r="K23" i="3" s="1"/>
  <c r="I23" i="3"/>
  <c r="J24" i="3" l="1"/>
  <c r="K24" i="3" s="1"/>
  <c r="I24" i="3"/>
  <c r="B26" i="3"/>
  <c r="F25" i="3"/>
  <c r="G25" i="3"/>
  <c r="H25" i="3"/>
  <c r="J25" i="3" l="1"/>
  <c r="K25" i="3" s="1"/>
  <c r="I25" i="3"/>
  <c r="B27" i="3"/>
  <c r="F26" i="3"/>
  <c r="G26" i="3"/>
  <c r="H26" i="3"/>
  <c r="J26" i="3" l="1"/>
  <c r="K26" i="3" s="1"/>
  <c r="I26" i="3"/>
  <c r="B28" i="3"/>
  <c r="F27" i="3"/>
  <c r="G27" i="3"/>
  <c r="H27" i="3"/>
  <c r="I27" i="3" l="1"/>
  <c r="J27" i="3"/>
  <c r="K27" i="3" s="1"/>
  <c r="B29" i="3"/>
  <c r="F28" i="3"/>
  <c r="G28" i="3"/>
  <c r="H28" i="3"/>
  <c r="J28" i="3" l="1"/>
  <c r="K28" i="3" s="1"/>
  <c r="I28" i="3"/>
  <c r="B30" i="3"/>
  <c r="F29" i="3"/>
  <c r="G29" i="3"/>
  <c r="H29" i="3"/>
  <c r="J29" i="3" l="1"/>
  <c r="K29" i="3" s="1"/>
  <c r="I29" i="3"/>
  <c r="B31" i="3"/>
  <c r="F30" i="3"/>
  <c r="G30" i="3"/>
  <c r="H30" i="3"/>
  <c r="I30" i="3" l="1"/>
  <c r="J30" i="3"/>
  <c r="K30" i="3" s="1"/>
  <c r="B32" i="3"/>
  <c r="F31" i="3"/>
  <c r="G31" i="3"/>
  <c r="H31" i="3"/>
  <c r="B33" i="3" l="1"/>
  <c r="F32" i="3"/>
  <c r="G32" i="3"/>
  <c r="H32" i="3"/>
  <c r="J31" i="3"/>
  <c r="K31" i="3" s="1"/>
  <c r="I31" i="3"/>
  <c r="J32" i="3" l="1"/>
  <c r="K32" i="3" s="1"/>
  <c r="I32" i="3"/>
  <c r="B34" i="3"/>
  <c r="F33" i="3"/>
  <c r="G33" i="3"/>
  <c r="H33" i="3"/>
  <c r="J33" i="3" l="1"/>
  <c r="K33" i="3" s="1"/>
  <c r="I33" i="3"/>
  <c r="B35" i="3"/>
  <c r="F34" i="3"/>
  <c r="G34" i="3"/>
  <c r="H34" i="3"/>
  <c r="J34" i="3" l="1"/>
  <c r="K34" i="3" s="1"/>
  <c r="I34" i="3"/>
  <c r="B36" i="3"/>
  <c r="F35" i="3"/>
  <c r="G35" i="3"/>
  <c r="H35" i="3"/>
  <c r="B37" i="3" l="1"/>
  <c r="F36" i="3"/>
  <c r="G36" i="3"/>
  <c r="H36" i="3"/>
  <c r="J35" i="3"/>
  <c r="K35" i="3" s="1"/>
  <c r="I35" i="3"/>
  <c r="J36" i="3" l="1"/>
  <c r="K36" i="3" s="1"/>
  <c r="I36" i="3"/>
  <c r="F37" i="3"/>
  <c r="G37" i="3"/>
  <c r="H37" i="3"/>
  <c r="I37" i="3" l="1"/>
  <c r="J37" i="3"/>
  <c r="K37" i="3" s="1"/>
</calcChain>
</file>

<file path=xl/sharedStrings.xml><?xml version="1.0" encoding="utf-8"?>
<sst xmlns="http://schemas.openxmlformats.org/spreadsheetml/2006/main" count="23" uniqueCount="22">
  <si>
    <t>Date</t>
    <phoneticPr fontId="1" type="noConversion"/>
  </si>
  <si>
    <t>Plants</t>
    <phoneticPr fontId="1" type="noConversion"/>
  </si>
  <si>
    <t>Quantity</t>
    <phoneticPr fontId="1" type="noConversion"/>
  </si>
  <si>
    <t>Amount</t>
  </si>
  <si>
    <t>05.03.2022</t>
    <phoneticPr fontId="1" type="noConversion"/>
  </si>
  <si>
    <t>07.03.2022</t>
    <phoneticPr fontId="1" type="noConversion"/>
  </si>
  <si>
    <t>JuicyFlash</t>
  </si>
  <si>
    <t>Harvest date</t>
    <phoneticPr fontId="1" type="noConversion"/>
  </si>
  <si>
    <t>06.06.2022</t>
    <phoneticPr fontId="1" type="noConversion"/>
  </si>
  <si>
    <t>09.06.2022</t>
    <phoneticPr fontId="1" type="noConversion"/>
  </si>
  <si>
    <t>Harvest</t>
    <phoneticPr fontId="1" type="noConversion"/>
  </si>
  <si>
    <t>Month</t>
    <phoneticPr fontId="1" type="noConversion"/>
  </si>
  <si>
    <t>本金</t>
    <phoneticPr fontId="1" type="noConversion"/>
  </si>
  <si>
    <t>利率</t>
    <phoneticPr fontId="1" type="noConversion"/>
  </si>
  <si>
    <t>每月定投</t>
    <phoneticPr fontId="1" type="noConversion"/>
  </si>
  <si>
    <t>复利率</t>
    <phoneticPr fontId="1" type="noConversion"/>
  </si>
  <si>
    <t>账户额度</t>
    <phoneticPr fontId="1" type="noConversion"/>
  </si>
  <si>
    <t>利润</t>
    <phoneticPr fontId="1" type="noConversion"/>
  </si>
  <si>
    <t>可提取</t>
    <phoneticPr fontId="1" type="noConversion"/>
  </si>
  <si>
    <t>每月实际收益</t>
    <phoneticPr fontId="1" type="noConversion"/>
  </si>
  <si>
    <t>总收益</t>
    <phoneticPr fontId="1" type="noConversion"/>
  </si>
  <si>
    <t>提取累计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</si>
</sst>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\.mm\.yy;@"/>
    <numFmt numFmtId="177" formatCode="#,##0\ [$€-1];[Red]\-#,##0\ [$€-1]"/>
    <numFmt numFmtId="178" formatCode="#,##0_-\ [$€-1];[Red]#,##0\-\ [$€-1]"/>
    <numFmt numFmtId="182" formatCode="yyyy&quot;年&quot;m&quot;月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78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2" sqref="D1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5628-D11E-4E56-9FF8-4F1C8103DE12}">
  <dimension ref="A1:F3"/>
  <sheetViews>
    <sheetView workbookViewId="0">
      <selection activeCell="D8" sqref="D8"/>
    </sheetView>
  </sheetViews>
  <sheetFormatPr defaultRowHeight="14.25" x14ac:dyDescent="0.2"/>
  <cols>
    <col min="1" max="1" width="14.5" customWidth="1"/>
    <col min="2" max="2" width="11.375" customWidth="1"/>
    <col min="5" max="5" width="18.625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10</v>
      </c>
    </row>
    <row r="2" spans="1:6" x14ac:dyDescent="0.2">
      <c r="A2" s="4" t="s">
        <v>4</v>
      </c>
      <c r="B2" s="5" t="s">
        <v>6</v>
      </c>
      <c r="C2">
        <v>1</v>
      </c>
      <c r="D2" s="1">
        <v>50</v>
      </c>
      <c r="E2" s="2" t="s">
        <v>8</v>
      </c>
    </row>
    <row r="3" spans="1:6" x14ac:dyDescent="0.2">
      <c r="A3" s="4" t="s">
        <v>5</v>
      </c>
      <c r="B3" s="5" t="s">
        <v>6</v>
      </c>
      <c r="C3">
        <v>9</v>
      </c>
      <c r="D3" s="1">
        <v>450</v>
      </c>
      <c r="E3" s="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93FC-A1F5-49D3-8EE8-8241063877BF}">
  <dimension ref="A1:K37"/>
  <sheetViews>
    <sheetView tabSelected="1" workbookViewId="0">
      <selection activeCell="G28" sqref="G28"/>
    </sheetView>
  </sheetViews>
  <sheetFormatPr defaultRowHeight="14.25" x14ac:dyDescent="0.2"/>
  <cols>
    <col min="1" max="1" width="11.5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21</v>
      </c>
      <c r="J1" t="s">
        <v>19</v>
      </c>
      <c r="K1" t="s">
        <v>20</v>
      </c>
    </row>
    <row r="2" spans="1:11" x14ac:dyDescent="0.2">
      <c r="A2" s="8">
        <v>44635.202199074076</v>
      </c>
      <c r="B2" s="1">
        <v>630</v>
      </c>
      <c r="C2" s="6">
        <v>0.1</v>
      </c>
      <c r="D2" s="7">
        <v>100</v>
      </c>
      <c r="E2" s="6">
        <v>1</v>
      </c>
      <c r="F2" s="7">
        <f>B2+B2*C2*E2+D2</f>
        <v>793</v>
      </c>
      <c r="G2" s="1">
        <f>B2*C2</f>
        <v>63</v>
      </c>
      <c r="H2" s="1">
        <f>B2*C2*(1-E2)</f>
        <v>0</v>
      </c>
      <c r="I2" s="1">
        <f>H2</f>
        <v>0</v>
      </c>
      <c r="J2" s="1">
        <f>H2-D2</f>
        <v>-100</v>
      </c>
      <c r="K2" s="1">
        <f>-B2+J2</f>
        <v>-730</v>
      </c>
    </row>
    <row r="3" spans="1:11" x14ac:dyDescent="0.2">
      <c r="A3" s="8">
        <v>44652.202199074076</v>
      </c>
      <c r="B3" s="1">
        <f>B2+B2*C2*E2+D2</f>
        <v>793</v>
      </c>
      <c r="C3" s="6">
        <f>$C$2</f>
        <v>0.1</v>
      </c>
      <c r="D3" s="7">
        <f>$D$2</f>
        <v>100</v>
      </c>
      <c r="E3" s="6">
        <v>1</v>
      </c>
      <c r="F3" s="7">
        <f>B3+B3*C3*E3+D3</f>
        <v>972.3</v>
      </c>
      <c r="G3" s="1">
        <f>B3*C3</f>
        <v>79.300000000000011</v>
      </c>
      <c r="H3" s="1">
        <f>B3*C3*(1-E3)</f>
        <v>0</v>
      </c>
      <c r="I3" s="1">
        <f>H3+I2</f>
        <v>0</v>
      </c>
      <c r="J3" s="1">
        <f>H3-D3</f>
        <v>-100</v>
      </c>
      <c r="K3" s="1">
        <f>J3+K2</f>
        <v>-830</v>
      </c>
    </row>
    <row r="4" spans="1:11" x14ac:dyDescent="0.2">
      <c r="A4" s="8">
        <v>44682.202199074076</v>
      </c>
      <c r="B4" s="1">
        <f>B3+B3*C3*E3+D3</f>
        <v>972.3</v>
      </c>
      <c r="C4" s="6">
        <f>$C$2</f>
        <v>0.1</v>
      </c>
      <c r="D4" s="7">
        <f>$D$2</f>
        <v>100</v>
      </c>
      <c r="E4" s="6">
        <v>1</v>
      </c>
      <c r="F4" s="7">
        <f>B4+B4*C4*E4+D4</f>
        <v>1169.53</v>
      </c>
      <c r="G4" s="1">
        <f>B4*C4</f>
        <v>97.23</v>
      </c>
      <c r="H4" s="1">
        <f>B4*C4*(1-E4)</f>
        <v>0</v>
      </c>
      <c r="I4" s="1">
        <f>H4+I3</f>
        <v>0</v>
      </c>
      <c r="J4" s="1">
        <f>H4-D4</f>
        <v>-100</v>
      </c>
      <c r="K4" s="1">
        <f>J4+K3</f>
        <v>-930</v>
      </c>
    </row>
    <row r="5" spans="1:11" x14ac:dyDescent="0.2">
      <c r="A5" s="8">
        <v>44713.202199074076</v>
      </c>
      <c r="B5" s="1">
        <f>B4+B4*C4*E4+D4</f>
        <v>1169.53</v>
      </c>
      <c r="C5" s="6">
        <f>$C$2</f>
        <v>0.1</v>
      </c>
      <c r="D5" s="7">
        <f>$D$2</f>
        <v>100</v>
      </c>
      <c r="E5" s="6">
        <v>1</v>
      </c>
      <c r="F5" s="7">
        <f>B5+B5*C5*E5+D5</f>
        <v>1386.4829999999999</v>
      </c>
      <c r="G5" s="1">
        <f>B5*C5</f>
        <v>116.953</v>
      </c>
      <c r="H5" s="1">
        <f>B5*C5*(1-E5)</f>
        <v>0</v>
      </c>
      <c r="I5" s="1">
        <f>H5+I4</f>
        <v>0</v>
      </c>
      <c r="J5" s="1">
        <f>H5-D5</f>
        <v>-100</v>
      </c>
      <c r="K5" s="1">
        <f>J5+K4</f>
        <v>-1030</v>
      </c>
    </row>
    <row r="6" spans="1:11" x14ac:dyDescent="0.2">
      <c r="A6" s="8">
        <v>44743</v>
      </c>
      <c r="B6" s="1">
        <f>B5+B5*C5*E5+D5</f>
        <v>1386.4829999999999</v>
      </c>
      <c r="C6" s="6">
        <f>$C$2</f>
        <v>0.1</v>
      </c>
      <c r="D6" s="7">
        <f>$D$2</f>
        <v>100</v>
      </c>
      <c r="E6" s="6">
        <v>1</v>
      </c>
      <c r="F6" s="7">
        <f>B6+B6*C6*E6+D6</f>
        <v>1625.1313</v>
      </c>
      <c r="G6" s="1">
        <f>B6*C6</f>
        <v>138.64830000000001</v>
      </c>
      <c r="H6" s="1">
        <f>B6*C6*(1-E6)</f>
        <v>0</v>
      </c>
      <c r="I6" s="1">
        <f>H6+I5</f>
        <v>0</v>
      </c>
      <c r="J6" s="1">
        <f>H6-D6</f>
        <v>-100</v>
      </c>
      <c r="K6" s="1">
        <f>J6+K5</f>
        <v>-1130</v>
      </c>
    </row>
    <row r="7" spans="1:11" x14ac:dyDescent="0.2">
      <c r="A7" s="8">
        <v>44774</v>
      </c>
      <c r="B7" s="1">
        <f>B6+B6*C6*E6+D6</f>
        <v>1625.1313</v>
      </c>
      <c r="C7" s="6">
        <f>$C$2</f>
        <v>0.1</v>
      </c>
      <c r="D7" s="7">
        <f>$D$2</f>
        <v>100</v>
      </c>
      <c r="E7" s="6">
        <v>1</v>
      </c>
      <c r="F7" s="7">
        <f>B7+B7*C7*E7+D7</f>
        <v>1887.6444300000001</v>
      </c>
      <c r="G7" s="1">
        <f>B7*C7</f>
        <v>162.51313000000002</v>
      </c>
      <c r="H7" s="1">
        <f>B7*C7*(1-E7)</f>
        <v>0</v>
      </c>
      <c r="I7" s="1">
        <f>H7+I6</f>
        <v>0</v>
      </c>
      <c r="J7" s="1">
        <f>H7-D7</f>
        <v>-100</v>
      </c>
      <c r="K7" s="1">
        <f>J7+K6</f>
        <v>-1230</v>
      </c>
    </row>
    <row r="8" spans="1:11" x14ac:dyDescent="0.2">
      <c r="A8" s="8">
        <v>44805</v>
      </c>
      <c r="B8" s="1">
        <f>B7+B7*C7*E7+D7</f>
        <v>1887.6444300000001</v>
      </c>
      <c r="C8" s="6">
        <f>$C$2</f>
        <v>0.1</v>
      </c>
      <c r="D8" s="7">
        <f>$D$2</f>
        <v>100</v>
      </c>
      <c r="E8" s="6">
        <v>1</v>
      </c>
      <c r="F8" s="7">
        <f>B8+B8*C8*E8+D8</f>
        <v>2176.4088730000003</v>
      </c>
      <c r="G8" s="1">
        <f>B8*C8</f>
        <v>188.76444300000003</v>
      </c>
      <c r="H8" s="1">
        <f>B8*C8*(1-E8)</f>
        <v>0</v>
      </c>
      <c r="I8" s="1">
        <f>H8+I7</f>
        <v>0</v>
      </c>
      <c r="J8" s="1">
        <f>H8-D8</f>
        <v>-100</v>
      </c>
      <c r="K8" s="1">
        <f>J8+K7</f>
        <v>-1330</v>
      </c>
    </row>
    <row r="9" spans="1:11" x14ac:dyDescent="0.2">
      <c r="A9" s="8">
        <v>44835</v>
      </c>
      <c r="B9" s="1">
        <f>B8+B8*C8*E8+D8</f>
        <v>2176.4088730000003</v>
      </c>
      <c r="C9" s="6">
        <f>$C$2</f>
        <v>0.1</v>
      </c>
      <c r="D9" s="7">
        <f>$D$2</f>
        <v>100</v>
      </c>
      <c r="E9" s="6">
        <v>1</v>
      </c>
      <c r="F9" s="7">
        <f>B9+B9*C9*E9+D9</f>
        <v>2494.0497603000003</v>
      </c>
      <c r="G9" s="1">
        <f>B9*C9</f>
        <v>217.64088730000003</v>
      </c>
      <c r="H9" s="1">
        <f>B9*C9*(1-E9)</f>
        <v>0</v>
      </c>
      <c r="I9" s="1">
        <f>H9+I8</f>
        <v>0</v>
      </c>
      <c r="J9" s="1">
        <f>H9-D9</f>
        <v>-100</v>
      </c>
      <c r="K9" s="1">
        <f>J9+K8</f>
        <v>-1430</v>
      </c>
    </row>
    <row r="10" spans="1:11" x14ac:dyDescent="0.2">
      <c r="A10" s="8">
        <v>44866</v>
      </c>
      <c r="B10" s="1">
        <f>B9+B9*C9*E9+D9</f>
        <v>2494.0497603000003</v>
      </c>
      <c r="C10" s="6">
        <f>$C$2</f>
        <v>0.1</v>
      </c>
      <c r="D10" s="7">
        <f>$D$2</f>
        <v>100</v>
      </c>
      <c r="E10" s="6">
        <v>1</v>
      </c>
      <c r="F10" s="7">
        <f>B10+B10*C10*E10+D10</f>
        <v>2843.4547363300003</v>
      </c>
      <c r="G10" s="1">
        <f>B10*C10</f>
        <v>249.40497603000006</v>
      </c>
      <c r="H10" s="1">
        <f>B10*C10*(1-E10)</f>
        <v>0</v>
      </c>
      <c r="I10" s="1">
        <f>H10+I9</f>
        <v>0</v>
      </c>
      <c r="J10" s="1">
        <f>H10-D10</f>
        <v>-100</v>
      </c>
      <c r="K10" s="1">
        <f>J10+K9</f>
        <v>-1530</v>
      </c>
    </row>
    <row r="11" spans="1:11" x14ac:dyDescent="0.2">
      <c r="A11" s="8">
        <v>44896</v>
      </c>
      <c r="B11" s="1">
        <f>B10+B10*C10*E10+D10</f>
        <v>2843.4547363300003</v>
      </c>
      <c r="C11" s="6">
        <f>$C$2</f>
        <v>0.1</v>
      </c>
      <c r="D11" s="7">
        <f>$D$2</f>
        <v>100</v>
      </c>
      <c r="E11" s="6">
        <v>1</v>
      </c>
      <c r="F11" s="7">
        <f>B11+B11*C11*E11+D11</f>
        <v>3227.8002099630003</v>
      </c>
      <c r="G11" s="1">
        <f>B11*C11</f>
        <v>284.34547363300004</v>
      </c>
      <c r="H11" s="1">
        <f>B11*C11*(1-E11)</f>
        <v>0</v>
      </c>
      <c r="I11" s="1">
        <f>H11+I10</f>
        <v>0</v>
      </c>
      <c r="J11" s="1">
        <f>H11-D11</f>
        <v>-100</v>
      </c>
      <c r="K11" s="1">
        <f>J11+K10</f>
        <v>-1630</v>
      </c>
    </row>
    <row r="12" spans="1:11" x14ac:dyDescent="0.2">
      <c r="A12" s="8">
        <v>44927</v>
      </c>
      <c r="B12" s="1">
        <f>B11+B11*C11*E11+D11</f>
        <v>3227.8002099630003</v>
      </c>
      <c r="C12" s="6">
        <f>$C$2</f>
        <v>0.1</v>
      </c>
      <c r="D12" s="7">
        <f>$D$2</f>
        <v>100</v>
      </c>
      <c r="E12" s="6">
        <v>1</v>
      </c>
      <c r="F12" s="7">
        <f>B12+B12*C12*E12+D12</f>
        <v>3650.5802309593005</v>
      </c>
      <c r="G12" s="1">
        <f>B12*C12</f>
        <v>322.78002099630004</v>
      </c>
      <c r="H12" s="1">
        <f>B12*C12*(1-E12)</f>
        <v>0</v>
      </c>
      <c r="I12" s="1">
        <f>H12+I11</f>
        <v>0</v>
      </c>
      <c r="J12" s="1">
        <f>H12-D12</f>
        <v>-100</v>
      </c>
      <c r="K12" s="1">
        <f>J12+K11</f>
        <v>-1730</v>
      </c>
    </row>
    <row r="13" spans="1:11" x14ac:dyDescent="0.2">
      <c r="A13" s="8">
        <v>44958</v>
      </c>
      <c r="B13" s="1">
        <f>B12+B12*C12*E12+D12</f>
        <v>3650.5802309593005</v>
      </c>
      <c r="C13" s="6">
        <f>$C$2</f>
        <v>0.1</v>
      </c>
      <c r="D13" s="7">
        <f>$D$2</f>
        <v>100</v>
      </c>
      <c r="E13" s="6">
        <v>1</v>
      </c>
      <c r="F13" s="7">
        <f>B13+B13*C13*E13+D13</f>
        <v>4115.6382540552304</v>
      </c>
      <c r="G13" s="1">
        <f>B13*C13</f>
        <v>365.05802309593008</v>
      </c>
      <c r="H13" s="1">
        <f>B13*C13*(1-E13)</f>
        <v>0</v>
      </c>
      <c r="I13" s="1">
        <f>H13+I12</f>
        <v>0</v>
      </c>
      <c r="J13" s="1">
        <f>H13-D13</f>
        <v>-100</v>
      </c>
      <c r="K13" s="1">
        <f>J13+K12</f>
        <v>-1830</v>
      </c>
    </row>
    <row r="14" spans="1:11" x14ac:dyDescent="0.2">
      <c r="A14" s="8">
        <v>44986</v>
      </c>
      <c r="B14" s="1">
        <f>B13+B13*C13*E13+D13</f>
        <v>4115.6382540552304</v>
      </c>
      <c r="C14" s="6">
        <f>$C$2</f>
        <v>0.1</v>
      </c>
      <c r="D14" s="7"/>
      <c r="E14" s="6">
        <v>0.6</v>
      </c>
      <c r="F14" s="7">
        <f>B14+B14*C14*E14+D14</f>
        <v>4362.5765492985438</v>
      </c>
      <c r="G14" s="1">
        <f>B14*C14</f>
        <v>411.56382540552306</v>
      </c>
      <c r="H14" s="1">
        <f>B14*C14*(1-E14)</f>
        <v>164.62553016220923</v>
      </c>
      <c r="I14" s="1">
        <f>H14+I13</f>
        <v>164.62553016220923</v>
      </c>
      <c r="J14" s="1">
        <f>H14-D14</f>
        <v>164.62553016220923</v>
      </c>
      <c r="K14" s="1">
        <f>J14+K13</f>
        <v>-1665.3744698377907</v>
      </c>
    </row>
    <row r="15" spans="1:11" x14ac:dyDescent="0.2">
      <c r="A15" s="8">
        <v>45017</v>
      </c>
      <c r="B15" s="1">
        <f>B14+B14*C14*E14+D14</f>
        <v>4362.5765492985438</v>
      </c>
      <c r="C15" s="6">
        <f>$C$2</f>
        <v>0.1</v>
      </c>
      <c r="D15" s="7"/>
      <c r="E15" s="6">
        <v>0.6</v>
      </c>
      <c r="F15" s="7">
        <f>B15+B15*C15*E15+D15</f>
        <v>4624.3311422564566</v>
      </c>
      <c r="G15" s="1">
        <f>B15*C15</f>
        <v>436.25765492985443</v>
      </c>
      <c r="H15" s="1">
        <f>B15*C15*(1-E15)</f>
        <v>174.50306197194178</v>
      </c>
      <c r="I15" s="1">
        <f>H15+I14</f>
        <v>339.12859213415101</v>
      </c>
      <c r="J15" s="1">
        <f>H15-D15</f>
        <v>174.50306197194178</v>
      </c>
      <c r="K15" s="1">
        <f>J15+K14</f>
        <v>-1490.8714078658488</v>
      </c>
    </row>
    <row r="16" spans="1:11" x14ac:dyDescent="0.2">
      <c r="A16" s="8">
        <v>45047</v>
      </c>
      <c r="B16" s="1">
        <f>B15+B15*C15*E15+D15</f>
        <v>4624.3311422564566</v>
      </c>
      <c r="C16" s="6">
        <f>$C$2</f>
        <v>0.1</v>
      </c>
      <c r="D16" s="7"/>
      <c r="E16" s="6">
        <v>0.6</v>
      </c>
      <c r="F16" s="7">
        <f>B16+B16*C16*E16+D16</f>
        <v>4901.7910107918442</v>
      </c>
      <c r="G16" s="1">
        <f>B16*C16</f>
        <v>462.43311422564568</v>
      </c>
      <c r="H16" s="1">
        <f>B16*C16*(1-E16)</f>
        <v>184.9732456902583</v>
      </c>
      <c r="I16" s="1">
        <f>H16+I15</f>
        <v>524.10183782440936</v>
      </c>
      <c r="J16" s="1">
        <f>H16-D16</f>
        <v>184.9732456902583</v>
      </c>
      <c r="K16" s="1">
        <f>J16+K15</f>
        <v>-1305.8981621755906</v>
      </c>
    </row>
    <row r="17" spans="1:11" x14ac:dyDescent="0.2">
      <c r="A17" s="8">
        <v>45078</v>
      </c>
      <c r="B17" s="1">
        <f>B16+B16*C16*E16+D16</f>
        <v>4901.7910107918442</v>
      </c>
      <c r="C17" s="6">
        <f>$C$2</f>
        <v>0.1</v>
      </c>
      <c r="D17" s="7"/>
      <c r="E17" s="6">
        <v>0.6</v>
      </c>
      <c r="F17" s="7">
        <f>B17+B17*C17*E17+D17</f>
        <v>5195.8984714393546</v>
      </c>
      <c r="G17" s="1">
        <f>B17*C17</f>
        <v>490.17910107918442</v>
      </c>
      <c r="H17" s="1">
        <f>B17*C17*(1-E17)</f>
        <v>196.07164043167379</v>
      </c>
      <c r="I17" s="1">
        <f>H17+I16</f>
        <v>720.17347825608317</v>
      </c>
      <c r="J17" s="1">
        <f>H17-D17</f>
        <v>196.07164043167379</v>
      </c>
      <c r="K17" s="1">
        <f>J17+K16</f>
        <v>-1109.8265217439168</v>
      </c>
    </row>
    <row r="18" spans="1:11" x14ac:dyDescent="0.2">
      <c r="A18" s="8">
        <v>45108</v>
      </c>
      <c r="B18" s="1">
        <f>B17+B17*C17*E17+D17</f>
        <v>5195.8984714393546</v>
      </c>
      <c r="C18" s="6">
        <f>$C$2</f>
        <v>0.1</v>
      </c>
      <c r="D18" s="7"/>
      <c r="E18" s="6">
        <v>0.6</v>
      </c>
      <c r="F18" s="7">
        <f>B18+B18*C18*E18+D18</f>
        <v>5507.6523797257159</v>
      </c>
      <c r="G18" s="1">
        <f>B18*C18</f>
        <v>519.58984714393546</v>
      </c>
      <c r="H18" s="1">
        <f>B18*C18*(1-E18)</f>
        <v>207.83593885757421</v>
      </c>
      <c r="I18" s="1">
        <f>H18+I17</f>
        <v>928.00941711365738</v>
      </c>
      <c r="J18" s="1">
        <f>H18-D18</f>
        <v>207.83593885757421</v>
      </c>
      <c r="K18" s="1">
        <f>J18+K17</f>
        <v>-901.99058288634262</v>
      </c>
    </row>
    <row r="19" spans="1:11" x14ac:dyDescent="0.2">
      <c r="A19" s="8">
        <v>45139</v>
      </c>
      <c r="B19" s="1">
        <f>B18+B18*C18*E18+D18</f>
        <v>5507.6523797257159</v>
      </c>
      <c r="C19" s="6">
        <f>$C$2</f>
        <v>0.1</v>
      </c>
      <c r="D19" s="7"/>
      <c r="E19" s="6">
        <v>0.6</v>
      </c>
      <c r="F19" s="7">
        <f>B19+B19*C19*E19+D19</f>
        <v>5838.111522509259</v>
      </c>
      <c r="G19" s="1">
        <f>B19*C19</f>
        <v>550.76523797257164</v>
      </c>
      <c r="H19" s="1">
        <f>B19*C19*(1-E19)</f>
        <v>220.30609518902867</v>
      </c>
      <c r="I19" s="1">
        <f>H19+I18</f>
        <v>1148.3155123026861</v>
      </c>
      <c r="J19" s="1">
        <f>H19-D19</f>
        <v>220.30609518902867</v>
      </c>
      <c r="K19" s="1">
        <f>J19+K18</f>
        <v>-681.6844876973139</v>
      </c>
    </row>
    <row r="20" spans="1:11" x14ac:dyDescent="0.2">
      <c r="A20" s="8">
        <v>45170</v>
      </c>
      <c r="B20" s="1">
        <f>B19+B19*C19*E19+D19</f>
        <v>5838.111522509259</v>
      </c>
      <c r="C20" s="6">
        <f>$C$2</f>
        <v>0.1</v>
      </c>
      <c r="D20" s="7"/>
      <c r="E20" s="6">
        <v>0.6</v>
      </c>
      <c r="F20" s="7">
        <f>B20+B20*C20*E20+D20</f>
        <v>6188.3982138598149</v>
      </c>
      <c r="G20" s="1">
        <f>B20*C20</f>
        <v>583.81115225092594</v>
      </c>
      <c r="H20" s="1">
        <f>B20*C20*(1-E20)</f>
        <v>233.5244609003704</v>
      </c>
      <c r="I20" s="1">
        <f>H20+I19</f>
        <v>1381.8399732030566</v>
      </c>
      <c r="J20" s="1">
        <f>H20-D20</f>
        <v>233.5244609003704</v>
      </c>
      <c r="K20" s="1">
        <f>J20+K19</f>
        <v>-448.1600267969435</v>
      </c>
    </row>
    <row r="21" spans="1:11" x14ac:dyDescent="0.2">
      <c r="A21" s="8">
        <v>45200</v>
      </c>
      <c r="B21" s="1">
        <f>B20+B20*C20*E20+D20</f>
        <v>6188.3982138598149</v>
      </c>
      <c r="C21" s="6">
        <f>$C$2</f>
        <v>0.1</v>
      </c>
      <c r="D21" s="7"/>
      <c r="E21" s="6">
        <v>0.6</v>
      </c>
      <c r="F21" s="7">
        <f>B21+B21*C21*E21+D21</f>
        <v>6559.702106691404</v>
      </c>
      <c r="G21" s="1">
        <f>B21*C21</f>
        <v>618.83982138598151</v>
      </c>
      <c r="H21" s="1">
        <f>B21*C21*(1-E21)</f>
        <v>247.53592855439263</v>
      </c>
      <c r="I21" s="1">
        <f>H21+I20</f>
        <v>1629.3759017574494</v>
      </c>
      <c r="J21" s="1">
        <f>H21-D21</f>
        <v>247.53592855439263</v>
      </c>
      <c r="K21" s="1">
        <f>J21+K20</f>
        <v>-200.62409824255087</v>
      </c>
    </row>
    <row r="22" spans="1:11" x14ac:dyDescent="0.2">
      <c r="A22" s="8">
        <v>45231</v>
      </c>
      <c r="B22" s="1">
        <f>B21+B21*C21*E21+D21</f>
        <v>6559.702106691404</v>
      </c>
      <c r="C22" s="6">
        <f>$C$2</f>
        <v>0.1</v>
      </c>
      <c r="D22" s="7"/>
      <c r="E22" s="6">
        <v>0.6</v>
      </c>
      <c r="F22" s="7">
        <f>B22+B22*C22*E22+D22</f>
        <v>6953.2842330928879</v>
      </c>
      <c r="G22" s="1">
        <f>B22*C22</f>
        <v>655.97021066914044</v>
      </c>
      <c r="H22" s="1">
        <f>B22*C22*(1-E22)</f>
        <v>262.38808426765621</v>
      </c>
      <c r="I22" s="1">
        <f>H22+I21</f>
        <v>1891.7639860251056</v>
      </c>
      <c r="J22" s="1">
        <f>H22-D22</f>
        <v>262.38808426765621</v>
      </c>
      <c r="K22" s="1">
        <f>J22+K21</f>
        <v>61.763986025105339</v>
      </c>
    </row>
    <row r="23" spans="1:11" x14ac:dyDescent="0.2">
      <c r="A23" s="8">
        <v>45261</v>
      </c>
      <c r="B23" s="1">
        <f>B22+B22*C22*E22+D22</f>
        <v>6953.2842330928879</v>
      </c>
      <c r="C23" s="6">
        <f>$C$2</f>
        <v>0.1</v>
      </c>
      <c r="D23" s="7"/>
      <c r="E23" s="6">
        <v>0.6</v>
      </c>
      <c r="F23" s="7">
        <f>B23+B23*C23*E23+D23</f>
        <v>7370.4812870784608</v>
      </c>
      <c r="G23" s="1">
        <f>B23*C23</f>
        <v>695.32842330928884</v>
      </c>
      <c r="H23" s="1">
        <f>B23*C23*(1-E23)</f>
        <v>278.13136932371555</v>
      </c>
      <c r="I23" s="1">
        <f>H23+I22</f>
        <v>2169.8953553488213</v>
      </c>
      <c r="J23" s="1">
        <f>H23-D23</f>
        <v>278.13136932371555</v>
      </c>
      <c r="K23" s="1">
        <f>J23+K22</f>
        <v>339.89535534882089</v>
      </c>
    </row>
    <row r="24" spans="1:11" x14ac:dyDescent="0.2">
      <c r="A24" s="8">
        <v>45292</v>
      </c>
      <c r="B24" s="1">
        <f>B23+B23*C23*E23+D23</f>
        <v>7370.4812870784608</v>
      </c>
      <c r="C24" s="6">
        <f>$C$2</f>
        <v>0.1</v>
      </c>
      <c r="D24" s="7"/>
      <c r="E24" s="6">
        <v>0.6</v>
      </c>
      <c r="F24" s="7">
        <f>B24+B24*C24*E24+D24</f>
        <v>7812.7101643031683</v>
      </c>
      <c r="G24" s="1">
        <f>B24*C24</f>
        <v>737.0481287078461</v>
      </c>
      <c r="H24" s="1">
        <f>B24*C24*(1-E24)</f>
        <v>294.81925148313843</v>
      </c>
      <c r="I24" s="1">
        <f>H24+I23</f>
        <v>2464.7146068319598</v>
      </c>
      <c r="J24" s="1">
        <f>H24-D24</f>
        <v>294.81925148313843</v>
      </c>
      <c r="K24" s="1">
        <f>J24+K23</f>
        <v>634.71460683195937</v>
      </c>
    </row>
    <row r="25" spans="1:11" x14ac:dyDescent="0.2">
      <c r="A25" s="8">
        <v>45323</v>
      </c>
      <c r="B25" s="1">
        <f>B24+B24*C24*E24+D24</f>
        <v>7812.7101643031683</v>
      </c>
      <c r="C25" s="6">
        <f>$C$2</f>
        <v>0.1</v>
      </c>
      <c r="D25" s="7"/>
      <c r="E25" s="6">
        <v>0.6</v>
      </c>
      <c r="F25" s="7">
        <f>B25+B25*C25*E25+D25</f>
        <v>8281.4727741613588</v>
      </c>
      <c r="G25" s="1">
        <f>B25*C25</f>
        <v>781.27101643031688</v>
      </c>
      <c r="H25" s="1">
        <f>B25*C25*(1-E25)</f>
        <v>312.50840657212677</v>
      </c>
      <c r="I25" s="1">
        <f>H25+I24</f>
        <v>2777.2230134040865</v>
      </c>
      <c r="J25" s="1">
        <f>H25-D25</f>
        <v>312.50840657212677</v>
      </c>
      <c r="K25" s="1">
        <f>J25+K24</f>
        <v>947.22301340408615</v>
      </c>
    </row>
    <row r="26" spans="1:11" x14ac:dyDescent="0.2">
      <c r="A26" s="8">
        <v>45352</v>
      </c>
      <c r="B26" s="1">
        <f>B25+B25*C25*E25+D25</f>
        <v>8281.4727741613588</v>
      </c>
      <c r="C26" s="6">
        <f>$C$2</f>
        <v>0.1</v>
      </c>
      <c r="D26" s="7"/>
      <c r="E26" s="6">
        <v>0.6</v>
      </c>
      <c r="F26" s="7">
        <f>B26+B26*C26*E26+D26</f>
        <v>8778.3611406110394</v>
      </c>
      <c r="G26" s="1">
        <f>B26*C26</f>
        <v>828.14727741613592</v>
      </c>
      <c r="H26" s="1">
        <f>B26*C26*(1-E26)</f>
        <v>331.25891096645438</v>
      </c>
      <c r="I26" s="1">
        <f>H26+I25</f>
        <v>3108.481924370541</v>
      </c>
      <c r="J26" s="1">
        <f>H26-D26</f>
        <v>331.25891096645438</v>
      </c>
      <c r="K26" s="1">
        <f>J26+K25</f>
        <v>1278.4819243705406</v>
      </c>
    </row>
    <row r="27" spans="1:11" x14ac:dyDescent="0.2">
      <c r="A27" s="8">
        <v>45383</v>
      </c>
      <c r="B27" s="1">
        <f>B26+B26*C26*E26+D26</f>
        <v>8778.3611406110394</v>
      </c>
      <c r="C27" s="6">
        <f>$C$2</f>
        <v>0.1</v>
      </c>
      <c r="D27" s="7"/>
      <c r="E27" s="6">
        <v>0.6</v>
      </c>
      <c r="F27" s="7">
        <f>B27+B27*C27*E27+D27</f>
        <v>9305.0628090477021</v>
      </c>
      <c r="G27" s="1">
        <f>B27*C27</f>
        <v>877.83611406110401</v>
      </c>
      <c r="H27" s="1">
        <f>B27*C27*(1-E27)</f>
        <v>351.13444562444164</v>
      </c>
      <c r="I27" s="1">
        <f>H27+I26</f>
        <v>3459.6163699949825</v>
      </c>
      <c r="J27" s="1">
        <f>H27-D27</f>
        <v>351.13444562444164</v>
      </c>
      <c r="K27" s="1">
        <f>J27+K26</f>
        <v>1629.6163699949823</v>
      </c>
    </row>
    <row r="28" spans="1:11" x14ac:dyDescent="0.2">
      <c r="A28" s="8">
        <v>45413</v>
      </c>
      <c r="B28" s="1">
        <f>B27+B27*C27*E27+D27</f>
        <v>9305.0628090477021</v>
      </c>
      <c r="C28" s="6">
        <f>$C$2</f>
        <v>0.1</v>
      </c>
      <c r="D28" s="7"/>
      <c r="E28" s="6">
        <v>0.6</v>
      </c>
      <c r="F28" s="7">
        <f>B28+B28*C28*E28+D28</f>
        <v>9863.3665775905647</v>
      </c>
      <c r="G28" s="1">
        <f>B28*C28</f>
        <v>930.50628090477028</v>
      </c>
      <c r="H28" s="1">
        <f>B28*C28*(1-E28)</f>
        <v>372.20251236190813</v>
      </c>
      <c r="I28" s="1">
        <f>H28+I27</f>
        <v>3831.8188823568908</v>
      </c>
      <c r="J28" s="1">
        <f>H28-D28</f>
        <v>372.20251236190813</v>
      </c>
      <c r="K28" s="1">
        <f>J28+K27</f>
        <v>2001.8188823568903</v>
      </c>
    </row>
    <row r="29" spans="1:11" x14ac:dyDescent="0.2">
      <c r="A29" s="8">
        <v>45444</v>
      </c>
      <c r="B29" s="1">
        <f>B28+B28*C28*E28+D28</f>
        <v>9863.3665775905647</v>
      </c>
      <c r="C29" s="6">
        <f>$C$2</f>
        <v>0.1</v>
      </c>
      <c r="D29" s="7"/>
      <c r="E29" s="6">
        <v>0.6</v>
      </c>
      <c r="F29" s="7">
        <f>B29+B29*C29*E29+D29</f>
        <v>10455.168572245999</v>
      </c>
      <c r="G29" s="1">
        <f>B29*C29</f>
        <v>986.33665775905649</v>
      </c>
      <c r="H29" s="1">
        <f>B29*C29*(1-E29)</f>
        <v>394.53466310362262</v>
      </c>
      <c r="I29" s="1">
        <f>H29+I28</f>
        <v>4226.3535454605135</v>
      </c>
      <c r="J29" s="1">
        <f>H29-D29</f>
        <v>394.53466310362262</v>
      </c>
      <c r="K29" s="1">
        <f>J29+K28</f>
        <v>2396.353545460513</v>
      </c>
    </row>
    <row r="30" spans="1:11" x14ac:dyDescent="0.2">
      <c r="A30" s="8">
        <v>45474</v>
      </c>
      <c r="B30" s="1">
        <f>B29+B29*C29*E29+D29</f>
        <v>10455.168572245999</v>
      </c>
      <c r="C30" s="6">
        <f>$C$2</f>
        <v>0.1</v>
      </c>
      <c r="D30" s="7"/>
      <c r="E30" s="6">
        <v>0.6</v>
      </c>
      <c r="F30" s="7">
        <f>B30+B30*C30*E30+D30</f>
        <v>11082.478686580758</v>
      </c>
      <c r="G30" s="1">
        <f>B30*C30</f>
        <v>1045.5168572246</v>
      </c>
      <c r="H30" s="1">
        <f>B30*C30*(1-E30)</f>
        <v>418.20674288984003</v>
      </c>
      <c r="I30" s="1">
        <f>H30+I29</f>
        <v>4644.5602883503534</v>
      </c>
      <c r="J30" s="1">
        <f>H30-D30</f>
        <v>418.20674288984003</v>
      </c>
      <c r="K30" s="1">
        <f>J30+K29</f>
        <v>2814.5602883503529</v>
      </c>
    </row>
    <row r="31" spans="1:11" x14ac:dyDescent="0.2">
      <c r="A31" s="8">
        <v>45505</v>
      </c>
      <c r="B31" s="1">
        <f>B30+B30*C30*E30+D30</f>
        <v>11082.478686580758</v>
      </c>
      <c r="C31" s="6">
        <f>$C$2</f>
        <v>0.1</v>
      </c>
      <c r="D31" s="7"/>
      <c r="E31" s="6">
        <v>0.6</v>
      </c>
      <c r="F31" s="7">
        <f>B31+B31*C31*E31+D31</f>
        <v>11747.427407775604</v>
      </c>
      <c r="G31" s="1">
        <f>B31*C31</f>
        <v>1108.247868658076</v>
      </c>
      <c r="H31" s="1">
        <f>B31*C31*(1-E31)</f>
        <v>443.29914746323038</v>
      </c>
      <c r="I31" s="1">
        <f>H31+I30</f>
        <v>5087.8594358135833</v>
      </c>
      <c r="J31" s="1">
        <f>H31-D31</f>
        <v>443.29914746323038</v>
      </c>
      <c r="K31" s="1">
        <f>J31+K30</f>
        <v>3257.8594358135833</v>
      </c>
    </row>
    <row r="32" spans="1:11" x14ac:dyDescent="0.2">
      <c r="A32" s="8">
        <v>45536</v>
      </c>
      <c r="B32" s="1">
        <f>B31+B31*C31*E31+D31</f>
        <v>11747.427407775604</v>
      </c>
      <c r="C32" s="6">
        <f>$C$2</f>
        <v>0.1</v>
      </c>
      <c r="D32" s="7"/>
      <c r="E32" s="6">
        <v>0.6</v>
      </c>
      <c r="F32" s="7">
        <f>B32+B32*C32*E32+D32</f>
        <v>12452.273052242141</v>
      </c>
      <c r="G32" s="1">
        <f>B32*C32</f>
        <v>1174.7427407775604</v>
      </c>
      <c r="H32" s="1">
        <f>B32*C32*(1-E32)</f>
        <v>469.89709631102414</v>
      </c>
      <c r="I32" s="1">
        <f>H32+I31</f>
        <v>5557.7565321246075</v>
      </c>
      <c r="J32" s="1">
        <f>H32-D32</f>
        <v>469.89709631102414</v>
      </c>
      <c r="K32" s="1">
        <f>J32+K31</f>
        <v>3727.7565321246075</v>
      </c>
    </row>
    <row r="33" spans="1:11" x14ac:dyDescent="0.2">
      <c r="A33" s="8">
        <v>45566</v>
      </c>
      <c r="B33" s="1">
        <f>B32+B32*C32*E32+D32</f>
        <v>12452.273052242141</v>
      </c>
      <c r="C33" s="6">
        <f>$C$2</f>
        <v>0.1</v>
      </c>
      <c r="D33" s="7"/>
      <c r="E33" s="6">
        <v>0.6</v>
      </c>
      <c r="F33" s="7">
        <f>B33+B33*C33*E33+D33</f>
        <v>13199.409435376669</v>
      </c>
      <c r="G33" s="1">
        <f>B33*C33</f>
        <v>1245.2273052242142</v>
      </c>
      <c r="H33" s="1">
        <f>B33*C33*(1-E33)</f>
        <v>498.09092208968571</v>
      </c>
      <c r="I33" s="1">
        <f>H33+I32</f>
        <v>6055.8474542142931</v>
      </c>
      <c r="J33" s="1">
        <f>H33-D33</f>
        <v>498.09092208968571</v>
      </c>
      <c r="K33" s="1">
        <f>J33+K32</f>
        <v>4225.8474542142931</v>
      </c>
    </row>
    <row r="34" spans="1:11" x14ac:dyDescent="0.2">
      <c r="A34" s="8">
        <v>45597</v>
      </c>
      <c r="B34" s="1">
        <f>B33+B33*C33*E33+D33</f>
        <v>13199.409435376669</v>
      </c>
      <c r="C34" s="6">
        <f>$C$2</f>
        <v>0.1</v>
      </c>
      <c r="D34" s="7"/>
      <c r="E34" s="6">
        <v>0.6</v>
      </c>
      <c r="F34" s="7">
        <f>B34+B34*C34*E34+D34</f>
        <v>13991.374001499269</v>
      </c>
      <c r="G34" s="1">
        <f>B34*C34</f>
        <v>1319.940943537667</v>
      </c>
      <c r="H34" s="1">
        <f>B34*C34*(1-E34)</f>
        <v>527.97637741506685</v>
      </c>
      <c r="I34" s="1">
        <f>H34+I33</f>
        <v>6583.82383162936</v>
      </c>
      <c r="J34" s="1">
        <f>H34-D34</f>
        <v>527.97637741506685</v>
      </c>
      <c r="K34" s="1">
        <f>J34+K33</f>
        <v>4753.82383162936</v>
      </c>
    </row>
    <row r="35" spans="1:11" x14ac:dyDescent="0.2">
      <c r="A35" s="8">
        <v>45627</v>
      </c>
      <c r="B35" s="1">
        <f>B34+B34*C34*E34+D34</f>
        <v>13991.374001499269</v>
      </c>
      <c r="C35" s="6">
        <f>$C$2</f>
        <v>0.1</v>
      </c>
      <c r="D35" s="7"/>
      <c r="E35" s="6">
        <v>0.6</v>
      </c>
      <c r="F35" s="7">
        <f>B35+B35*C35*E35+D35</f>
        <v>14830.856441589225</v>
      </c>
      <c r="G35" s="1">
        <f>B35*C35</f>
        <v>1399.1374001499271</v>
      </c>
      <c r="H35" s="1">
        <f>B35*C35*(1-E35)</f>
        <v>559.6549600599709</v>
      </c>
      <c r="I35" s="1">
        <f>H35+I34</f>
        <v>7143.478791689331</v>
      </c>
      <c r="J35" s="1">
        <f>H35-D35</f>
        <v>559.6549600599709</v>
      </c>
      <c r="K35" s="1">
        <f>J35+K34</f>
        <v>5313.478791689331</v>
      </c>
    </row>
    <row r="36" spans="1:11" x14ac:dyDescent="0.2">
      <c r="A36" s="8">
        <v>45658</v>
      </c>
      <c r="B36" s="1">
        <f>B35+B35*C35*E35+D35</f>
        <v>14830.856441589225</v>
      </c>
      <c r="C36" s="6">
        <f>$C$2</f>
        <v>0.1</v>
      </c>
      <c r="D36" s="7"/>
      <c r="E36" s="6">
        <v>0.6</v>
      </c>
      <c r="F36" s="7">
        <f>B36+B36*C36*E36+D36</f>
        <v>15720.707828084578</v>
      </c>
      <c r="G36" s="1">
        <f>B36*C36</f>
        <v>1483.0856441589226</v>
      </c>
      <c r="H36" s="1">
        <f>B36*C36*(1-E36)</f>
        <v>593.23425766356911</v>
      </c>
      <c r="I36" s="1">
        <f>H36+I35</f>
        <v>7736.7130493529003</v>
      </c>
      <c r="J36" s="1">
        <f>H36-D36</f>
        <v>593.23425766356911</v>
      </c>
      <c r="K36" s="1">
        <f>J36+K35</f>
        <v>5906.7130493529003</v>
      </c>
    </row>
    <row r="37" spans="1:11" x14ac:dyDescent="0.2">
      <c r="A37" s="8">
        <v>45689</v>
      </c>
      <c r="B37" s="1">
        <f>B36+B36*C36*E36+D36</f>
        <v>15720.707828084578</v>
      </c>
      <c r="C37" s="6">
        <f>$C$2</f>
        <v>0.1</v>
      </c>
      <c r="D37" s="7"/>
      <c r="E37" s="6">
        <v>0.6</v>
      </c>
      <c r="F37" s="7">
        <f>B37+B37*C37*E37+D37</f>
        <v>16663.950297769654</v>
      </c>
      <c r="G37" s="1">
        <f>B37*C37</f>
        <v>1572.0707828084578</v>
      </c>
      <c r="H37" s="1">
        <f>B37*C37*(1-E37)</f>
        <v>628.82831312338317</v>
      </c>
      <c r="I37" s="1">
        <f>H37+I36</f>
        <v>8365.5413624762841</v>
      </c>
      <c r="J37" s="1">
        <f>H37-D37</f>
        <v>628.82831312338317</v>
      </c>
      <c r="K37" s="1">
        <f>J37+K36</f>
        <v>6535.5413624762832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8B99-6C1D-4EAB-83CD-D74D0101CFF1}">
  <dimension ref="B38:K53"/>
  <sheetViews>
    <sheetView workbookViewId="0">
      <selection activeCell="K37" sqref="A1:K37"/>
    </sheetView>
  </sheetViews>
  <sheetFormatPr defaultRowHeight="14.25" x14ac:dyDescent="0.2"/>
  <cols>
    <col min="1" max="1" width="18.375" customWidth="1"/>
    <col min="6" max="6" width="12.125" customWidth="1"/>
    <col min="10" max="10" width="14.625" customWidth="1"/>
  </cols>
  <sheetData>
    <row r="38" spans="2:11" x14ac:dyDescent="0.2">
      <c r="B38" s="1"/>
      <c r="C38" s="6"/>
      <c r="D38" s="7"/>
      <c r="E38" s="6"/>
      <c r="F38" s="7"/>
      <c r="G38" s="1"/>
      <c r="H38" s="1"/>
      <c r="I38" s="1"/>
      <c r="J38" s="1"/>
      <c r="K38" s="1"/>
    </row>
    <row r="39" spans="2:11" x14ac:dyDescent="0.2">
      <c r="B39" s="1"/>
      <c r="C39" s="6"/>
      <c r="D39" s="7"/>
      <c r="E39" s="6"/>
      <c r="F39" s="7"/>
      <c r="G39" s="1"/>
      <c r="H39" s="1"/>
      <c r="I39" s="1"/>
      <c r="J39" s="1"/>
      <c r="K39" s="1"/>
    </row>
    <row r="40" spans="2:11" x14ac:dyDescent="0.2">
      <c r="B40" s="1"/>
      <c r="C40" s="6"/>
      <c r="D40" s="7"/>
      <c r="E40" s="6"/>
      <c r="F40" s="7"/>
      <c r="G40" s="1"/>
      <c r="H40" s="1"/>
      <c r="I40" s="1"/>
      <c r="J40" s="1"/>
      <c r="K40" s="1"/>
    </row>
    <row r="41" spans="2:11" x14ac:dyDescent="0.2">
      <c r="B41" s="1"/>
      <c r="C41" s="6"/>
      <c r="D41" s="7"/>
      <c r="E41" s="6"/>
      <c r="F41" s="7"/>
      <c r="G41" s="1"/>
      <c r="H41" s="1"/>
      <c r="I41" s="1"/>
      <c r="J41" s="1"/>
      <c r="K41" s="1"/>
    </row>
    <row r="42" spans="2:11" x14ac:dyDescent="0.2">
      <c r="B42" s="1"/>
      <c r="C42" s="6"/>
      <c r="D42" s="7"/>
      <c r="E42" s="6"/>
      <c r="F42" s="7"/>
      <c r="G42" s="1"/>
      <c r="H42" s="1"/>
      <c r="I42" s="1"/>
      <c r="J42" s="1"/>
      <c r="K42" s="1"/>
    </row>
    <row r="43" spans="2:11" x14ac:dyDescent="0.2">
      <c r="B43" s="1"/>
      <c r="C43" s="6"/>
      <c r="D43" s="7"/>
      <c r="E43" s="6"/>
      <c r="F43" s="7"/>
      <c r="G43" s="1"/>
      <c r="H43" s="1"/>
      <c r="I43" s="1"/>
      <c r="J43" s="1"/>
      <c r="K43" s="1"/>
    </row>
    <row r="44" spans="2:11" x14ac:dyDescent="0.2">
      <c r="B44" s="1"/>
      <c r="C44" s="6"/>
      <c r="D44" s="7"/>
      <c r="E44" s="6"/>
      <c r="F44" s="7"/>
      <c r="G44" s="1"/>
      <c r="H44" s="1"/>
      <c r="I44" s="1"/>
      <c r="J44" s="1"/>
      <c r="K44" s="1"/>
    </row>
    <row r="45" spans="2:11" x14ac:dyDescent="0.2">
      <c r="B45" s="1"/>
      <c r="C45" s="6"/>
      <c r="D45" s="7"/>
      <c r="E45" s="6"/>
      <c r="F45" s="7"/>
      <c r="G45" s="1"/>
      <c r="H45" s="1"/>
      <c r="I45" s="1"/>
      <c r="J45" s="1"/>
      <c r="K45" s="1"/>
    </row>
    <row r="46" spans="2:11" x14ac:dyDescent="0.2">
      <c r="B46" s="1"/>
      <c r="C46" s="6"/>
      <c r="D46" s="7"/>
      <c r="E46" s="6"/>
      <c r="F46" s="7"/>
      <c r="G46" s="1"/>
      <c r="H46" s="1"/>
      <c r="I46" s="1"/>
      <c r="J46" s="1"/>
      <c r="K46" s="1"/>
    </row>
    <row r="47" spans="2:11" x14ac:dyDescent="0.2">
      <c r="B47" s="1"/>
      <c r="C47" s="6"/>
      <c r="D47" s="7"/>
      <c r="E47" s="6"/>
      <c r="F47" s="7"/>
      <c r="G47" s="1"/>
      <c r="H47" s="1"/>
      <c r="I47" s="1"/>
      <c r="J47" s="1"/>
      <c r="K47" s="1"/>
    </row>
    <row r="48" spans="2:11" x14ac:dyDescent="0.2">
      <c r="B48" s="1"/>
      <c r="C48" s="6"/>
      <c r="D48" s="7"/>
      <c r="E48" s="6"/>
      <c r="F48" s="7"/>
      <c r="G48" s="1"/>
      <c r="H48" s="1"/>
      <c r="I48" s="1"/>
      <c r="J48" s="1"/>
      <c r="K48" s="1"/>
    </row>
    <row r="49" spans="2:11" x14ac:dyDescent="0.2">
      <c r="B49" s="1"/>
      <c r="C49" s="6"/>
      <c r="D49" s="7"/>
      <c r="E49" s="6"/>
      <c r="F49" s="7"/>
      <c r="G49" s="1"/>
      <c r="H49" s="1"/>
      <c r="I49" s="1"/>
      <c r="J49" s="1"/>
      <c r="K49" s="1"/>
    </row>
    <row r="50" spans="2:11" x14ac:dyDescent="0.2">
      <c r="B50" s="1"/>
      <c r="C50" s="6"/>
      <c r="D50" s="7"/>
      <c r="E50" s="6"/>
      <c r="F50" s="7"/>
      <c r="G50" s="1"/>
      <c r="H50" s="1"/>
      <c r="I50" s="1"/>
      <c r="J50" s="1"/>
      <c r="K50" s="1"/>
    </row>
    <row r="51" spans="2:11" x14ac:dyDescent="0.2">
      <c r="B51" s="1"/>
      <c r="C51" s="6"/>
      <c r="D51" s="7"/>
      <c r="E51" s="6"/>
      <c r="F51" s="7"/>
      <c r="G51" s="1"/>
      <c r="H51" s="1"/>
      <c r="I51" s="1"/>
      <c r="J51" s="1"/>
      <c r="K51" s="1"/>
    </row>
    <row r="52" spans="2:11" x14ac:dyDescent="0.2">
      <c r="B52" s="1"/>
      <c r="C52" s="6"/>
      <c r="D52" s="7"/>
      <c r="E52" s="6"/>
      <c r="F52" s="7"/>
      <c r="G52" s="1"/>
      <c r="H52" s="1"/>
      <c r="I52" s="1"/>
      <c r="J52" s="1"/>
      <c r="K52" s="1"/>
    </row>
    <row r="53" spans="2:11" x14ac:dyDescent="0.2">
      <c r="B53" s="1"/>
      <c r="C53" s="6"/>
      <c r="D53" s="7"/>
      <c r="E53" s="6"/>
      <c r="F53" s="7"/>
      <c r="G53" s="1"/>
      <c r="H53" s="1"/>
      <c r="I53" s="1"/>
      <c r="J53" s="1"/>
      <c r="K5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Investition</vt:lpstr>
      <vt:lpstr>JuiceField</vt:lpstr>
      <vt:lpstr>YieldNodes</vt:lpstr>
      <vt:lpstr>EasyBlock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Fengjie Liang</dc:creator>
  <cp:lastModifiedBy>Fengjie Liang</cp:lastModifiedBy>
  <dcterms:created xsi:type="dcterms:W3CDTF">2015-06-05T18:19:34Z</dcterms:created>
  <dcterms:modified xsi:type="dcterms:W3CDTF">2022-03-13T19:30:40Z</dcterms:modified>
</cp:coreProperties>
</file>