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yl\软件工程\"/>
    </mc:Choice>
  </mc:AlternateContent>
  <xr:revisionPtr revIDLastSave="0" documentId="13_ncr:1_{5C03AD18-3DCB-4F32-B2EB-FD8625612F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externalReferences>
    <externalReference r:id="rId2"/>
  </externalReferences>
  <definedNames>
    <definedName name="PBStatus">[1]SETUP!$J$2:$J$4</definedName>
    <definedName name="PBType">[1]SETUP!$J$15:$J$20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" i="1" l="1"/>
  <c r="N10" i="1"/>
  <c r="N9" i="1"/>
  <c r="N8" i="1"/>
  <c r="N6" i="1"/>
  <c r="N5" i="1"/>
  <c r="N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Segers</author>
  </authors>
  <commentList>
    <comment ref="A1" authorId="0" shapeId="0" xr:uid="{171B779B-C26E-470A-8905-9540E52733A2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reference ID should be unique.   This number is used throughout the whole worksheet so be aware.</t>
        </r>
      </text>
    </comment>
    <comment ref="B1" authorId="0" shapeId="0" xr:uid="{5ACBD292-5C60-4063-A652-D08C54194EBC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the release where the story will be developped</t>
        </r>
      </text>
    </comment>
    <comment ref="C1" authorId="0" shapeId="0" xr:uid="{9266E8E3-9BEF-443F-8A7A-8E482DAB65C4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the sprint where the story will be developped</t>
        </r>
      </text>
    </comment>
    <comment ref="D1" authorId="0" shapeId="0" xr:uid="{2E8440AE-EC6E-464F-AD3F-073105766520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a category to which the story belongs.
Example : Infrastrucuture, Back-End, Animation, ...</t>
        </r>
      </text>
    </comment>
    <comment ref="F1" authorId="0" shapeId="0" xr:uid="{B65D366F-1276-4068-8598-F35E4F9D5FC4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the story (Feature, Epic, User).
Depending on in which phase you are in (Présales, Scope, …) the detail could be higher.
Normally you could describe a user story as follow:
As a &lt;Role&gt;
     I can do &lt;this&gt; and
     the result is &lt;that&gt; ...
Offcourse this is not always possible, so you should be creative.
A story should conduct to the following rules:
I = Independent
N = Negotiable
V = Valuable to customer
E = Estimatable
S = Small
T = Testable</t>
        </r>
      </text>
    </comment>
    <comment ref="G1" authorId="0" shapeId="0" xr:uid="{D8D408B4-EDF1-4FAA-A8E1-F5E9B221AF57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Type of the story.</t>
        </r>
      </text>
    </comment>
    <comment ref="H1" authorId="0" shapeId="0" xr:uid="{E71B6204-1DD7-4D31-92FE-0E68F8B5A860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Status of the story</t>
        </r>
      </text>
    </comment>
    <comment ref="I1" authorId="0" shapeId="0" xr:uid="{6BDBCE80-E203-4949-BCAD-015B9F9FFE8F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column is calculated:
Ideal Hours * Adjustment Factor
</t>
        </r>
      </text>
    </comment>
    <comment ref="J1" authorId="0" shapeId="0" xr:uid="{B7F4B9C1-437F-4736-9F88-A186D330DAA8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M = Must Have
S = Should Have
C = Could Have
W = Won't have this time</t>
        </r>
      </text>
    </comment>
    <comment ref="L1" authorId="0" shapeId="0" xr:uid="{5F2F3A9D-C934-4AA1-91C4-29F3769AF379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0 = Lowest Business Value
100 = Highest Business Value</t>
        </r>
      </text>
    </comment>
    <comment ref="M1" authorId="0" shapeId="0" xr:uid="{99314612-B85D-4B02-98A4-4420BD919C2B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Enter here the new ideal estimates which are done with planningpoker
</t>
        </r>
      </text>
    </comment>
    <comment ref="N1" authorId="0" shapeId="0" xr:uid="{C8A53EE2-C8A3-468E-B7DB-5FF6D27B3FEB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column is calculated based on the values of complexity and information.  The data is looked up in the setup tab.</t>
        </r>
      </text>
    </comment>
    <comment ref="O1" authorId="0" shapeId="0" xr:uid="{A3692A4E-F748-472C-9B22-D154F5A1DFC3}">
      <text>
        <r>
          <rPr>
            <b/>
            <sz val="9"/>
            <color indexed="81"/>
            <rFont val="Tahoma"/>
            <family val="2"/>
          </rPr>
          <t>Luc Segers: Complexity</t>
        </r>
        <r>
          <rPr>
            <sz val="9"/>
            <color indexed="81"/>
            <rFont val="Tahoma"/>
            <family val="2"/>
          </rPr>
          <t xml:space="preserve">
0 = Not Defined
1 = Very Simple
2 = Simple
3 = Moderate
4 = Complex
5 = Extreme Complex</t>
        </r>
      </text>
    </comment>
    <comment ref="P1" authorId="0" shapeId="0" xr:uid="{769D5409-EAB8-48D3-934B-7EDB248C0645}">
      <text>
        <r>
          <rPr>
            <b/>
            <sz val="9"/>
            <color indexed="81"/>
            <rFont val="Tahoma"/>
            <family val="2"/>
          </rPr>
          <t>Luc Segers: Information</t>
        </r>
        <r>
          <rPr>
            <sz val="9"/>
            <color indexed="81"/>
            <rFont val="Tahoma"/>
            <family val="2"/>
          </rPr>
          <t xml:space="preserve">
0 = Not Defined
1 = No information
2 = Little information
3 = Moderate information
4 = Much information
5 = All information</t>
        </r>
      </text>
    </comment>
  </commentList>
</comments>
</file>

<file path=xl/sharedStrings.xml><?xml version="1.0" encoding="utf-8"?>
<sst xmlns="http://schemas.openxmlformats.org/spreadsheetml/2006/main" count="68" uniqueCount="43">
  <si>
    <t>引用编号</t>
    <phoneticPr fontId="3" type="noConversion"/>
  </si>
  <si>
    <t>版本</t>
    <phoneticPr fontId="3" type="noConversion"/>
  </si>
  <si>
    <t>冲刺号</t>
    <phoneticPr fontId="3" type="noConversion"/>
  </si>
  <si>
    <t>分类</t>
    <phoneticPr fontId="3" type="noConversion"/>
  </si>
  <si>
    <t>标题</t>
    <phoneticPr fontId="3" type="noConversion"/>
  </si>
  <si>
    <t>故事</t>
    <phoneticPr fontId="3" type="noConversion"/>
  </si>
  <si>
    <t>类型</t>
    <phoneticPr fontId="3" type="noConversion"/>
  </si>
  <si>
    <t>进度</t>
    <phoneticPr fontId="3" type="noConversion"/>
  </si>
  <si>
    <t>初始估计（h）</t>
    <phoneticPr fontId="3" type="noConversion"/>
  </si>
  <si>
    <t>优先级</t>
    <phoneticPr fontId="3" type="noConversion"/>
  </si>
  <si>
    <t>如何演示</t>
    <phoneticPr fontId="3" type="noConversion"/>
  </si>
  <si>
    <t>商业价值</t>
    <phoneticPr fontId="3" type="noConversion"/>
  </si>
  <si>
    <t>理想时间（h）</t>
    <phoneticPr fontId="3" type="noConversion"/>
  </si>
  <si>
    <t>调整因子</t>
    <phoneticPr fontId="3" type="noConversion"/>
  </si>
  <si>
    <t>复杂度</t>
    <phoneticPr fontId="3" type="noConversion"/>
  </si>
  <si>
    <t>信息度</t>
    <phoneticPr fontId="3" type="noConversion"/>
  </si>
  <si>
    <t>备注</t>
    <phoneticPr fontId="3" type="noConversion"/>
  </si>
  <si>
    <t>user story</t>
    <phoneticPr fontId="3" type="noConversion"/>
  </si>
  <si>
    <t>注册配置</t>
    <phoneticPr fontId="3" type="noConversion"/>
  </si>
  <si>
    <t>作为系统管理员，我希望能管理注册类型、注册开关、邮箱验证类型、手机验证类型，以便于扩充注册方式，提供更加方便快捷的注册方式。</t>
    <phoneticPr fontId="3" type="noConversion"/>
  </si>
  <si>
    <t>Initial Feature</t>
  </si>
  <si>
    <t>Not Done</t>
    <phoneticPr fontId="3" type="noConversion"/>
  </si>
  <si>
    <t>登录配置</t>
    <phoneticPr fontId="3" type="noConversion"/>
  </si>
  <si>
    <t>作为系统管理员，我希望能管理快捷登录开关、登录提示开关，第三方邮箱管理，以便于提供更加快捷的登录方式。</t>
    <phoneticPr fontId="3" type="noConversion"/>
  </si>
  <si>
    <t>Initial Feature</t>
    <phoneticPr fontId="3" type="noConversion"/>
  </si>
  <si>
    <t>用户信息管理</t>
    <phoneticPr fontId="3" type="noConversion"/>
  </si>
  <si>
    <t>作为系统管理员，我希望对所有账号进行查看和管理，以便于系统管理所有账号和密码，保证安全性。</t>
    <phoneticPr fontId="3" type="noConversion"/>
  </si>
  <si>
    <t>权限组管理</t>
    <phoneticPr fontId="3" type="noConversion"/>
  </si>
  <si>
    <t>作为系统管理员，我希望能根据网站需求设置对应的权限组，以便于赋予不同权限组不同权限，对前台和后台进行管理。</t>
    <phoneticPr fontId="3" type="noConversion"/>
  </si>
  <si>
    <t>模块权限管理</t>
    <phoneticPr fontId="3" type="noConversion"/>
  </si>
  <si>
    <t>作为系统管理员，我希望能管理在不登录状态下哪些模块不能被访问，以便于增加系统安全性。</t>
    <phoneticPr fontId="3" type="noConversion"/>
  </si>
  <si>
    <t>Initial Feature</t>
    <phoneticPr fontId="3" type="noConversion"/>
  </si>
  <si>
    <t>数据统计</t>
    <phoneticPr fontId="3" type="noConversion"/>
  </si>
  <si>
    <t>作为系统管理员，我希望能查看网站的详细统计，如网站统计、用户在线列表，以便于详细了解网站的使用情况</t>
    <phoneticPr fontId="3" type="noConversion"/>
  </si>
  <si>
    <t>敏感词</t>
    <phoneticPr fontId="3" type="noConversion"/>
  </si>
  <si>
    <t>作为系统管理员，我希望能管理设置系统敏感词，以便于过滤敏感词汇，营造良好文明的网路环境。</t>
    <phoneticPr fontId="3" type="noConversion"/>
  </si>
  <si>
    <t>公告</t>
    <phoneticPr fontId="3" type="noConversion"/>
  </si>
  <si>
    <t>作为系统管理员，我希望能在后台发布前台公告，以便于便捷地公布一些需要所有用户都需要了解的消息。</t>
    <phoneticPr fontId="3" type="noConversion"/>
  </si>
  <si>
    <t>友情链接</t>
    <phoneticPr fontId="3" type="noConversion"/>
  </si>
  <si>
    <t>5+A12:Q12</t>
    <phoneticPr fontId="2" type="noConversion"/>
  </si>
  <si>
    <t>广告配置</t>
    <phoneticPr fontId="3" type="noConversion"/>
  </si>
  <si>
    <t>作为系统管理员，我希望能在前台设置友情链接引导用户更加快捷进入推荐网站，以便于增加网站的丰富性和便捷性。</t>
    <phoneticPr fontId="3" type="noConversion"/>
  </si>
  <si>
    <t>作为系统管理员，我希望能在不同模块管理广告位，以便于对系统的广告设置进行系统有效地管理。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</si>
</sst>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;\-0;;@\ "/>
    <numFmt numFmtId="177" formatCode="0.00;\-0.00;;@\ "/>
  </numFmts>
  <fonts count="8" x14ac:knownFonts="1">
    <font>
      <sz val="11"/>
      <color theme="1"/>
      <name val="等线"/>
      <family val="2"/>
      <scheme val="minor"/>
    </font>
    <font>
      <b/>
      <sz val="10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textRotation="90" wrapText="1"/>
    </xf>
    <xf numFmtId="0" fontId="1" fillId="2" borderId="2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1" fillId="2" borderId="2" xfId="0" applyFont="1" applyFill="1" applyBorder="1"/>
    <xf numFmtId="0" fontId="4" fillId="2" borderId="2" xfId="0" applyFont="1" applyFill="1" applyBorder="1" applyAlignment="1">
      <alignment horizontal="center" textRotation="90"/>
    </xf>
    <xf numFmtId="0" fontId="4" fillId="2" borderId="3" xfId="0" applyFont="1" applyFill="1" applyBorder="1" applyAlignment="1">
      <alignment horizontal="center" textRotation="90" wrapText="1"/>
    </xf>
    <xf numFmtId="0" fontId="4" fillId="2" borderId="4" xfId="0" applyFont="1" applyFill="1" applyBorder="1" applyAlignment="1">
      <alignment horizontal="center" textRotation="90" wrapText="1"/>
    </xf>
    <xf numFmtId="0" fontId="1" fillId="2" borderId="5" xfId="0" applyFont="1" applyFill="1" applyBorder="1" applyAlignment="1">
      <alignment horizontal="center" textRotation="90" wrapText="1"/>
    </xf>
    <xf numFmtId="0" fontId="1" fillId="2" borderId="6" xfId="0" applyFont="1" applyFill="1" applyBorder="1" applyAlignment="1">
      <alignment horizontal="center" textRotation="90" wrapText="1"/>
    </xf>
    <xf numFmtId="0" fontId="1" fillId="2" borderId="7" xfId="0" applyFont="1" applyFill="1" applyBorder="1"/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9" xfId="0" applyFont="1" applyBorder="1" applyAlignment="1">
      <alignment wrapText="1"/>
    </xf>
    <xf numFmtId="0" fontId="5" fillId="3" borderId="9" xfId="0" applyFont="1" applyFill="1" applyBorder="1"/>
    <xf numFmtId="176" fontId="5" fillId="4" borderId="9" xfId="0" applyNumberFormat="1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177" fontId="5" fillId="4" borderId="13" xfId="0" applyNumberFormat="1" applyFont="1" applyFill="1" applyBorder="1" applyAlignment="1">
      <alignment horizontal="center"/>
    </xf>
    <xf numFmtId="0" fontId="5" fillId="3" borderId="14" xfId="0" applyFont="1" applyFill="1" applyBorder="1"/>
    <xf numFmtId="0" fontId="5" fillId="3" borderId="9" xfId="0" applyFont="1" applyFill="1" applyBorder="1" applyAlignment="1">
      <alignment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/>
    <xf numFmtId="0" fontId="5" fillId="5" borderId="8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5" fillId="5" borderId="9" xfId="0" applyFont="1" applyFill="1" applyBorder="1"/>
    <xf numFmtId="0" fontId="5" fillId="5" borderId="9" xfId="0" applyFont="1" applyFill="1" applyBorder="1" applyAlignment="1">
      <alignment wrapText="1"/>
    </xf>
    <xf numFmtId="176" fontId="5" fillId="5" borderId="9" xfId="0" applyNumberFormat="1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177" fontId="5" fillId="5" borderId="13" xfId="0" applyNumberFormat="1" applyFont="1" applyFill="1" applyBorder="1" applyAlignment="1">
      <alignment horizontal="center"/>
    </xf>
    <xf numFmtId="0" fontId="5" fillId="5" borderId="14" xfId="0" applyFont="1" applyFill="1" applyBorder="1"/>
  </cellXfs>
  <cellStyles count="1">
    <cellStyle name="常规" xfId="0" builtinId="0"/>
  </cellStyles>
  <dxfs count="8"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5442;&#20070;&#32593;%20Product%20Backlog%20-%20Date_2012.08.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OJECT VISION"/>
      <sheetName val="PROJECT FLOW"/>
      <sheetName val="PROJECT DASHBOARD"/>
      <sheetName val="User Model"/>
      <sheetName val="PROJECT BACKLOG"/>
      <sheetName val="SPRINT 1"/>
      <sheetName val="SPRINT 2"/>
      <sheetName val="RISK LOG"/>
      <sheetName val="IMPEDIMENTS LOG"/>
      <sheetName val="SPRINT RETROSPECTIVE"/>
      <sheetName val="VELOCITY"/>
      <sheetName val="CALENDAR"/>
      <sheetName val="ACCEPTANCE"/>
      <sheetName val="BUDGET"/>
      <sheetName val="SETUP"/>
      <sheetName val="SPRINT TEMPLATE"/>
      <sheetName val="PRINT CARDS"/>
      <sheetName val="CARD TEMPLATE"/>
      <sheetName val="SYS CALC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J2" t="str">
            <v>Done</v>
          </cell>
        </row>
        <row r="3">
          <cell r="J3" t="str">
            <v>Not Done</v>
          </cell>
        </row>
        <row r="4">
          <cell r="J4" t="str">
            <v>Withdrawn</v>
          </cell>
        </row>
        <row r="15">
          <cell r="J15" t="str">
            <v>Initial Feature</v>
          </cell>
        </row>
        <row r="16">
          <cell r="J16" t="str">
            <v>New Feature</v>
          </cell>
        </row>
        <row r="17">
          <cell r="J17" t="str">
            <v>Enhancement</v>
          </cell>
        </row>
        <row r="18">
          <cell r="J18" t="str">
            <v>Infrastructure</v>
          </cell>
        </row>
        <row r="19">
          <cell r="J19" t="str">
            <v>Data</v>
          </cell>
        </row>
        <row r="20">
          <cell r="J20" t="str">
            <v>Defect</v>
          </cell>
        </row>
        <row r="32">
          <cell r="C32">
            <v>1.3</v>
          </cell>
        </row>
        <row r="35">
          <cell r="B35">
            <v>0</v>
          </cell>
          <cell r="C35">
            <v>0</v>
          </cell>
        </row>
        <row r="36">
          <cell r="B36">
            <v>1</v>
          </cell>
          <cell r="C36">
            <v>0.1</v>
          </cell>
        </row>
        <row r="37">
          <cell r="B37">
            <v>2</v>
          </cell>
          <cell r="C37">
            <v>0.2</v>
          </cell>
        </row>
        <row r="38">
          <cell r="B38">
            <v>3</v>
          </cell>
          <cell r="C38">
            <v>0.4</v>
          </cell>
        </row>
        <row r="39">
          <cell r="B39">
            <v>4</v>
          </cell>
          <cell r="C39">
            <v>0.6</v>
          </cell>
        </row>
        <row r="40">
          <cell r="B40">
            <v>5</v>
          </cell>
          <cell r="C40">
            <v>0.8</v>
          </cell>
        </row>
        <row r="43">
          <cell r="B43">
            <v>0</v>
          </cell>
          <cell r="C43">
            <v>0</v>
          </cell>
        </row>
        <row r="44">
          <cell r="B44">
            <v>1</v>
          </cell>
          <cell r="C44">
            <v>0.8</v>
          </cell>
        </row>
        <row r="45">
          <cell r="B45">
            <v>2</v>
          </cell>
          <cell r="C45">
            <v>0.6</v>
          </cell>
        </row>
        <row r="46">
          <cell r="B46">
            <v>3</v>
          </cell>
          <cell r="C46">
            <v>0.4</v>
          </cell>
        </row>
        <row r="47">
          <cell r="B47">
            <v>4</v>
          </cell>
          <cell r="C47">
            <v>0.2</v>
          </cell>
        </row>
        <row r="48">
          <cell r="B48">
            <v>5</v>
          </cell>
          <cell r="C48">
            <v>0.1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topLeftCell="C4" workbookViewId="0">
      <selection activeCell="F12" sqref="F12"/>
    </sheetView>
  </sheetViews>
  <sheetFormatPr defaultRowHeight="14.25" x14ac:dyDescent="0.2"/>
  <cols>
    <col min="2" max="2" width="6.75" customWidth="1"/>
    <col min="3" max="3" width="7.125" customWidth="1"/>
    <col min="5" max="5" width="12.625" customWidth="1"/>
    <col min="6" max="6" width="32.5" customWidth="1"/>
    <col min="7" max="7" width="15.875" customWidth="1"/>
    <col min="11" max="11" width="5.375" customWidth="1"/>
    <col min="12" max="12" width="5.125" customWidth="1"/>
    <col min="14" max="14" width="5.5" customWidth="1"/>
    <col min="15" max="15" width="4.625" customWidth="1"/>
    <col min="16" max="16" width="4.875" customWidth="1"/>
    <col min="17" max="17" width="4.125" customWidth="1"/>
  </cols>
  <sheetData>
    <row r="1" spans="1:17" ht="46.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2" t="s">
        <v>16</v>
      </c>
    </row>
    <row r="2" spans="1:17" ht="57" customHeight="1" x14ac:dyDescent="0.2">
      <c r="A2" s="13">
        <v>1</v>
      </c>
      <c r="B2" s="13">
        <v>1</v>
      </c>
      <c r="C2" s="14">
        <v>1</v>
      </c>
      <c r="D2" s="14" t="s">
        <v>17</v>
      </c>
      <c r="E2" s="14" t="s">
        <v>18</v>
      </c>
      <c r="F2" s="15" t="s">
        <v>19</v>
      </c>
      <c r="G2" s="14" t="s">
        <v>20</v>
      </c>
      <c r="H2" s="16" t="s">
        <v>21</v>
      </c>
      <c r="I2" s="17">
        <v>2</v>
      </c>
      <c r="J2" s="18">
        <v>98</v>
      </c>
      <c r="K2" s="19"/>
      <c r="L2" s="20"/>
      <c r="M2" s="21">
        <v>2</v>
      </c>
      <c r="N2" s="22"/>
      <c r="O2" s="21"/>
      <c r="P2" s="21"/>
      <c r="Q2" s="23"/>
    </row>
    <row r="3" spans="1:17" ht="48.75" customHeight="1" x14ac:dyDescent="0.2">
      <c r="A3" s="13">
        <v>2</v>
      </c>
      <c r="B3" s="13">
        <v>1</v>
      </c>
      <c r="C3" s="14">
        <v>1</v>
      </c>
      <c r="D3" s="16" t="s">
        <v>17</v>
      </c>
      <c r="E3" s="16" t="s">
        <v>22</v>
      </c>
      <c r="F3" s="24" t="s">
        <v>23</v>
      </c>
      <c r="G3" s="16" t="s">
        <v>24</v>
      </c>
      <c r="H3" s="16" t="s">
        <v>21</v>
      </c>
      <c r="I3" s="17">
        <v>1</v>
      </c>
      <c r="J3" s="18">
        <v>98</v>
      </c>
      <c r="K3" s="19"/>
      <c r="L3" s="20"/>
      <c r="M3" s="21">
        <v>2</v>
      </c>
      <c r="N3" s="22">
        <f>IF('[1]PROJECT BACKLOG'!$O16=0,0,VLOOKUP('[1]PROJECT BACKLOG'!$O16,[1]SETUP!$B$35:$C$40,2)+VLOOKUP('[1]PROJECT BACKLOG'!$P16,[1]SETUP!$B$43:$C$48,2)+[1]SETUP!$C$32:$C$32)</f>
        <v>0</v>
      </c>
      <c r="O3" s="21"/>
      <c r="P3" s="21"/>
      <c r="Q3" s="23"/>
    </row>
    <row r="4" spans="1:17" ht="39" customHeight="1" x14ac:dyDescent="0.2">
      <c r="A4" s="13">
        <v>3</v>
      </c>
      <c r="B4" s="13">
        <v>1</v>
      </c>
      <c r="C4" s="14">
        <v>1</v>
      </c>
      <c r="D4" s="14" t="s">
        <v>17</v>
      </c>
      <c r="E4" s="14" t="s">
        <v>25</v>
      </c>
      <c r="F4" s="15" t="s">
        <v>26</v>
      </c>
      <c r="G4" s="14" t="s">
        <v>24</v>
      </c>
      <c r="H4" s="14" t="s">
        <v>21</v>
      </c>
      <c r="I4" s="17">
        <v>2</v>
      </c>
      <c r="J4" s="25">
        <v>95</v>
      </c>
      <c r="K4" s="26"/>
      <c r="L4" s="27"/>
      <c r="M4" s="28">
        <v>2</v>
      </c>
      <c r="N4" s="22"/>
      <c r="O4" s="28"/>
      <c r="P4" s="28"/>
      <c r="Q4" s="29"/>
    </row>
    <row r="5" spans="1:17" ht="45" customHeight="1" x14ac:dyDescent="0.2">
      <c r="A5" s="13">
        <v>4</v>
      </c>
      <c r="B5" s="13">
        <v>1</v>
      </c>
      <c r="C5" s="14">
        <v>1</v>
      </c>
      <c r="D5" s="14" t="s">
        <v>17</v>
      </c>
      <c r="E5" s="14" t="s">
        <v>27</v>
      </c>
      <c r="F5" s="15" t="s">
        <v>28</v>
      </c>
      <c r="G5" s="14" t="s">
        <v>24</v>
      </c>
      <c r="H5" s="14" t="s">
        <v>21</v>
      </c>
      <c r="I5" s="17">
        <v>1</v>
      </c>
      <c r="J5" s="25">
        <v>90</v>
      </c>
      <c r="K5" s="26"/>
      <c r="L5" s="27"/>
      <c r="M5" s="28">
        <v>1</v>
      </c>
      <c r="N5" s="22">
        <f>IF('[1]PROJECT BACKLOG'!$O11=0,0,VLOOKUP('[1]PROJECT BACKLOG'!$O11,[1]SETUP!$B$35:$C$40,2)+VLOOKUP('[1]PROJECT BACKLOG'!$P11,[1]SETUP!$B$43:$C$48,2)+[1]SETUP!$C$32:$C$32)</f>
        <v>0</v>
      </c>
      <c r="O5" s="28"/>
      <c r="P5" s="28"/>
      <c r="Q5" s="29"/>
    </row>
    <row r="6" spans="1:17" ht="42" customHeight="1" x14ac:dyDescent="0.2">
      <c r="A6" s="13">
        <v>5</v>
      </c>
      <c r="B6" s="13">
        <v>1</v>
      </c>
      <c r="C6" s="14">
        <v>1</v>
      </c>
      <c r="D6" s="14" t="s">
        <v>17</v>
      </c>
      <c r="E6" s="14" t="s">
        <v>29</v>
      </c>
      <c r="F6" s="15" t="s">
        <v>30</v>
      </c>
      <c r="G6" s="14" t="s">
        <v>24</v>
      </c>
      <c r="H6" s="14" t="s">
        <v>21</v>
      </c>
      <c r="I6" s="17">
        <v>1</v>
      </c>
      <c r="J6" s="25">
        <v>85</v>
      </c>
      <c r="K6" s="26"/>
      <c r="L6" s="27"/>
      <c r="M6" s="28">
        <v>1</v>
      </c>
      <c r="N6" s="22">
        <f>IF('[1]PROJECT BACKLOG'!$O17=0,0,VLOOKUP('[1]PROJECT BACKLOG'!$O17,[1]SETUP!$B$35:$C$40,2)+VLOOKUP('[1]PROJECT BACKLOG'!$P17,[1]SETUP!$B$43:$C$48,2)+[1]SETUP!$C$32:$C$32)</f>
        <v>0</v>
      </c>
      <c r="O6" s="28"/>
      <c r="P6" s="28"/>
      <c r="Q6" s="29"/>
    </row>
    <row r="7" spans="1:17" ht="37.5" customHeight="1" x14ac:dyDescent="0.2">
      <c r="A7" s="30"/>
      <c r="B7" s="31"/>
      <c r="C7" s="32"/>
      <c r="D7" s="32"/>
      <c r="E7" s="32"/>
      <c r="F7" s="33"/>
      <c r="G7" s="32"/>
      <c r="H7" s="32"/>
      <c r="I7" s="34">
        <f>SUM(I2:I6)</f>
        <v>7</v>
      </c>
      <c r="J7" s="35"/>
      <c r="K7" s="36"/>
      <c r="L7" s="37"/>
      <c r="M7" s="38"/>
      <c r="N7" s="39"/>
      <c r="O7" s="38"/>
      <c r="P7" s="38"/>
      <c r="Q7" s="40"/>
    </row>
    <row r="8" spans="1:17" ht="41.25" customHeight="1" x14ac:dyDescent="0.2">
      <c r="A8" s="13">
        <v>1</v>
      </c>
      <c r="B8" s="14">
        <v>2</v>
      </c>
      <c r="C8" s="14">
        <v>2</v>
      </c>
      <c r="D8" s="14" t="s">
        <v>17</v>
      </c>
      <c r="E8" s="14" t="s">
        <v>32</v>
      </c>
      <c r="F8" s="15" t="s">
        <v>33</v>
      </c>
      <c r="G8" s="14" t="s">
        <v>31</v>
      </c>
      <c r="H8" s="14" t="s">
        <v>21</v>
      </c>
      <c r="I8" s="17">
        <v>2</v>
      </c>
      <c r="J8" s="25">
        <v>55</v>
      </c>
      <c r="K8" s="26"/>
      <c r="L8" s="27"/>
      <c r="M8" s="28">
        <v>2</v>
      </c>
      <c r="N8" s="22">
        <f>IF('[1]PROJECT BACKLOG'!$O22=0,0,VLOOKUP('[1]PROJECT BACKLOG'!$O22,[1]SETUP!$B$35:$C$40,2)+VLOOKUP('[1]PROJECT BACKLOG'!$P22,[1]SETUP!$B$43:$C$48,2)+[1]SETUP!$C$32:$C$32)</f>
        <v>0</v>
      </c>
      <c r="O8" s="28"/>
      <c r="P8" s="28"/>
      <c r="Q8" s="29"/>
    </row>
    <row r="9" spans="1:17" ht="36.75" customHeight="1" x14ac:dyDescent="0.2">
      <c r="A9" s="13">
        <v>2</v>
      </c>
      <c r="B9" s="14">
        <v>2</v>
      </c>
      <c r="C9" s="14">
        <v>2</v>
      </c>
      <c r="D9" s="14" t="s">
        <v>17</v>
      </c>
      <c r="E9" s="14" t="s">
        <v>34</v>
      </c>
      <c r="F9" s="15" t="s">
        <v>35</v>
      </c>
      <c r="G9" s="14" t="s">
        <v>24</v>
      </c>
      <c r="H9" s="14" t="s">
        <v>21</v>
      </c>
      <c r="I9" s="17">
        <v>2</v>
      </c>
      <c r="J9" s="25">
        <v>55</v>
      </c>
      <c r="K9" s="26"/>
      <c r="L9" s="27"/>
      <c r="M9" s="28">
        <v>2</v>
      </c>
      <c r="N9" s="22">
        <f>IF('[1]PROJECT BACKLOG'!$O13=0,0,VLOOKUP('[1]PROJECT BACKLOG'!$O13,[1]SETUP!$B$35:$C$40,2)+VLOOKUP('[1]PROJECT BACKLOG'!$P13,[1]SETUP!$B$43:$C$48,2)+[1]SETUP!$C$32:$C$32)</f>
        <v>0</v>
      </c>
      <c r="O9" s="28"/>
      <c r="P9" s="28"/>
      <c r="Q9" s="29"/>
    </row>
    <row r="10" spans="1:17" ht="37.5" customHeight="1" x14ac:dyDescent="0.2">
      <c r="A10" s="13">
        <v>3</v>
      </c>
      <c r="B10" s="14">
        <v>2</v>
      </c>
      <c r="C10" s="14">
        <v>2</v>
      </c>
      <c r="D10" s="16" t="s">
        <v>17</v>
      </c>
      <c r="E10" s="16" t="s">
        <v>36</v>
      </c>
      <c r="F10" s="24" t="s">
        <v>37</v>
      </c>
      <c r="G10" s="16" t="s">
        <v>24</v>
      </c>
      <c r="H10" s="16" t="s">
        <v>21</v>
      </c>
      <c r="I10" s="17">
        <v>3</v>
      </c>
      <c r="J10" s="18">
        <v>52</v>
      </c>
      <c r="K10" s="19"/>
      <c r="L10" s="20"/>
      <c r="M10" s="21">
        <v>2</v>
      </c>
      <c r="N10" s="22">
        <f>IF('[1]PROJECT BACKLOG'!$O10=0,0,VLOOKUP('[1]PROJECT BACKLOG'!$O10,[1]SETUP!$B$35:$C$40,2)+VLOOKUP('[1]PROJECT BACKLOG'!$P10,[1]SETUP!$B$43:$C$48,2)+[1]SETUP!$C$32:$C$32)</f>
        <v>0</v>
      </c>
      <c r="O10" s="21"/>
      <c r="P10" s="21"/>
      <c r="Q10" s="23"/>
    </row>
    <row r="11" spans="1:17" ht="50.25" customHeight="1" x14ac:dyDescent="0.2">
      <c r="A11" s="13">
        <v>4</v>
      </c>
      <c r="B11" s="14">
        <v>2</v>
      </c>
      <c r="C11" s="14">
        <v>2</v>
      </c>
      <c r="D11" s="16" t="s">
        <v>17</v>
      </c>
      <c r="E11" s="16" t="s">
        <v>38</v>
      </c>
      <c r="F11" s="24" t="s">
        <v>41</v>
      </c>
      <c r="G11" s="16" t="s">
        <v>24</v>
      </c>
      <c r="H11" s="16" t="s">
        <v>21</v>
      </c>
      <c r="I11" s="17">
        <v>1</v>
      </c>
      <c r="J11" s="18">
        <v>43</v>
      </c>
      <c r="K11" s="19"/>
      <c r="L11" s="20"/>
      <c r="M11" s="21">
        <v>1</v>
      </c>
      <c r="N11" s="22"/>
      <c r="O11" s="21"/>
      <c r="P11" s="21"/>
      <c r="Q11" s="23"/>
    </row>
    <row r="12" spans="1:17" ht="46.5" customHeight="1" x14ac:dyDescent="0.2">
      <c r="A12" s="13" t="s">
        <v>39</v>
      </c>
      <c r="B12" s="14">
        <v>2</v>
      </c>
      <c r="C12" s="14">
        <v>2</v>
      </c>
      <c r="D12" s="16" t="s">
        <v>17</v>
      </c>
      <c r="E12" s="16" t="s">
        <v>40</v>
      </c>
      <c r="F12" s="24" t="s">
        <v>42</v>
      </c>
      <c r="G12" s="16" t="s">
        <v>24</v>
      </c>
      <c r="H12" s="16" t="s">
        <v>21</v>
      </c>
      <c r="I12" s="17">
        <v>1</v>
      </c>
      <c r="J12" s="18">
        <v>40</v>
      </c>
      <c r="K12" s="19"/>
      <c r="L12" s="20"/>
      <c r="M12" s="21">
        <v>1</v>
      </c>
      <c r="N12" s="22"/>
      <c r="O12" s="21"/>
      <c r="P12" s="21"/>
      <c r="Q12" s="23"/>
    </row>
  </sheetData>
  <phoneticPr fontId="2" type="noConversion"/>
  <conditionalFormatting sqref="F4 F6 F9 F11 F2 A2:C4 G2:Q6 A5:D6 G8:Q12 A8:D12">
    <cfRule type="expression" dxfId="7" priority="19">
      <formula>$H2="WITHDRAWN"</formula>
    </cfRule>
  </conditionalFormatting>
  <conditionalFormatting sqref="O2:O6 O8:O12">
    <cfRule type="dataBar" priority="18">
      <dataBar>
        <cfvo type="num" val="1"/>
        <cfvo type="num" val="5"/>
        <color theme="9"/>
      </dataBar>
    </cfRule>
  </conditionalFormatting>
  <conditionalFormatting sqref="P2:P6 P8:P12">
    <cfRule type="dataBar" priority="17">
      <dataBar>
        <cfvo type="num" val="1"/>
        <cfvo type="num" val="5"/>
        <color rgb="FF638EC6"/>
      </dataBar>
    </cfRule>
  </conditionalFormatting>
  <conditionalFormatting sqref="E4:E5">
    <cfRule type="expression" dxfId="6" priority="16">
      <formula>$H4="WITHDRAWN"</formula>
    </cfRule>
  </conditionalFormatting>
  <conditionalFormatting sqref="E2">
    <cfRule type="expression" dxfId="5" priority="15">
      <formula>$H2="WITHDRAWN"</formula>
    </cfRule>
  </conditionalFormatting>
  <conditionalFormatting sqref="E6">
    <cfRule type="expression" dxfId="4" priority="14">
      <formula>$H6="WITHDRAWN"</formula>
    </cfRule>
  </conditionalFormatting>
  <conditionalFormatting sqref="F3">
    <cfRule type="expression" dxfId="3" priority="13">
      <formula>$H3="WITHDRAWN"</formula>
    </cfRule>
  </conditionalFormatting>
  <conditionalFormatting sqref="E3">
    <cfRule type="expression" dxfId="2" priority="12">
      <formula>$H3="WITHDRAWN"</formula>
    </cfRule>
  </conditionalFormatting>
  <conditionalFormatting sqref="D3">
    <cfRule type="expression" dxfId="1" priority="11">
      <formula>$H3="WITHDRAWN"</formula>
    </cfRule>
  </conditionalFormatting>
  <conditionalFormatting sqref="F7:P7 A7:D7">
    <cfRule type="expression" dxfId="0" priority="5">
      <formula>$H7="WITHDRAWN"</formula>
    </cfRule>
  </conditionalFormatting>
  <conditionalFormatting sqref="O7">
    <cfRule type="dataBar" priority="4">
      <dataBar>
        <cfvo type="num" val="1"/>
        <cfvo type="num" val="5"/>
        <color theme="9"/>
      </dataBar>
    </cfRule>
  </conditionalFormatting>
  <conditionalFormatting sqref="P7">
    <cfRule type="dataBar" priority="3">
      <dataBar>
        <cfvo type="num" val="1"/>
        <cfvo type="num" val="5"/>
        <color rgb="FF638EC6"/>
      </dataBar>
    </cfRule>
  </conditionalFormatting>
  <conditionalFormatting sqref="L7">
    <cfRule type="dataBar" priority="2">
      <dataBar>
        <cfvo type="percent" val="0"/>
        <cfvo type="percent" val="100"/>
        <color rgb="FFFF0000"/>
      </dataBar>
    </cfRule>
  </conditionalFormatting>
  <conditionalFormatting sqref="L8:L12 L2:L6">
    <cfRule type="dataBar" priority="45">
      <dataBar>
        <cfvo type="percent" val="0"/>
        <cfvo type="percent" val="100"/>
        <color rgb="FFFF0000"/>
      </dataBar>
    </cfRule>
  </conditionalFormatting>
  <dataValidations count="2">
    <dataValidation type="list" allowBlank="1" showInputMessage="1" showErrorMessage="1" sqref="H2:H6 H8:H12" xr:uid="{ADC83AA5-9EA7-4983-A1F5-6E2003FFB694}">
      <formula1>PBStatus</formula1>
    </dataValidation>
    <dataValidation type="list" allowBlank="1" showInputMessage="1" showErrorMessage="1" sqref="G2:G6 G8:G12" xr:uid="{F0E38DC4-63CE-44F7-AFF2-D03F9191EFA4}">
      <formula1>PBType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杨柳</dc:creator>
  <cp:lastModifiedBy>dell</cp:lastModifiedBy>
  <dcterms:created xsi:type="dcterms:W3CDTF">2015-06-05T18:19:34Z</dcterms:created>
  <dcterms:modified xsi:type="dcterms:W3CDTF">2019-12-02T01:57:35Z</dcterms:modified>
</cp:coreProperties>
</file>