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ane\GeorgiaTechBootCamp\excel-challenge\"/>
    </mc:Choice>
  </mc:AlternateContent>
  <xr:revisionPtr revIDLastSave="0" documentId="13_ncr:1_{098042A8-2AA1-4CD5-8BD7-A7325FF74748}" xr6:coauthVersionLast="46" xr6:coauthVersionMax="46" xr10:uidLastSave="{00000000-0000-0000-0000-000000000000}"/>
  <bookViews>
    <workbookView xWindow="-120" yWindow="-120" windowWidth="19440" windowHeight="11640" firstSheet="4" activeTab="5" xr2:uid="{00000000-000D-0000-FFFF-FFFF00000000}"/>
  </bookViews>
  <sheets>
    <sheet name="Sheet1" sheetId="1" r:id="rId1"/>
    <sheet name="pivot table per category" sheetId="4" r:id="rId2"/>
    <sheet name="per category filter by country" sheetId="3" r:id="rId3"/>
    <sheet name="pivot table per sub category" sheetId="6" r:id="rId4"/>
    <sheet name="pivot table per month" sheetId="10" r:id="rId5"/>
    <sheet name="bonus new sheet" sheetId="11" r:id="rId6"/>
    <sheet name="bonus statistical analysis" sheetId="13" r:id="rId7"/>
  </sheets>
  <definedNames>
    <definedName name="_xlcn.WorksheetConnection_Sheet1A1R41151" hidden="1">Sheet1!$A$1:$S$4115</definedName>
    <definedName name="_xlcn.WorksheetConnection_Sheet1A1T41151" hidden="1">Sheet1!$A$1:$U$4115</definedName>
    <definedName name="Category">Sheet1!$R$2:$R$1048576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R$4115"/>
          <x15:modelTable id="Range 1" name="Range 1" connection="WorksheetConnection_Sheet1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 1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1" l="1"/>
  <c r="L4" i="11"/>
  <c r="L5" i="11"/>
  <c r="L6" i="11"/>
  <c r="L7" i="11"/>
  <c r="L8" i="11"/>
  <c r="L9" i="11"/>
  <c r="L10" i="11"/>
  <c r="L11" i="11"/>
  <c r="L12" i="11"/>
  <c r="L13" i="11"/>
  <c r="L2" i="11"/>
  <c r="K3" i="11"/>
  <c r="K4" i="11"/>
  <c r="K5" i="11"/>
  <c r="K6" i="11"/>
  <c r="K7" i="11"/>
  <c r="K8" i="11"/>
  <c r="K9" i="11"/>
  <c r="K10" i="11"/>
  <c r="K11" i="11"/>
  <c r="K12" i="11"/>
  <c r="K13" i="11"/>
  <c r="K2" i="11"/>
  <c r="J3" i="11"/>
  <c r="J4" i="11"/>
  <c r="J5" i="11"/>
  <c r="J6" i="11"/>
  <c r="J7" i="11"/>
  <c r="J8" i="11"/>
  <c r="J9" i="11"/>
  <c r="J10" i="11"/>
  <c r="J11" i="11"/>
  <c r="J12" i="11"/>
  <c r="J13" i="11"/>
  <c r="J2" i="11"/>
  <c r="I3" i="11"/>
  <c r="I4" i="11"/>
  <c r="I5" i="11"/>
  <c r="I6" i="11"/>
  <c r="I7" i="11"/>
  <c r="I8" i="11"/>
  <c r="I9" i="11"/>
  <c r="I10" i="11"/>
  <c r="I11" i="11"/>
  <c r="I12" i="11"/>
  <c r="I13" i="11"/>
  <c r="I2" i="11"/>
  <c r="H13" i="11"/>
  <c r="H12" i="11"/>
  <c r="H11" i="11"/>
  <c r="H10" i="11"/>
  <c r="H9" i="11"/>
  <c r="H8" i="11"/>
  <c r="H7" i="11"/>
  <c r="H6" i="11"/>
  <c r="H5" i="11"/>
  <c r="H4" i="11"/>
  <c r="H3" i="11"/>
  <c r="H2" i="11"/>
  <c r="G13" i="11"/>
  <c r="G12" i="11"/>
  <c r="G11" i="11"/>
  <c r="G10" i="11"/>
  <c r="G8" i="11"/>
  <c r="G9" i="11"/>
  <c r="F8" i="11"/>
  <c r="F9" i="11"/>
  <c r="F10" i="11"/>
  <c r="F11" i="11"/>
  <c r="F12" i="11"/>
  <c r="F13" i="11"/>
  <c r="G7" i="11"/>
  <c r="G6" i="11"/>
  <c r="G5" i="11"/>
  <c r="G4" i="11"/>
  <c r="G3" i="11"/>
  <c r="G2" i="11"/>
  <c r="F7" i="11"/>
  <c r="F6" i="11"/>
  <c r="F5" i="11"/>
  <c r="F4" i="11"/>
  <c r="F3" i="11"/>
  <c r="F2" i="11"/>
  <c r="E2" i="1"/>
  <c r="V7" i="13"/>
  <c r="V6" i="13"/>
  <c r="V5" i="13"/>
  <c r="V4" i="13"/>
  <c r="V2" i="13"/>
  <c r="V3" i="13"/>
  <c r="N7" i="13"/>
  <c r="N6" i="13"/>
  <c r="N5" i="13"/>
  <c r="N3" i="13"/>
  <c r="N4" i="13"/>
  <c r="N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EB5C6F-E0E1-41DD-9EFE-8305AC08F546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073E7F3-5234-4974-88AA-E018A72F6A3E}" name="WorksheetConnection_Sheet1!$A$1:$R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R41151"/>
        </x15:connection>
      </ext>
    </extLst>
  </connection>
  <connection id="3" xr16:uid="{EC1659FA-5ABE-493D-8F69-82E27AA0712C}" name="WorksheetConnection_Sheet1!$A$1:$T$4115" type="102" refreshedVersion="6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Sheet1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ThisWorkbookDataModel"/>
    <s v="{[Range].[country].[All]}"/>
    <s v="{[Range].[Category].[All]}"/>
    <s v="{[Range 1].[Category].[All]}"/>
    <s v="{[Range 1].[Date Created Conversion (Year)].[All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<sst xmlns="http://schemas.openxmlformats.org/spreadsheetml/2006/main" count="41325" uniqueCount="8411">
  <si>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</si>
  <si>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</si>
  <si>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</si>
  <si>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</si>
  <si>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</si>
  <si>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</si>
  <si>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</si>
  <si>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</si>
  <si>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</si>
  <si>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</si>
  <si>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</si>
  <si>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</si>
  <si>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</si>
  <si>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</si>
  <si>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</si>
  <si>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</si>
  <si>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</si>
  <si>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</si>
  <si>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</si>
  <si>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</si>
  <si>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</si>
  <si>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</si>
  <si>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</si>
  <si>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</si>
  <si>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</si>
  <si>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</si>
  <si>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</si>
  <si>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</si>
  <si>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</si>
  <si>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</si>
  <si>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</si>
  <si>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</si>
  <si>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</si>
  <si>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</si>
  <si>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</si>
  <si>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</si>
  <si>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</si>
  <si>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</si>
  <si>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</si>
  <si>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</si>
  <si>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</si>
  <si>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</si>
  <si>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</si>
  <si>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</si>
  <si>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</si>
  <si>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</si>
  <si>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</si>
  <si>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</si>
  <si>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</si>
  <si>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</si>
  <si>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</si>
  <si>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</si>
  <si>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</si>
  <si>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</si>
  <si>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</si>
  <si>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</si>
  <si>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</si>
  <si>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</si>
  <si>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</si>
  <si>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</si>
  <si>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</si>
  <si>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</si>
  <si>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</si>
  <si>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</si>
  <si>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</si>
  <si>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</si>
  <si>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</si>
  <si>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</si>
  <si>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</si>
  <si>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</si>
  <si>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</si>
  <si>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</si>
  <si>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</si>
  <si>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</si>
  <si>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</si>
  <si>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</si>
  <si>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</si>
  <si>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</si>
  <si>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</si>
  <si>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</si>
  <si>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</si>
  <si>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</si>
  <si>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</si>
  <si>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</si>
  <si>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</si>
  <si>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</si>
  <si>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</si>
  <si>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</si>
  <si>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</si>
  <si>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</si>
  <si>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</si>
  <si>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</si>
  <si>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</si>
  <si>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</si>
  <si>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</si>
  <si>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</si>
  <si>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</si>
  <si>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</si>
  <si>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</si>
  <si>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</si>
  <si>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</si>
  <si>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</si>
  <si>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</si>
  <si>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</si>
  <si>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</si>
  <si>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</si>
  <si>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</si>
  <si>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</si>
  <si>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</si>
  <si>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</si>
  <si>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</si>
  <si>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</si>
  <si>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</si>
  <si>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</si>
  <si>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</si>
  <si>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</si>
  <si>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</si>
  <si>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</si>
  <si>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</si>
  <si>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</si>
  <si>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</si>
  <si>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</si>
  <si>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</si>
  <si>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</si>
  <si>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</si>
  <si>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</si>
  <si>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</si>
  <si>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</si>
  <si>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</si>
  <si>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</si>
  <si>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</si>
  <si>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</si>
  <si>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</si>
  <si>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</si>
  <si>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</si>
  <si>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</si>
  <si>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</si>
  <si>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</si>
  <si>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</si>
  <si>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</si>
  <si>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</si>
  <si>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</si>
  <si>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</si>
  <si>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</si>
  <si>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</si>
  <si>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</si>
  <si>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</si>
  <si>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</si>
  <si>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</si>
  <si>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</si>
  <si>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</si>
  <si>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</si>
  <si>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</si>
  <si>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</si>
  <si>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</si>
  <si>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</si>
  <si>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</si>
  <si>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</si>
  <si>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</si>
  <si>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</si>
  <si>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</si>
  <si>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</si>
  <si>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</si>
  <si>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</si>
  <si>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</si>
  <si>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</si>
  <si>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</si>
  <si>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</si>
  <si>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</si>
  <si>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</si>
  <si>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</si>
  <si>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</si>
  <si>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</si>
  <si>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</si>
  <si>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</si>
  <si>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</si>
  <si>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</si>
  <si>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</si>
  <si>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</si>
  <si>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</si>
  <si>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</si>
  <si>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</si>
  <si>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</si>
  <si>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</si>
  <si>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</si>
  <si>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</si>
  <si>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</si>
  <si>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</si>
  <si>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</si>
  <si>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</si>
  <si>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</si>
  <si>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</si>
  <si>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</si>
  <si>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</si>
  <si>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</si>
  <si>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</si>
  <si>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</si>
  <si>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</si>
  <si>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</si>
  <si>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</si>
  <si>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</si>
  <si>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</si>
  <si>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</si>
  <si>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</si>
  <si>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</si>
  <si>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</si>
  <si>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</si>
  <si>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</si>
  <si>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</si>
  <si>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</si>
  <si>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</si>
  <si>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</si>
  <si>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</si>
  <si>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</si>
  <si>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</si>
  <si>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</si>
  <si>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</si>
  <si>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</si>
  <si>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</si>
  <si>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</si>
  <si>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</si>
  <si>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</si>
  <si>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</si>
  <si>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</si>
  <si>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</si>
  <si>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</si>
  <si>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</si>
  <si>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</si>
  <si>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</si>
  <si>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</si>
  <si>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</si>
  <si>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</si>
  <si>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</si>
  <si>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</si>
  <si>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</si>
  <si>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</si>
  <si>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</si>
  <si>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</si>
  <si>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</si>
  <si>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</si>
  <si>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</si>
  <si>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</si>
  <si>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</si>
  <si>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</si>
  <si>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</si>
  <si>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</si>
  <si>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</si>
  <si>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</si>
  <si>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</si>
  <si>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</si>
  <si>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</si>
  <si>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</si>
  <si>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</si>
  <si>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</si>
  <si>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</si>
  <si>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</si>
  <si>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</si>
  <si>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</si>
  <si>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</si>
  <si>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</si>
  <si>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</si>
  <si>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</si>
  <si>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</si>
  <si>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</si>
  <si>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</si>
  <si>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</si>
  <si>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</si>
  <si>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</si>
  <si>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</si>
  <si>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</si>
  <si>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</si>
  <si>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</si>
  <si>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</si>
  <si>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</si>
  <si>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</si>
  <si>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</si>
  <si>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</si>
  <si>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</si>
  <si>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</si>
  <si>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</si>
  <si>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</si>
  <si>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</si>
  <si>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</si>
  <si>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</si>
  <si>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</si>
  <si>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</si>
  <si>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</si>
  <si>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</si>
  <si>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</si>
  <si>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</si>
  <si>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</si>
  <si>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</si>
  <si>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</si>
  <si>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</si>
  <si>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</si>
  <si>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</si>
  <si>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</si>
  <si>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</si>
  <si>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</si>
  <si>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</si>
  <si>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</si>
  <si>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</si>
  <si>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</si>
  <si>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</si>
  <si>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</si>
  <si>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</si>
  <si>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</si>
  <si>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</si>
  <si>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</si>
  <si>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</si>
  <si>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</si>
  <si>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</si>
  <si>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</si>
  <si>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</si>
  <si>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</si>
  <si>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</si>
  <si>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</si>
  <si>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</si>
  <si>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</si>
  <si>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</si>
  <si>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</si>
  <si>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</si>
  <si>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</si>
  <si>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</si>
  <si>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</si>
  <si>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</si>
  <si>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</si>
  <si>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</si>
  <si>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</si>
  <si>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</si>
  <si>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</si>
  <si>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</si>
  <si>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</si>
  <si>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</si>
  <si>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</si>
  <si>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</si>
  <si>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</si>
  <si>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</si>
  <si>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</si>
  <si>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</si>
  <si>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</si>
  <si>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</si>
  <si>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</si>
  <si>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</si>
  <si>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</si>
  <si>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</si>
  <si>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</si>
  <si>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</si>
  <si>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</si>
  <si>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</si>
  <si>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</si>
  <si>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</si>
  <si>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</si>
  <si>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</si>
  <si>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</si>
  <si>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</si>
  <si>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</si>
  <si>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</si>
  <si>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</si>
  <si>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</si>
  <si>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</si>
  <si>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</si>
  <si>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</si>
  <si>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</si>
  <si>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</si>
  <si>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</si>
  <si>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</si>
  <si>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</si>
  <si>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</si>
  <si>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</si>
  <si>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</si>
  <si>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</si>
  <si>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</si>
  <si>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</si>
  <si>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</si>
  <si>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</si>
  <si>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</si>
  <si>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</si>
  <si>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</si>
  <si>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</si>
  <si>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</si>
  <si>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</si>
  <si>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</si>
  <si>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</si>
  <si>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</si>
  <si>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</si>
  <si>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</si>
  <si>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</si>
  <si>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</si>
  <si>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</si>
  <si>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</si>
  <si>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</si>
  <si>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</si>
  <si>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</si>
  <si>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</si>
  <si>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</si>
  <si>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</si>
  <si>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</si>
  <si>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</si>
  <si>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</si>
  <si>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</si>
  <si>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</si>
  <si>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</si>
  <si>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</si>
  <si>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</si>
  <si>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</si>
  <si>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</si>
  <si>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</si>
  <si>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</si>
  <si>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</si>
  <si>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</si>
  <si>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</si>
  <si>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</si>
  <si>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</si>
  <si>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</si>
  <si>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</si>
  <si>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</si>
  <si>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</si>
  <si>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</si>
  <si>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</si>
  <si>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</si>
  <si>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</si>
  <si>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</si>
  <si>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</si>
  <si>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</si>
  <si>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</si>
  <si>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</si>
  <si>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</si>
  <si>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</si>
  <si>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</si>
  <si>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</si>
  <si>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</si>
  <si>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</si>
  <si>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</si>
  <si>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</si>
  <si>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</si>
  <si>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</si>
  <si>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</si>
  <si>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</si>
  <si>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</si>
  <si>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</si>
  <si>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</si>
  <si>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</si>
  <si>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</si>
  <si>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</si>
  <si>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</si>
  <si>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</si>
  <si>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</si>
  <si>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</si>
  <si>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</si>
  <si>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</si>
  <si>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</si>
  <si>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</si>
  <si>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</si>
  <si>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</si>
  <si>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</si>
  <si>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</si>
  <si>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</si>
  <si>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</si>
  <si>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</si>
  <si>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</si>
  <si>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</si>
  <si>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</si>
  <si>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</si>
  <si>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</si>
  <si>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</si>
  <si>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</si>
  <si>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</si>
  <si>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</si>
  <si>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</si>
  <si>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</si>
  <si>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</si>
  <si>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</si>
  <si>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</si>
  <si>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</si>
  <si>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</si>
  <si>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</si>
  <si>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</si>
  <si>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</si>
  <si>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</si>
  <si>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</si>
  <si>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</si>
  <si>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</si>
  <si>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</si>
  <si>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</si>
  <si>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</si>
  <si>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</si>
  <si>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</si>
  <si>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</si>
  <si>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</si>
  <si>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</si>
  <si>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</si>
  <si>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</si>
  <si>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</si>
  <si>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</si>
  <si>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</si>
  <si>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</si>
  <si>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</si>
  <si>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</si>
  <si>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</si>
  <si>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</si>
  <si>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</si>
  <si>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</si>
  <si>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</si>
  <si>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</si>
  <si>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</si>
  <si>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</si>
  <si>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</si>
  <si>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</si>
  <si>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</si>
  <si>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</si>
  <si>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</si>
  <si>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</si>
  <si>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</si>
  <si>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</si>
  <si>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</si>
  <si>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</si>
  <si>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</si>
  <si>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</si>
  <si>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</si>
  <si>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</si>
  <si>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</si>
  <si>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</si>
  <si>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</si>
  <si>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</si>
  <si>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</si>
  <si>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</si>
  <si>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</si>
  <si>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</si>
  <si>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</si>
  <si>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</si>
  <si>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</si>
  <si>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</si>
  <si>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</si>
  <si>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</si>
  <si>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</si>
  <si>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</si>
  <si>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</si>
  <si>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</si>
  <si>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</si>
  <si>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</si>
  <si>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</si>
  <si>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</si>
  <si>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</si>
  <si>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</si>
  <si>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</si>
  <si>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</si>
  <si>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</si>
  <si>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</si>
  <si>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</si>
  <si>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</si>
  <si>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</si>
  <si>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</si>
  <si>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</si>
  <si>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</si>
  <si>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</si>
  <si>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</si>
  <si>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</si>
  <si>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</si>
  <si>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</si>
  <si>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</si>
  <si>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</si>
  <si>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</si>
  <si>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</si>
  <si>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</si>
  <si>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</si>
  <si>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</si>
  <si>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</si>
  <si>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</si>
  <si>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</si>
  <si>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</si>
  <si>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</si>
  <si>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</si>
  <si>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</si>
  <si>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</si>
  <si>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</si>
  <si>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</si>
  <si>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</si>
  <si>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</si>
  <si>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</si>
  <si>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</si>
  <si>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</si>
  <si>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</si>
  <si>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</si>
  <si>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</si>
  <si>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</si>
  <si>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</si>
  <si>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</si>
  <si>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</si>
  <si>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</si>
  <si>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</si>
  <si>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</si>
  <si>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</si>
  <si>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</si>
  <si>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</si>
  <si>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</si>
  <si>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</si>
  <si>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</si>
  <si>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</si>
  <si>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</si>
  <si>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</si>
  <si>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</si>
  <si>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</si>
  <si>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</si>
  <si>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</si>
  <si>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</si>
  <si>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</si>
  <si>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</si>
  <si>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</si>
  <si>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</si>
  <si>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</si>
  <si>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</si>
  <si>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</si>
  <si>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</si>
  <si>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</si>
  <si>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</si>
  <si>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</si>
  <si>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</si>
  <si>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</si>
  <si>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</si>
  <si>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</si>
  <si>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</si>
  <si>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</si>
  <si>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</si>
  <si>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</si>
  <si>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</si>
  <si>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</si>
  <si>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</si>
  <si>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</si>
  <si>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</si>
  <si>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</si>
  <si>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</si>
  <si>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</si>
  <si>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</si>
  <si>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</si>
  <si>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</si>
  <si>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</si>
  <si>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</si>
  <si>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</si>
  <si>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</si>
  <si>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</si>
  <si>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</si>
  <si>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</si>
  <si>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</si>
  <si>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</si>
  <si>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</si>
  <si>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</si>
  <si>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</si>
  <si>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</si>
  <si>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</si>
  <si>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</si>
  <si>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</si>
  <si>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</si>
  <si>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</si>
  <si>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</si>
  <si>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</si>
  <si>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</si>
  <si>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</si>
  <si>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</si>
  <si>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</si>
  <si>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</si>
  <si>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</si>
  <si>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</si>
  <si>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</si>
  <si>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</si>
  <si>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</si>
  <si>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</si>
  <si>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</si>
  <si>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</si>
  <si>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</si>
  <si>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</si>
  <si>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</si>
  <si>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</si>
  <si>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</si>
  <si>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</si>
  <si>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</si>
  <si>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</si>
  <si>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</si>
  <si>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</si>
  <si>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</si>
  <si>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</si>
  <si>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</si>
  <si>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</si>
  <si>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</si>
  <si>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</si>
  <si>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</si>
  <si>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</si>
  <si>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</si>
  <si>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</si>
  <si>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</si>
  <si>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</si>
  <si>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</si>
  <si>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</si>
  <si>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</si>
  <si>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</si>
  <si>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</si>
  <si>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</si>
  <si>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</si>
  <si>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</si>
  <si>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</si>
  <si>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</si>
  <si>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</si>
  <si>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</si>
  <si>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</si>
  <si>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</si>
  <si>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</si>
  <si>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</si>
  <si>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</si>
  <si>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</si>
  <si>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</si>
  <si>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</si>
  <si>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</si>
  <si>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</si>
  <si>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</si>
  <si>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</si>
  <si>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</si>
  <si>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</si>
  <si>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</si>
  <si>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</si>
  <si>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</si>
  <si>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</si>
  <si>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</si>
  <si>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</si>
  <si>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</si>
  <si>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</si>
  <si>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</si>
  <si>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</si>
  <si>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</si>
  <si>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</si>
  <si>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</si>
  <si>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</si>
  <si>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</si>
  <si>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</si>
  <si>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</si>
  <si>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</si>
  <si>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</si>
  <si>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</si>
  <si>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</si>
  <si>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</si>
  <si>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</si>
  <si>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</si>
  <si>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</si>
  <si>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</si>
  <si>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</si>
  <si>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</si>
  <si>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</si>
  <si>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</si>
  <si>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</si>
  <si>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</si>
  <si>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</si>
  <si>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</si>
  <si>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</si>
  <si>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</si>
  <si>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</si>
  <si>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</si>
  <si>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</si>
  <si>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</si>
  <si>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</si>
  <si>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</si>
  <si>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</si>
  <si>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</si>
  <si>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</si>
  <si>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</si>
  <si>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</si>
  <si>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</si>
  <si>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</si>
  <si>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</si>
  <si>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</si>
  <si>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</si>
  <si>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</si>
  <si>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</si>
  <si>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</si>
  <si>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</si>
  <si>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</si>
  <si>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</si>
  <si>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</si>
  <si>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</si>
  <si>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</si>
  <si>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</si>
  <si>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</si>
  <si>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</si>
  <si>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</si>
  <si>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</si>
  <si>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</si>
  <si>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</si>
  <si>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</si>
  <si>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</si>
  <si>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</si>
  <si>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</si>
  <si>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</si>
  <si>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</si>
  <si>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</si>
  <si>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</si>
  <si>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</si>
  <si>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</si>
  <si>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</si>
  <si>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</si>
  <si>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</si>
  <si>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</si>
  <si>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</si>
  <si>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</si>
  <si>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</si>
  <si>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</si>
  <si>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</si>
  <si>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</si>
  <si>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</si>
  <si>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</si>
  <si>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</si>
  <si>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</si>
  <si>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</si>
  <si>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</si>
  <si>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</si>
  <si>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</si>
  <si>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</si>
  <si>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</si>
  <si>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</si>
  <si>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</si>
  <si>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</si>
  <si>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</si>
  <si>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</si>
  <si>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</si>
  <si>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</si>
  <si>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</si>
  <si>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</si>
  <si>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</si>
  <si>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</si>
  <si>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</si>
  <si>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</si>
  <si>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</si>
  <si>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</si>
  <si>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</si>
  <si>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</si>
  <si>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</si>
  <si>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</si>
  <si>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</si>
  <si>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</si>
  <si>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</si>
  <si>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</si>
  <si>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</si>
  <si>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</si>
  <si>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</si>
  <si>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</si>
  <si>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</si>
  <si>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</si>
  <si>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</si>
  <si>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</si>
  <si>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</si>
  <si>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</si>
  <si>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</si>
  <si>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</si>
  <si>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</si>
  <si>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</si>
  <si>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</si>
  <si>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</si>
  <si>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</si>
  <si>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</si>
  <si>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</si>
  <si>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</si>
  <si>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</si>
  <si>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</si>
  <si>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</si>
  <si>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</si>
  <si>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</si>
  <si>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</si>
  <si>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</si>
  <si>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</si>
  <si>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</si>
  <si>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</si>
  <si>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</si>
  <si>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</si>
  <si>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</si>
  <si>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</si>
  <si>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</si>
  <si>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</si>
  <si>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</si>
  <si>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</si>
  <si>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</si>
  <si>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</si>
  <si>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</si>
  <si>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</si>
  <si>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</si>
  <si>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</si>
  <si>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</si>
  <si>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</si>
  <si>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</si>
  <si>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</si>
  <si>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</si>
  <si>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</si>
  <si>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</si>
  <si>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</si>
  <si>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</si>
  <si>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</si>
  <si>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</si>
  <si>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</si>
  <si>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</si>
  <si>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</si>
  <si>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</si>
  <si>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</si>
  <si>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</si>
  <si>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</si>
  <si>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</si>
  <si>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</si>
  <si>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</si>
  <si>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</si>
  <si>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</si>
  <si>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</si>
  <si>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</si>
  <si>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</si>
  <si>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</si>
  <si>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</si>
  <si>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</si>
  <si>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</si>
  <si>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</si>
  <si>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</si>
  <si>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</si>
  <si>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</si>
  <si>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</si>
  <si>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</si>
  <si>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</si>
  <si>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</si>
  <si>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</si>
  <si>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</si>
  <si>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</si>
  <si>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</si>
  <si>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</si>
  <si>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</si>
  <si>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</si>
  <si>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</si>
  <si>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</si>
  <si>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</si>
  <si>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</si>
  <si>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</si>
  <si>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</si>
  <si>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</si>
  <si>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</si>
  <si>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</si>
  <si>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</si>
  <si>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</si>
  <si>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</si>
  <si>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</si>
  <si>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</si>
  <si>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</si>
  <si>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</si>
  <si>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</si>
  <si>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</si>
  <si>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</si>
  <si>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</si>
  <si>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</si>
  <si>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</si>
  <si>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</si>
  <si>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</si>
  <si>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</si>
  <si>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</si>
  <si>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</si>
  <si>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</si>
  <si>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</si>
  <si>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</si>
  <si>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</si>
  <si>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</si>
  <si>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</si>
  <si>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</si>
  <si>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</si>
  <si>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</si>
  <si>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</si>
  <si>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</si>
  <si>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</si>
  <si>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</si>
  <si>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</si>
  <si>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</si>
  <si>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</si>
  <si>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</si>
  <si>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</si>
  <si>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</si>
  <si>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</si>
  <si>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</si>
  <si>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</si>
  <si>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</si>
  <si>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</si>
  <si>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</si>
  <si>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</si>
  <si>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</si>
  <si>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</si>
  <si>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</si>
  <si>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</si>
  <si>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</si>
  <si>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</si>
  <si>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</si>
  <si>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</si>
  <si>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</si>
  <si>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</si>
  <si>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</si>
  <si>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</si>
  <si>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</si>
  <si>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</si>
  <si>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</si>
  <si>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</si>
  <si>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</si>
  <si>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</si>
  <si>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</si>
  <si>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</si>
  <si>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</si>
  <si>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</si>
  <si>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</si>
  <si>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</si>
  <si>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</si>
  <si>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</si>
  <si>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</si>
  <si>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</si>
  <si>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</si>
  <si>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</si>
  <si>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</si>
  <si>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</si>
  <si>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</si>
  <si>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</si>
  <si>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</si>
  <si>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</si>
  <si>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</si>
  <si>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</si>
  <si>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</si>
  <si>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</si>
  <si>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</si>
  <si>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</si>
  <si>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</si>
  <si>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</si>
  <si>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</si>
  <si>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</si>
  <si>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</si>
  <si>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</si>
  <si>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</si>
  <si>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</si>
  <si>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</si>
  <si>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</si>
  <si>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</si>
  <si>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</si>
  <si>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</si>
  <si>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</si>
  <si>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</si>
  <si>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</si>
  <si>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</si>
  <si>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</si>
  <si>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</si>
  <si>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</si>
  <si>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</si>
  <si>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</si>
  <si>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</si>
  <si>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</si>
  <si>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</si>
  <si>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</si>
  <si>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</si>
  <si>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</si>
  <si>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</si>
  <si>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</si>
  <si>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</si>
  <si>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</si>
  <si>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</si>
  <si>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</si>
  <si>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</si>
  <si>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</si>
  <si>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</si>
  <si>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</si>
  <si>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</si>
  <si>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</si>
  <si>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</si>
  <si>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</si>
  <si>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</si>
  <si>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</si>
  <si>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</si>
  <si>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</si>
  <si>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</si>
  <si>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</si>
  <si>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</si>
  <si>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</si>
  <si>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</si>
  <si>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</si>
  <si>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</si>
  <si>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</si>
  <si>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</si>
  <si>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</si>
  <si>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</si>
  <si>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</si>
  <si>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</si>
  <si>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</si>
  <si>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</si>
  <si>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</si>
  <si>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</si>
  <si>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</si>
  <si>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</si>
  <si>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</si>
  <si>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</si>
  <si>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</si>
  <si>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</si>
  <si>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</si>
  <si>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</si>
  <si>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</si>
  <si>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</si>
  <si>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</si>
  <si>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</si>
  <si>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</si>
  <si>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</si>
  <si>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</si>
  <si>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</si>
  <si>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</si>
  <si>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</si>
  <si>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</si>
  <si>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</si>
  <si>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</si>
  <si>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</si>
  <si>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</si>
  <si>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</si>
  <si>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</si>
  <si>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</si>
  <si>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</si>
  <si>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</si>
  <si>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</si>
  <si>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</si>
  <si>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</si>
  <si>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</si>
  <si>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</si>
  <si>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</si>
  <si>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</si>
  <si>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</si>
  <si>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</si>
  <si>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</si>
  <si>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</si>
  <si>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</si>
  <si>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</si>
  <si>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</si>
  <si>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</si>
  <si>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</si>
  <si>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</si>
  <si>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</si>
  <si>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</si>
  <si>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</si>
  <si>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</si>
  <si>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</si>
  <si>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</si>
  <si>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</si>
  <si>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</si>
  <si>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</si>
  <si>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</si>
  <si>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</si>
  <si>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</si>
  <si>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</si>
  <si>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</si>
  <si>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</si>
  <si>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</si>
  <si>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</si>
  <si>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</si>
  <si>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</si>
  <si>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</si>
  <si>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</si>
  <si>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</si>
  <si>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</si>
  <si>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</si>
  <si>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</si>
  <si>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</si>
  <si>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</si>
  <si>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</si>
  <si>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</si>
  <si>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</si>
  <si>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</si>
  <si>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</si>
  <si>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</si>
  <si>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</si>
  <si>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</si>
  <si>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</si>
  <si>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</si>
  <si>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</si>
  <si>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</si>
  <si>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</si>
  <si>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</si>
  <si>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</si>
  <si>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</si>
  <si>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</si>
  <si>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</si>
  <si>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</si>
  <si>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</si>
  <si>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</si>
  <si>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</si>
  <si>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</si>
  <si>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</si>
  <si>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</si>
  <si>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</si>
  <si>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</si>
  <si>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</si>
  <si>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</si>
  <si>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</si>
  <si>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</si>
  <si>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</si>
  <si>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</si>
  <si>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</si>
  <si>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</si>
  <si>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</si>
  <si>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</si>
  <si>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</si>
  <si>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</si>
  <si>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</si>
  <si>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</si>
  <si>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</si>
  <si>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</si>
  <si>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</si>
  <si>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</si>
  <si>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</si>
  <si>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</si>
  <si>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</si>
  <si>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</si>
  <si>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</si>
  <si>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</si>
  <si>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</si>
  <si>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</si>
  <si>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</si>
  <si>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</si>
  <si>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</si>
  <si>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</si>
  <si>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</si>
  <si>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</si>
  <si>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</si>
  <si>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</si>
  <si>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</si>
  <si>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</si>
  <si>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</si>
  <si>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</si>
  <si>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</si>
  <si>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</si>
  <si>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</si>
  <si>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</si>
  <si>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</si>
  <si>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</si>
  <si>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</si>
  <si>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</si>
  <si>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</si>
  <si>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</si>
  <si>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</si>
  <si>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</si>
  <si>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</si>
  <si>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</si>
  <si>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</si>
  <si>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</si>
  <si>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</si>
  <si>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</si>
  <si>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</si>
  <si>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</si>
  <si>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</si>
  <si>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</si>
  <si>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</si>
  <si>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</si>
  <si>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</si>
  <si>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</si>
  <si>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</si>
  <si>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</si>
  <si>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</si>
  <si>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</si>
  <si>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</si>
  <si>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</si>
  <si>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</si>
  <si>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</si>
  <si>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</si>
  <si>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</si>
  <si>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</si>
  <si>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</si>
  <si>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</si>
  <si>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</si>
  <si>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</si>
  <si>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</si>
  <si>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</si>
  <si>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</si>
  <si>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</si>
  <si>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</si>
  <si>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</si>
  <si>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</si>
  <si>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</si>
  <si>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</si>
  <si>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</si>
  <si>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</si>
  <si>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</si>
  <si>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</si>
  <si>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</si>
  <si>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</si>
  <si>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</si>
  <si>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</si>
  <si>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</si>
  <si>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</si>
  <si>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</si>
  <si>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</si>
  <si>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</si>
  <si>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</si>
  <si>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</si>
  <si>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</si>
  <si>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</si>
  <si>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</si>
  <si>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</si>
  <si>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</si>
  <si>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</si>
  <si>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</si>
  <si>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</si>
  <si>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</si>
  <si>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</si>
  <si>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</si>
  <si>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</si>
  <si>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</si>
  <si>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</si>
  <si>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</si>
  <si>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</si>
  <si>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</si>
  <si>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</si>
  <si>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</si>
  <si>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</si>
  <si>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</si>
  <si>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</si>
  <si>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</si>
  <si>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</si>
  <si>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</si>
  <si>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</si>
  <si>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</si>
  <si>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</si>
  <si>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</si>
  <si>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</si>
  <si>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</si>
  <si>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</si>
  <si>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</si>
  <si>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</si>
  <si>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</si>
  <si>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</si>
  <si>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</si>
  <si>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</si>
  <si>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</si>
  <si>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</si>
  <si>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</si>
  <si>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</si>
  <si>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</si>
  <si>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</si>
  <si>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</si>
  <si>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</si>
  <si>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</si>
  <si>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</si>
  <si>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</si>
  <si>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</si>
  <si>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</si>
  <si>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</si>
  <si>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</si>
  <si>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</si>
  <si>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</si>
  <si>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</si>
  <si>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</si>
  <si>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</si>
  <si>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</si>
  <si>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</si>
  <si>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</si>
  <si>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</si>
  <si>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</si>
  <si>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</si>
  <si>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</si>
  <si>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</si>
  <si>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</si>
  <si>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</si>
  <si>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</si>
  <si>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</si>
  <si>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</si>
  <si>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</si>
  <si>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</si>
  <si>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</si>
  <si>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</si>
  <si>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</si>
  <si>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</si>
  <si>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</si>
  <si>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</si>
  <si>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</si>
  <si>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</si>
  <si>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</si>
  <si>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</si>
  <si>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</si>
  <si>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</si>
  <si>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</si>
  <si>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</si>
  <si>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</si>
  <si>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</si>
  <si>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</si>
  <si>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</si>
  <si>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</si>
  <si>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</si>
  <si>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</si>
  <si>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</si>
  <si>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</si>
  <si>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</si>
  <si>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</si>
  <si>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</si>
  <si>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</si>
  <si>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</si>
  <si>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</si>
  <si>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</si>
  <si>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</si>
  <si>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</si>
  <si>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</si>
  <si>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</si>
  <si>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</si>
  <si>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</si>
  <si>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</si>
  <si>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</si>
  <si>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</si>
  <si>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</si>
  <si>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</si>
  <si>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</si>
  <si>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</si>
  <si>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</si>
  <si>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</si>
  <si>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</si>
  <si>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</si>
  <si>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</si>
  <si>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</si>
  <si>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</si>
  <si>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</si>
  <si>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</si>
  <si>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</si>
  <si>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</si>
  <si>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</si>
  <si>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</si>
  <si>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</si>
  <si>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</si>
  <si>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</si>
  <si>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</si>
  <si>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</si>
  <si>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</si>
  <si>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</si>
  <si>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</si>
  <si>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</si>
  <si>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</si>
  <si>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</si>
  <si>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</si>
  <si>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</si>
  <si>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</si>
  <si>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</si>
  <si>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</si>
  <si>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</si>
  <si>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</si>
  <si>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</si>
  <si>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</si>
  <si>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</si>
  <si>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</si>
  <si>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</si>
  <si>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</si>
  <si>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</si>
  <si>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</si>
  <si>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</si>
  <si>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</si>
  <si>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</si>
  <si>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</si>
  <si>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</si>
  <si>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</si>
  <si>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</si>
  <si>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</si>
  <si>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</si>
  <si>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</si>
  <si>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</si>
  <si>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</si>
  <si>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</si>
  <si>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</si>
  <si>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</si>
  <si>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</si>
  <si>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</si>
  <si>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</si>
  <si>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</si>
  <si>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</si>
  <si>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</si>
  <si>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</si>
  <si>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</si>
  <si>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</si>
  <si>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</si>
  <si>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</si>
  <si>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</si>
  <si>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</si>
  <si>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</si>
  <si>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</si>
  <si>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</si>
  <si>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</si>
  <si>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</si>
  <si>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</si>
  <si>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</si>
  <si>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</si>
  <si>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</si>
  <si>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</si>
  <si>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</si>
  <si>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</si>
  <si>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</si>
  <si>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</si>
  <si>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</si>
  <si>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</si>
  <si>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</si>
  <si>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</si>
  <si>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</si>
  <si>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</si>
  <si>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</si>
  <si>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</si>
  <si>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</si>
  <si>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</si>
  <si>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</si>
  <si>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</si>
  <si>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</si>
  <si>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</si>
  <si>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</si>
  <si>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</si>
  <si>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</si>
  <si>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</si>
  <si>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</si>
  <si>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</si>
  <si>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</si>
  <si>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</si>
  <si>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</si>
  <si>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</si>
  <si>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</si>
  <si>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</si>
  <si>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</si>
  <si>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</si>
  <si>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</si>
  <si>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</si>
  <si>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</si>
  <si>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</si>
  <si>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</si>
  <si>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</si>
  <si>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</si>
  <si>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</si>
  <si>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</si>
  <si>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</si>
  <si>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</si>
  <si>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</si>
  <si>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</si>
  <si>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</si>
  <si>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</si>
  <si>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</si>
  <si>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</si>
  <si>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</si>
  <si>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</si>
  <si>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</si>
  <si>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</si>
  <si>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</si>
  <si>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</si>
  <si>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</si>
  <si>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</si>
  <si>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</si>
  <si>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</si>
  <si>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</si>
  <si>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</si>
  <si>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</si>
  <si>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</si>
  <si>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</si>
  <si>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</si>
  <si>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</si>
  <si>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</si>
  <si>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</si>
  <si>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</si>
  <si>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</si>
  <si>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</si>
  <si>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</si>
  <si>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</si>
  <si>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</si>
  <si>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</si>
  <si>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</si>
  <si>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</si>
  <si>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</si>
  <si>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</si>
  <si>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</si>
  <si>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</si>
  <si>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</si>
  <si>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</si>
  <si>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</si>
  <si>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</si>
  <si>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</si>
  <si>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</si>
  <si>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</si>
  <si>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</si>
  <si>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</si>
  <si>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</si>
  <si>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</si>
  <si>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</si>
  <si>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</si>
  <si>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</si>
  <si>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</si>
  <si>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</si>
  <si>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</si>
  <si>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</si>
  <si>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</si>
  <si>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</si>
  <si>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</si>
  <si>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</si>
  <si>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</si>
  <si>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</si>
  <si>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</si>
  <si>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</si>
  <si>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</si>
  <si>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</si>
  <si>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</si>
  <si>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</si>
  <si>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</si>
  <si>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</si>
  <si>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</si>
  <si>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</si>
  <si>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</si>
  <si>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</si>
  <si>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</si>
  <si>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</si>
  <si>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</si>
  <si>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</si>
  <si>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</si>
  <si>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</si>
  <si>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</si>
  <si>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</si>
  <si>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</si>
  <si>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</si>
  <si>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</si>
  <si>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</si>
  <si>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</si>
  <si>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</si>
  <si>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</si>
  <si>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</si>
  <si>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</si>
  <si>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</si>
  <si>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</si>
  <si>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</si>
  <si>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</si>
  <si>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</si>
  <si>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</si>
  <si>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</si>
  <si>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</si>
  <si>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</si>
  <si>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</si>
  <si>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</si>
  <si>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</si>
  <si>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</si>
  <si>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</si>
  <si>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</si>
  <si>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</si>
  <si>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</si>
  <si>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</si>
  <si>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</si>
  <si>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</si>
  <si>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</si>
  <si>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</si>
  <si>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</si>
  <si>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</si>
  <si>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</si>
  <si>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</si>
  <si>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</si>
  <si>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</si>
  <si>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</si>
  <si>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</si>
  <si>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</si>
  <si>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</si>
  <si>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</si>
  <si>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</si>
  <si>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</si>
  <si>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</si>
  <si>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</si>
  <si>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</si>
  <si>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</si>
  <si>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</si>
  <si>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</si>
  <si>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</si>
  <si>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</si>
  <si>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</si>
  <si>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</si>
  <si>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</si>
  <si>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</si>
  <si>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</si>
  <si>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</si>
  <si>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</si>
  <si>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</si>
  <si>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</si>
  <si>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</si>
  <si>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</si>
  <si>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</si>
  <si>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</si>
  <si>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</si>
  <si>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</si>
  <si>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</si>
  <si>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</si>
  <si>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</si>
  <si>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</si>
  <si>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</si>
  <si>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</si>
  <si>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</si>
  <si>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</si>
  <si>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</si>
  <si>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</si>
  <si>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</si>
  <si>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</si>
  <si>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</si>
  <si>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</si>
  <si>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</si>
  <si>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</si>
  <si>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</si>
  <si>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</si>
  <si>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</si>
  <si>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</si>
  <si>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</si>
  <si>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</si>
  <si>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</si>
  <si>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</si>
  <si>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</si>
  <si>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</si>
  <si>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</si>
  <si>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</si>
  <si>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</si>
  <si>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</si>
  <si>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</si>
  <si>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</si>
  <si>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</si>
  <si>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</si>
  <si>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</si>
  <si>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</si>
  <si>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</si>
  <si>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</si>
  <si>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</si>
  <si>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</si>
  <si>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</si>
  <si>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</si>
  <si>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</si>
  <si>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</si>
  <si>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</si>
  <si>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</si>
  <si>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</si>
  <si>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</si>
  <si>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</si>
  <si>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</si>
  <si>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</si>
  <si>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</si>
  <si>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</si>
  <si>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</si>
  <si>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</si>
  <si>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</si>
  <si>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</si>
  <si>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</si>
  <si>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</si>
  <si>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</si>
  <si>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</si>
  <si>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</si>
  <si>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</si>
  <si>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</si>
  <si>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</si>
  <si>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</si>
  <si>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</si>
  <si>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</si>
  <si>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</si>
  <si>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</si>
  <si>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</si>
  <si>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</si>
  <si>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</si>
  <si>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</si>
  <si>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</si>
  <si>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</si>
  <si>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</si>
  <si>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</si>
  <si>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</si>
  <si>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</si>
  <si>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</si>
  <si>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</si>
  <si>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</si>
  <si>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</si>
  <si>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</si>
  <si>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</si>
  <si>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</si>
  <si>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</si>
  <si>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</si>
  <si>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</si>
  <si>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</si>
  <si>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</si>
  <si>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</si>
  <si>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</si>
  <si>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</si>
  <si>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</si>
  <si>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</si>
  <si>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</si>
  <si>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</si>
  <si>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</si>
  <si>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</si>
  <si>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</si>
  <si>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</si>
  <si>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</si>
  <si>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</si>
  <si>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</si>
  <si>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</si>
  <si>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</si>
  <si>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</si>
  <si>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</si>
  <si>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</si>
  <si>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</si>
  <si>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</si>
  <si>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</si>
  <si>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</si>
  <si>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</si>
  <si>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</si>
  <si>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</si>
  <si>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</si>
  <si>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</si>
  <si>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</si>
  <si>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</si>
  <si>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</si>
  <si>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</si>
  <si>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</si>
  <si>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</si>
  <si>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</si>
  <si>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</si>
  <si>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</si>
  <si>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</si>
  <si>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</si>
  <si>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</si>
  <si>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</si>
  <si>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</si>
  <si>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</si>
  <si>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</si>
  <si>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</si>
  <si>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</si>
  <si>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</si>
  <si>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</si>
  <si>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</si>
  <si>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</si>
  <si>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</si>
  <si>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</si>
  <si>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</si>
  <si>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</si>
  <si>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</si>
  <si>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</si>
  <si>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</si>
  <si>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</si>
  <si>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</si>
  <si>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</si>
  <si>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</si>
  <si>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</si>
  <si>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</si>
  <si>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</si>
  <si>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</si>
  <si>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</si>
  <si>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</si>
  <si>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</si>
  <si>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</si>
  <si>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</si>
  <si>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</si>
  <si>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</si>
  <si>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</si>
  <si>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</si>
  <si>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</si>
  <si>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</si>
  <si>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</si>
  <si>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</si>
  <si>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</si>
  <si>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</si>
  <si>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</si>
  <si>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</si>
  <si>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</si>
  <si>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</si>
  <si>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</si>
  <si>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</si>
  <si>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</si>
  <si>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</si>
  <si>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</si>
  <si>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</si>
  <si>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</si>
  <si>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</si>
  <si>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</si>
  <si>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</si>
  <si>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</si>
  <si>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</si>
  <si>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</si>
  <si>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</si>
  <si>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</si>
  <si>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</si>
  <si>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</si>
  <si>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</si>
  <si>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</si>
  <si>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</si>
  <si>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</si>
  <si>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</si>
  <si>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</si>
  <si>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</si>
  <si>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</si>
  <si>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</si>
  <si>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</si>
  <si>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</si>
  <si>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</si>
  <si>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</si>
  <si>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</si>
  <si>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</si>
  <si>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</si>
  <si>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</si>
  <si>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</si>
  <si>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</si>
  <si>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</si>
  <si>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</si>
  <si>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</si>
  <si>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</si>
  <si>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</si>
  <si>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</si>
  <si>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</si>
  <si>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</si>
  <si>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</si>
  <si>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</si>
  <si>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</si>
  <si>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</si>
  <si>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</si>
  <si>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</si>
  <si>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</si>
  <si>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</si>
  <si>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</si>
  <si>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</si>
  <si>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</si>
  <si>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</si>
  <si>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</si>
  <si>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</si>
  <si>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</si>
  <si>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</si>
  <si>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</si>
  <si>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</si>
  <si>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</si>
  <si>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</si>
  <si>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</si>
  <si>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</si>
  <si>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</si>
  <si>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</si>
  <si>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</si>
  <si>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</si>
  <si>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</si>
  <si>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</si>
  <si>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</si>
  <si>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</si>
  <si>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</si>
  <si>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</si>
  <si>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</si>
  <si>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</si>
  <si>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</si>
  <si>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</si>
  <si>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</si>
  <si>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</si>
  <si>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</si>
  <si>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</si>
  <si>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</si>
  <si>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</si>
  <si>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</si>
  <si>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</si>
  <si>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</si>
  <si>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</si>
  <si>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</si>
  <si>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</si>
  <si>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</si>
  <si>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</si>
  <si>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</si>
  <si>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</si>
  <si>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</si>
  <si>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</si>
  <si>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</si>
  <si>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</si>
  <si>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</si>
  <si>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</si>
  <si>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</si>
  <si>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</si>
  <si>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</si>
  <si>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</si>
  <si>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</si>
  <si>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</si>
  <si>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</si>
  <si>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</si>
  <si>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</si>
  <si>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</si>
  <si>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</si>
  <si>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</si>
  <si>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</si>
  <si>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</si>
  <si>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</si>
  <si>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</si>
  <si>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</si>
  <si>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</si>
  <si>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</si>
  <si>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</si>
  <si>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</si>
  <si>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</si>
  <si>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</si>
  <si>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</si>
  <si>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</si>
  <si>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</si>
  <si>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</si>
  <si>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</si>
  <si>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</si>
  <si>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</si>
  <si>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</si>
  <si>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</si>
  <si>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</si>
  <si>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</si>
  <si>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</si>
  <si>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</si>
  <si>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</si>
  <si>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</si>
  <si>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</si>
  <si>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</si>
  <si>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</si>
  <si>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</si>
  <si>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</si>
  <si>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</si>
  <si>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</si>
  <si>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</si>
  <si>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</si>
  <si>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</si>
  <si>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</si>
  <si>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</si>
  <si>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</si>
  <si>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</si>
  <si>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</si>
  <si>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</si>
  <si>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</si>
  <si>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</si>
  <si>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</si>
  <si>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</si>
  <si>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</si>
  <si>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</si>
  <si>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</si>
  <si>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</si>
  <si>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</si>
  <si>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</si>
  <si>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</si>
  <si>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</si>
  <si>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</si>
  <si>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</si>
  <si>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</si>
  <si>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</si>
  <si>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</si>
  <si>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</si>
  <si>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</si>
  <si>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</si>
  <si>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</si>
  <si>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</si>
  <si>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</si>
  <si>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</si>
  <si>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</si>
  <si>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</si>
  <si>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</si>
  <si>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</si>
  <si>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</si>
  <si>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</si>
  <si>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</si>
  <si>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</si>
  <si>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</si>
  <si>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</si>
  <si>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</si>
  <si>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</si>
  <si>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</si>
  <si>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</si>
  <si>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</si>
  <si>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</si>
  <si>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</si>
  <si>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</si>
  <si>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</si>
  <si>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</si>
  <si>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</si>
  <si>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</si>
  <si>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</si>
  <si>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</si>
  <si>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</si>
  <si>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</si>
  <si>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</si>
  <si>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</si>
  <si>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</si>
  <si>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</si>
  <si>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</si>
  <si>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</si>
  <si>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</si>
  <si>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</si>
  <si>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</si>
  <si>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</si>
  <si>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</si>
  <si>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</si>
  <si>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</si>
  <si>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</si>
  <si>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</si>
  <si>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</si>
  <si>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</si>
  <si>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</si>
  <si>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</si>
  <si>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</si>
  <si>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</si>
  <si>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</si>
  <si>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</si>
  <si>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</si>
  <si>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</si>
  <si>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</si>
  <si>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</si>
  <si>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</si>
  <si>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</si>
  <si>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</si>
  <si>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</si>
  <si>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</si>
  <si>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</si>
  <si>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</si>
  <si>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</si>
  <si>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</si>
  <si>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</si>
  <si>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</si>
  <si>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</si>
  <si>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</si>
  <si>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</si>
  <si>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</si>
  <si>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</si>
  <si>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</si>
  <si>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</si>
  <si>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</si>
  <si>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</si>
  <si>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</si>
  <si>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</si>
  <si>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</si>
  <si>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</si>
  <si>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</si>
  <si>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</si>
  <si>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</si>
  <si>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</si>
  <si>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</si>
  <si>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</si>
  <si>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</si>
  <si>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</si>
  <si>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</si>
  <si>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</si>
  <si>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</si>
  <si>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</si>
  <si>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</si>
  <si>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</si>
  <si>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</si>
  <si>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</si>
  <si>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</si>
  <si>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</si>
  <si>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</si>
  <si>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</si>
  <si>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</si>
  <si>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</si>
  <si>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</si>
  <si>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</si>
  <si>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</si>
  <si>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</si>
  <si>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</si>
  <si>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</si>
  <si>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</si>
  <si>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</si>
  <si>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</si>
  <si>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</si>
  <si>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</si>
  <si>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</si>
  <si>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</si>
  <si>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</si>
  <si>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</si>
  <si>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</si>
  <si>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</si>
  <si>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</si>
  <si>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</si>
  <si>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</si>
  <si>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</si>
  <si>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</si>
  <si>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</si>
  <si>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</si>
  <si>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</si>
  <si>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</si>
  <si>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</si>
  <si>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</si>
  <si>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</si>
  <si>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</si>
  <si>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</si>
  <si>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</si>
  <si>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</si>
  <si>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</si>
  <si>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</si>
  <si>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</si>
  <si>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</si>
  <si>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</si>
  <si>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</si>
  <si>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</si>
  <si>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</si>
  <si>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</si>
  <si>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</si>
  <si>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</si>
  <si>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</si>
  <si>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</si>
  <si>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</si>
  <si>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</si>
  <si>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</si>
  <si>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</si>
  <si>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</si>
  <si>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</si>
  <si>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</si>
  <si>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</si>
  <si>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</si>
  <si>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</si>
  <si>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</si>
  <si>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</si>
  <si>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</si>
  <si>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</si>
  <si>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</si>
  <si>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</si>
  <si>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</si>
  <si>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</si>
  <si>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</si>
  <si>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</si>
  <si>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</si>
  <si>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</si>
  <si>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</si>
  <si>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</si>
  <si>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</si>
  <si>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</si>
  <si>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</si>
  <si>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</si>
  <si>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</si>
  <si>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</si>
  <si>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</si>
  <si>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</si>
  <si>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</si>
  <si>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</si>
  <si>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</si>
  <si>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</si>
  <si>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</si>
  <si>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</si>
  <si>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</si>
  <si>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</si>
  <si>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</si>
  <si>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</si>
  <si>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</si>
  <si>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</si>
  <si>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</si>
  <si>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</si>
  <si>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</si>
  <si>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</si>
  <si>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</si>
  <si>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</si>
  <si>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</si>
  <si>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</si>
  <si>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</si>
  <si>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</si>
  <si>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</si>
  <si>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</si>
  <si>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</si>
  <si>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</si>
  <si>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</si>
  <si>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</si>
  <si>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</si>
  <si>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</si>
  <si>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</si>
  <si>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</si>
  <si>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</si>
  <si>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</si>
  <si>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</si>
  <si>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</si>
  <si>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</si>
  <si>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</si>
  <si>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</si>
  <si>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</si>
  <si>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</si>
  <si>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</si>
  <si>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</si>
  <si>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</si>
  <si>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</si>
  <si>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</si>
  <si>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</si>
  <si>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</si>
  <si>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</si>
  <si>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</si>
  <si>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</si>
  <si>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</si>
  <si>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</si>
  <si>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</si>
  <si>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</si>
  <si>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</si>
  <si>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</si>
  <si>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</si>
  <si>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</si>
  <si>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</si>
  <si>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</si>
  <si>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</si>
  <si>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</si>
  <si>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</si>
  <si>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</si>
  <si>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</si>
  <si>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</si>
  <si>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</si>
  <si>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</si>
  <si>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</si>
  <si>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</si>
  <si>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</si>
  <si>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</si>
  <si>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</si>
  <si>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</si>
  <si>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</si>
  <si>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</si>
  <si>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</si>
  <si>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</si>
  <si>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</si>
  <si>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</si>
  <si>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</si>
  <si>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</si>
  <si>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</si>
  <si>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</si>
  <si>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</si>
  <si>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</si>
  <si>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</si>
  <si>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</si>
  <si>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</si>
  <si>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</si>
  <si>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</si>
  <si>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</si>
  <si>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</si>
  <si>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</si>
  <si>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</si>
  <si>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</si>
  <si>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</si>
  <si>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</si>
  <si>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</si>
  <si>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</si>
  <si>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</si>
  <si>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</si>
  <si>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</si>
  <si>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</si>
  <si>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</si>
  <si>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</si>
  <si>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</si>
  <si>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</si>
  <si>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</si>
  <si>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</si>
  <si>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</si>
  <si>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</si>
  <si>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</si>
  <si>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</si>
  <si>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</si>
  <si>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</si>
  <si>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</si>
  <si>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</si>
  <si>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</si>
  <si>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</si>
  <si>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</si>
  <si>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</si>
  <si>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</si>
  <si>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</si>
  <si>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</si>
  <si>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</si>
  <si>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</si>
  <si>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</si>
  <si>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</si>
  <si>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</si>
  <si>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</si>
  <si>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</si>
  <si>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</si>
  <si>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</si>
  <si>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</si>
  <si>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</si>
  <si>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</si>
  <si>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</si>
  <si>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</si>
  <si>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</si>
  <si>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</si>
  <si>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</si>
  <si>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</si>
  <si>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</si>
  <si>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</si>
  <si>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</si>
  <si>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</si>
  <si>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</si>
  <si>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</si>
  <si>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</si>
  <si>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</si>
  <si>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</si>
  <si>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</si>
  <si>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</si>
  <si>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</si>
  <si>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</si>
  <si>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</si>
  <si>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</si>
  <si>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</si>
  <si>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</si>
  <si>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</si>
  <si>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</si>
  <si>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</si>
  <si>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</si>
  <si>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</si>
  <si>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</si>
  <si>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</si>
  <si>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</si>
  <si>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</si>
  <si>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</si>
  <si>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</si>
  <si>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</si>
  <si>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</si>
  <si>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</si>
  <si>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</si>
  <si>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</si>
  <si>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</si>
  <si>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</si>
  <si>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</si>
  <si>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</si>
  <si>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</si>
  <si>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</si>
  <si>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</si>
  <si>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</si>
  <si>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</si>
  <si>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</si>
  <si>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</si>
  <si>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</si>
  <si>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</si>
  <si>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</si>
  <si>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</si>
  <si>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</si>
  <si>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</si>
  <si>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</si>
  <si>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</si>
  <si>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</si>
  <si>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</si>
  <si>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</si>
  <si>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</si>
  <si>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</si>
  <si>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</si>
  <si>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</si>
  <si>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</si>
  <si>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</si>
  <si>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</si>
  <si>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</si>
  <si>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</si>
  <si>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</si>
  <si>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</si>
  <si>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</si>
  <si>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</si>
  <si>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</si>
  <si>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</si>
  <si>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</si>
  <si>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</si>
  <si>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</si>
  <si>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</si>
  <si>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</si>
  <si>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</si>
  <si>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</si>
  <si>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</si>
  <si>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</si>
  <si>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</si>
  <si>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</si>
  <si>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</si>
  <si>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</si>
  <si>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</si>
  <si>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</si>
  <si>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</si>
  <si>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</si>
  <si>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</si>
  <si>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</si>
  <si>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</si>
  <si>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</si>
  <si>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</si>
  <si>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</si>
  <si>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</si>
  <si>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</si>
  <si>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</si>
  <si>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</si>
  <si>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</si>
  <si>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</si>
  <si>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</si>
  <si>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</si>
  <si>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</si>
  <si>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</si>
  <si>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</si>
  <si>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</si>
  <si>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</si>
  <si>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</si>
  <si>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</si>
  <si>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</si>
  <si>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</si>
  <si>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</si>
  <si>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</si>
  <si>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</si>
  <si>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</si>
  <si>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</si>
  <si>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</si>
  <si>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</si>
  <si>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</si>
  <si>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</si>
  <si>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</si>
  <si>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</si>
  <si>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</si>
  <si>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</si>
  <si>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</si>
  <si>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</si>
  <si>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</si>
  <si>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</si>
  <si>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</si>
  <si>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</si>
  <si>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</si>
  <si>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</si>
  <si>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</si>
  <si>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</si>
  <si>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</si>
  <si>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</si>
  <si>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</si>
  <si>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</si>
  <si>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</si>
  <si>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</si>
  <si>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</si>
  <si>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</si>
  <si>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</si>
  <si>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</si>
  <si>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</si>
  <si>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</si>
  <si>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</si>
  <si>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</si>
  <si>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</si>
  <si>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</si>
  <si>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</si>
  <si>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</si>
  <si>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</si>
  <si>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</si>
  <si>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</si>
  <si>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</si>
  <si>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</si>
  <si>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</si>
  <si>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</si>
  <si>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</si>
  <si>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</si>
  <si>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</si>
  <si>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</si>
  <si>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</si>
  <si>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</si>
  <si>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</si>
  <si>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</si>
  <si>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</si>
  <si>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</si>
  <si>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</si>
  <si>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</si>
  <si>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</si>
  <si>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</si>
  <si>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</si>
  <si>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</si>
  <si>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</si>
  <si>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</si>
  <si>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</si>
  <si>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</si>
  <si>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</si>
  <si>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</si>
  <si>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</si>
  <si>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</si>
  <si>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</si>
  <si>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</si>
  <si>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</si>
  <si>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</si>
  <si>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</si>
  <si>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</si>
  <si>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</si>
  <si>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</si>
  <si>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</si>
  <si>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</si>
  <si>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</si>
  <si>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</si>
  <si>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</si>
  <si>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</si>
  <si>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</si>
  <si>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</si>
  <si>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</si>
  <si>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</si>
  <si>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</si>
  <si>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</si>
  <si>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</si>
  <si>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</si>
  <si>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</si>
  <si>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</si>
  <si>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</si>
  <si>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</si>
  <si>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</si>
  <si>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</si>
  <si>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</si>
  <si>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</si>
  <si>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</si>
  <si>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</si>
  <si>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</si>
  <si>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</si>
  <si>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</si>
  <si>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</si>
  <si>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</si>
  <si>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</si>
  <si>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</si>
  <si>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</si>
  <si>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</si>
  <si>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</si>
  <si>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</si>
  <si>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</si>
  <si>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</si>
  <si>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</si>
  <si>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</si>
  <si>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</si>
  <si>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</si>
  <si>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</si>
  <si>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</si>
  <si>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</si>
  <si>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</si>
  <si>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</si>
  <si>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</si>
  <si>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</si>
  <si>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</si>
  <si>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</si>
  <si>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</si>
  <si>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</si>
  <si>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</si>
  <si>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</si>
  <si>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</si>
  <si>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</si>
  <si>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</si>
  <si>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</si>
  <si>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</si>
  <si>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</si>
  <si>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</si>
  <si>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</si>
  <si>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</si>
  <si>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</si>
  <si>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</si>
  <si>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</si>
  <si>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</si>
  <si>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</si>
  <si>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</si>
  <si>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</si>
  <si>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</si>
  <si>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</si>
  <si>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</si>
  <si>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</si>
  <si>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</si>
  <si>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</si>
  <si>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</si>
  <si>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</si>
  <si>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</si>
  <si>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</si>
  <si>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</si>
  <si>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</si>
  <si>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</si>
  <si>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</si>
  <si>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</si>
  <si>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</si>
  <si>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</si>
  <si>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</si>
  <si>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</si>
  <si>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</si>
  <si>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</si>
  <si>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</si>
  <si>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</si>
  <si>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</si>
  <si>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</si>
  <si>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</si>
  <si>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</si>
  <si>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</si>
  <si>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</si>
  <si>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</si>
  <si>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</si>
  <si>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</si>
  <si>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</si>
  <si>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</si>
  <si>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</si>
  <si>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</si>
  <si>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</si>
  <si>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</si>
  <si>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</si>
  <si>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</si>
  <si>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</si>
  <si>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</si>
  <si>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</si>
  <si>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</si>
  <si>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</si>
  <si>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</si>
  <si>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</si>
  <si>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</si>
  <si>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</si>
  <si>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</si>
  <si>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</si>
  <si>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</si>
  <si>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</si>
  <si>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</si>
  <si>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</si>
  <si>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</si>
  <si>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</si>
  <si>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</si>
  <si>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</si>
  <si>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</si>
  <si>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</si>
  <si>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</si>
  <si>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</si>
  <si>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</si>
  <si>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</si>
  <si>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</si>
  <si>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</si>
  <si>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</si>
  <si>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</si>
  <si>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</si>
  <si>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</si>
  <si>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</si>
  <si>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</si>
  <si>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</si>
  <si>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</si>
  <si>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</si>
  <si>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</si>
  <si>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</si>
  <si>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</si>
  <si>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</si>
  <si>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</si>
  <si>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</si>
  <si>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</si>
  <si>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</si>
  <si>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</si>
  <si>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</si>
  <si>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</si>
  <si>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</si>
  <si>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</si>
  <si>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</si>
  <si>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</si>
  <si>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</si>
  <si>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</si>
  <si>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</si>
  <si>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</si>
  <si>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</si>
  <si>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</si>
  <si>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</si>
  <si>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</si>
  <si>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</si>
  <si>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</si>
  <si>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</si>
  <si>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</si>
  <si>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</si>
  <si>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</si>
  <si>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</si>
  <si>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</si>
  <si>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</si>
  <si>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</si>
  <si>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</si>
  <si>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</si>
  <si>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</si>
  <si>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</si>
  <si>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</si>
  <si>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</si>
  <si>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</si>
  <si>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</si>
  <si>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</si>
  <si>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</si>
  <si>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</si>
  <si>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</si>
  <si>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</si>
  <si>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</si>
  <si>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</si>
  <si>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</si>
  <si>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</si>
  <si>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</si>
  <si>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</si>
  <si>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</si>
  <si>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</si>
  <si>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</si>
  <si>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</si>
  <si>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</si>
  <si>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</si>
  <si>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</si>
  <si>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</si>
  <si>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</si>
  <si>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</si>
  <si>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</si>
  <si>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</si>
  <si>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</si>
  <si>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</si>
  <si>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</si>
  <si>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</si>
  <si>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</si>
  <si>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</si>
  <si>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</si>
  <si>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</si>
  <si>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</si>
  <si>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</si>
  <si>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</si>
  <si>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</si>
  <si>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</si>
  <si>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</si>
  <si>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</si>
  <si>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</si>
  <si>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</si>
  <si>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</si>
  <si>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</si>
  <si>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</si>
  <si>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</si>
  <si>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</si>
  <si>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</si>
  <si>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</si>
  <si>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</si>
  <si>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</si>
  <si>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</si>
  <si>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</si>
  <si>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</si>
  <si>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</si>
  <si>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</si>
  <si>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</si>
  <si>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</si>
  <si>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</si>
  <si>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</si>
  <si>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</si>
  <si>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</si>
  <si>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</si>
  <si>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</si>
  <si>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</si>
  <si>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</si>
  <si>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</si>
  <si>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</si>
  <si>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</si>
  <si>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</si>
  <si>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</si>
  <si>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</si>
  <si>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</si>
  <si>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</si>
  <si>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</si>
  <si>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</si>
  <si>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</si>
  <si>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</si>
  <si>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</si>
  <si>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</si>
  <si>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</si>
  <si>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</si>
  <si>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</si>
  <si>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</si>
  <si>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</si>
  <si>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</si>
  <si>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</si>
  <si>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</si>
  <si>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</si>
  <si>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</si>
  <si>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</si>
  <si>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</si>
  <si>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</si>
  <si>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</si>
  <si>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</si>
  <si>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</si>
  <si>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</si>
  <si>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</si>
  <si>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</si>
  <si>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</si>
  <si>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</si>
  <si>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</si>
  <si>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</si>
  <si>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</si>
  <si>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</si>
  <si>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</si>
  <si>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</si>
  <si>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</si>
  <si>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</si>
  <si>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</si>
  <si>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</si>
  <si>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</si>
  <si>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</si>
  <si>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</si>
  <si>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</si>
  <si>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</si>
  <si>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</si>
  <si>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</si>
  <si>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</si>
  <si>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</si>
  <si>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</si>
  <si>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</si>
  <si>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</si>
  <si>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</si>
  <si>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</si>
  <si>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</si>
  <si>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</si>
  <si>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</si>
  <si>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</si>
  <si>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</si>
  <si>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</si>
  <si>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</si>
  <si>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</si>
  <si>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</si>
  <si>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</si>
  <si>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</si>
  <si>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</si>
  <si>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</si>
  <si>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</si>
  <si>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</si>
  <si>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</si>
  <si>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</si>
  <si>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</si>
  <si>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</si>
  <si>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</si>
  <si>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</si>
  <si>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</si>
  <si>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</si>
  <si>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</si>
  <si>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</si>
  <si>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</si>
  <si>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</si>
  <si>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</si>
  <si>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</si>
  <si>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</si>
  <si>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</si>
  <si>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</si>
  <si>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</si>
  <si>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</si>
  <si>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</si>
  <si>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</si>
  <si>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</si>
  <si>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</si>
  <si>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</si>
  <si>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</si>
  <si>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</si>
  <si>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</si>
  <si>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</si>
  <si>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</si>
  <si>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</si>
  <si>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</si>
  <si>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</si>
  <si>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</si>
  <si>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</si>
  <si>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</si>
  <si>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</si>
  <si>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</si>
  <si>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</si>
  <si>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</si>
  <si>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</si>
  <si>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</si>
  <si>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</si>
  <si>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</si>
  <si>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</si>
  <si>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</si>
  <si>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</si>
  <si>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</si>
  <si>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</si>
  <si>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</si>
  <si>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</si>
  <si>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</si>
  <si>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</si>
  <si>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</si>
  <si>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</si>
  <si>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</si>
  <si>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</si>
  <si>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</si>
  <si>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</si>
  <si>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</si>
  <si>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</si>
  <si>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</si>
  <si>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</si>
  <si>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</si>
  <si>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</si>
  <si>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</si>
  <si>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</si>
  <si>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</si>
  <si>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</si>
  <si>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</si>
  <si>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</si>
  <si>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</si>
  <si>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</si>
  <si>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</si>
  <si>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</si>
  <si>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</si>
  <si>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</si>
  <si>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</si>
  <si>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</si>
  <si>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</si>
  <si>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</si>
  <si>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</si>
  <si>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</si>
  <si>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</si>
  <si>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</si>
  <si>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</si>
  <si>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</si>
  <si>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</si>
  <si>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</si>
  <si>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</si>
  <si>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</si>
  <si>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</si>
  <si>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</si>
  <si>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</si>
  <si>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</si>
  <si>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</si>
  <si>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</si>
  <si>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</si>
  <si>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</si>
  <si>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</si>
  <si>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</si>
  <si>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</si>
  <si>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</si>
  <si>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</si>
  <si>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</si>
  <si>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</si>
  <si>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</si>
  <si>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</si>
  <si>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</si>
  <si>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</si>
  <si>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</si>
  <si>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</si>
  <si>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</si>
  <si>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</si>
  <si>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</si>
  <si>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</si>
  <si>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</si>
  <si>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</si>
  <si>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</si>
  <si>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</si>
  <si>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</si>
  <si>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</si>
  <si>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</si>
  <si>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</si>
  <si>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</si>
  <si>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</si>
  <si>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</si>
  <si>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</si>
  <si>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</si>
  <si>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</si>
  <si>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</si>
  <si>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</si>
  <si>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</si>
  <si>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</si>
  <si>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</si>
  <si>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</si>
  <si>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</si>
  <si>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</si>
  <si>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</si>
  <si>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</si>
  <si>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</si>
  <si>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</si>
  <si>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</si>
  <si>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</si>
  <si>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</si>
  <si>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</si>
  <si>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</si>
  <si>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</si>
  <si>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</si>
  <si>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</si>
  <si>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</si>
  <si>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</si>
  <si>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</si>
  <si>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</si>
  <si>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</si>
  <si>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</si>
  <si>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</si>
  <si>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</si>
  <si>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</si>
  <si>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</si>
  <si>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</si>
  <si>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</si>
  <si>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</si>
  <si>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</si>
  <si>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</si>
  <si>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</si>
  <si>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</si>
  <si>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</si>
  <si>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</si>
  <si>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</si>
  <si>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</si>
  <si>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</si>
  <si>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</si>
  <si>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</si>
  <si>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</si>
  <si>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</si>
  <si>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</si>
  <si>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</si>
  <si>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</si>
  <si>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</si>
  <si>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</si>
  <si>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</si>
  <si>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</si>
  <si>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</si>
  <si>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</si>
  <si>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</si>
  <si>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</si>
  <si>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</si>
  <si>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</si>
  <si>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</si>
  <si>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</si>
  <si>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</si>
  <si>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</si>
  <si>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</si>
  <si>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</si>
  <si>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</si>
  <si>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</si>
  <si>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</si>
  <si>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</si>
  <si>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</si>
  <si>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</si>
  <si>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</si>
  <si>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</si>
  <si>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</si>
  <si>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</si>
  <si>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</si>
  <si>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</si>
  <si>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</si>
  <si>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</si>
  <si>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</si>
  <si>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</si>
  <si>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</si>
  <si>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</si>
  <si>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</si>
  <si>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</si>
  <si>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</si>
  <si>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</si>
  <si>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</si>
  <si>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</si>
  <si>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</si>
  <si>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</si>
  <si>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</si>
  <si>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</si>
  <si>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</si>
  <si>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</si>
  <si>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</si>
  <si>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</si>
  <si>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</si>
  <si>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</si>
  <si>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</si>
  <si>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</si>
  <si>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</si>
  <si>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</si>
  <si>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</si>
  <si>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</si>
  <si>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</si>
  <si>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</si>
  <si>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</si>
  <si>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</si>
  <si>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</si>
  <si>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</si>
  <si>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</si>
  <si>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</si>
  <si>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</si>
  <si>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</si>
  <si>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</si>
  <si>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</si>
  <si>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</si>
  <si>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</si>
  <si>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</si>
  <si>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</si>
  <si>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</si>
  <si>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</si>
  <si>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</si>
  <si>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</si>
  <si>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</si>
  <si>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</si>
  <si>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</si>
  <si>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</si>
  <si>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</si>
  <si>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</si>
  <si>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</si>
  <si>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</si>
  <si>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</si>
  <si>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</si>
  <si>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</si>
  <si>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</si>
  <si>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</si>
  <si>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</si>
  <si>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</si>
  <si>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</si>
  <si>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</si>
  <si>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</si>
  <si>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</si>
  <si>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</si>
  <si>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</si>
  <si>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</si>
  <si>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</si>
  <si>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</si>
  <si>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</si>
  <si>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</si>
  <si>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</si>
  <si>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</si>
  <si>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</si>
  <si>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</si>
  <si>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</si>
  <si>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</si>
  <si>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</si>
  <si>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</si>
  <si>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</si>
  <si>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</si>
  <si>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</si>
  <si>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</si>
  <si>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</si>
  <si>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</si>
  <si>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</si>
  <si>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</si>
  <si>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</si>
  <si>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</si>
  <si>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</si>
  <si>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</si>
  <si>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</si>
  <si>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</si>
  <si>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</si>
  <si>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</si>
  <si>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</si>
  <si>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</si>
  <si>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</si>
  <si>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</si>
  <si>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</si>
  <si>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</si>
  <si>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</si>
  <si>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</si>
  <si>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</si>
  <si>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</si>
  <si>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</si>
  <si>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</si>
  <si>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</si>
  <si>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</si>
  <si>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</si>
  <si>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</si>
  <si>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</si>
  <si>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</si>
  <si>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</si>
  <si>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</si>
  <si>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</si>
  <si>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</si>
  <si>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</si>
  <si>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</si>
  <si>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</si>
  <si>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</si>
  <si>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</si>
  <si>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</si>
  <si>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</si>
  <si>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</si>
  <si>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</si>
  <si>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</si>
  <si>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</si>
  <si>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</si>
  <si>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</si>
  <si>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</si>
  <si>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</si>
  <si>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</si>
  <si>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</si>
  <si>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</si>
  <si>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</si>
  <si>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</si>
  <si>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</si>
  <si>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</si>
  <si>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</si>
  <si>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</si>
  <si>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</si>
  <si>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</si>
  <si>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</si>
  <si>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</si>
  <si>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</si>
  <si>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</si>
  <si>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</si>
  <si>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</si>
  <si>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</si>
  <si>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</si>
  <si>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</si>
  <si>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</si>
  <si>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</si>
  <si>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</si>
  <si>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</si>
  <si>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</si>
  <si>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</si>
  <si>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</si>
  <si>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</si>
  <si>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</si>
  <si>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</si>
  <si>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</si>
  <si>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</si>
  <si>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</si>
  <si>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</si>
  <si>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</si>
  <si>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</si>
  <si>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</si>
  <si>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</si>
  <si>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</si>
  <si>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</si>
  <si>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</si>
  <si>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</si>
  <si>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</si>
  <si>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</si>
  <si>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</si>
  <si>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</si>
  <si>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</si>
  <si>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</si>
  <si>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</si>
  <si>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</si>
  <si>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</si>
  <si>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</si>
  <si>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</si>
  <si>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</si>
  <si>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</si>
  <si>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</si>
  <si>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</si>
  <si>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</si>
  <si>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</si>
  <si>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</si>
  <si>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</si>
  <si>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</si>
  <si>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</si>
  <si>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</si>
  <si>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</si>
  <si>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</si>
  <si>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</si>
  <si>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</si>
  <si>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</si>
  <si>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</si>
  <si>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</si>
  <si>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</si>
  <si>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</si>
  <si>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</si>
  <si>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</si>
  <si>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</si>
  <si>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</si>
  <si>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</si>
  <si>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</si>
  <si>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</si>
  <si>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</si>
  <si>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</si>
  <si>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</si>
  <si>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</si>
  <si>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</si>
  <si>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</si>
  <si>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</si>
  <si>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</si>
  <si>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</si>
  <si>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</si>
  <si>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</si>
  <si>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</si>
  <si>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</si>
  <si>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</si>
  <si>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</si>
  <si>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</si>
  <si>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</si>
  <si>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</si>
  <si>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</si>
  <si>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</si>
  <si>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</si>
  <si>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</si>
  <si>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</si>
  <si>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</si>
  <si>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</si>
  <si>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</si>
  <si>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</si>
  <si>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</si>
  <si>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</si>
  <si>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</si>
  <si>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</si>
  <si>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</si>
  <si>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</si>
  <si>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</si>
  <si>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</si>
  <si>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</si>
  <si>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</si>
  <si>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</si>
  <si>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</si>
  <si>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</si>
  <si>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</si>
  <si>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</si>
  <si>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</si>
  <si>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</si>
  <si>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</si>
  <si>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</si>
  <si>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</si>
  <si>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</si>
  <si>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</si>
  <si>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</si>
  <si>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</si>
  <si>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</si>
  <si>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</si>
  <si>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</si>
  <si>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</si>
  <si>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</si>
  <si>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</si>
  <si>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</si>
  <si>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</si>
  <si>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</si>
  <si>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</si>
  <si>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</si>
  <si>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</si>
  <si>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</si>
  <si>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</si>
  <si>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</si>
  <si>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</si>
  <si>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</si>
  <si>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</si>
  <si>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</si>
  <si>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</si>
  <si>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</si>
  <si>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</si>
  <si>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</si>
  <si>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</si>
  <si>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</si>
  <si>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</si>
  <si>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</si>
  <si>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</si>
  <si>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</si>
  <si>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</si>
  <si>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</si>
  <si>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</si>
  <si>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</si>
  <si>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</si>
  <si>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</si>
  <si>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</si>
  <si>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</si>
  <si>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</si>
  <si>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</si>
  <si>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</si>
  <si>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</si>
  <si>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</si>
  <si>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</si>
  <si>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</si>
  <si>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</si>
  <si>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</si>
  <si>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</si>
  <si>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</si>
  <si>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</si>
  <si>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</si>
  <si>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</si>
  <si>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</si>
  <si>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</si>
  <si>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</si>
  <si>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</si>
  <si>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</si>
  <si>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</si>
  <si>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</si>
  <si>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</si>
  <si>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</si>
  <si>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</si>
  <si>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</si>
  <si>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</si>
  <si>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</si>
  <si>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</si>
  <si>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</si>
  <si>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</si>
  <si>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</si>
  <si>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</si>
  <si>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</si>
  <si>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</si>
  <si>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</si>
  <si>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</si>
  <si>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</si>
  <si>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</si>
  <si>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</si>
  <si>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</si>
  <si>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</si>
  <si>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</si>
  <si>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</si>
  <si>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</si>
  <si>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</si>
  <si>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</si>
  <si>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</si>
  <si>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</si>
  <si>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</si>
  <si>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</si>
  <si>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</si>
  <si>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</si>
  <si>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</si>
  <si>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</si>
  <si>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</si>
  <si>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</si>
  <si>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</si>
  <si>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</si>
  <si>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</si>
  <si>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</si>
  <si>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</si>
  <si>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</si>
  <si>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</si>
  <si>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</si>
  <si>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</si>
  <si>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</si>
  <si>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</si>
  <si>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</si>
  <si>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</si>
  <si>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</si>
  <si>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</si>
  <si>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</si>
  <si>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</si>
  <si>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</si>
  <si>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</si>
  <si>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</si>
  <si>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</si>
  <si>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</si>
  <si>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</si>
  <si>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</si>
  <si>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</si>
  <si>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</si>
  <si>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</si>
  <si>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</si>
  <si>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</si>
  <si>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</si>
  <si>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</si>
  <si>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</si>
  <si>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</si>
  <si>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</si>
  <si>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</si>
  <si>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</si>
  <si>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</si>
  <si>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</si>
  <si>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</si>
  <si>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</si>
  <si>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</si>
  <si>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</si>
  <si>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</si>
  <si>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</si>
  <si>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</si>
  <si>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</si>
  <si>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</si>
  <si>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</si>
  <si>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</si>
  <si>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</si>
  <si>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</si>
  <si>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</si>
  <si>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</si>
  <si>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</si>
  <si>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</si>
  <si>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</si>
  <si>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</si>
  <si>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</si>
  <si>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</si>
  <si>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</si>
  <si>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</si>
  <si>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</si>
  <si>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</si>
  <si>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</si>
  <si>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</si>
  <si>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</si>
  <si>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</si>
  <si>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</si>
  <si>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</si>
  <si>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</si>
  <si>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</si>
  <si>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</si>
  <si>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</si>
  <si>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</si>
  <si>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</si>
  <si>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</si>
  <si>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</si>
  <si>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</si>
  <si>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</si>
  <si>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</si>
  <si>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</si>
  <si>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</si>
  <si>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</si>
  <si>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</si>
  <si>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</si>
  <si>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</si>
  <si>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</si>
  <si>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</si>
  <si>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</si>
  <si>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</si>
  <si>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</si>
  <si>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</si>
  <si>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</si>
  <si>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</si>
  <si>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</si>
  <si>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</si>
  <si>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</si>
  <si>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</si>
  <si>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</si>
  <si>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</si>
  <si>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</si>
  <si>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</si>
  <si>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</si>
  <si>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</si>
  <si>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</si>
  <si>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</si>
  <si>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</si>
  <si>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</si>
  <si>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</si>
  <si>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</si>
  <si>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</si>
  <si>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</si>
  <si>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</si>
  <si>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</si>
  <si>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</si>
  <si>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</si>
  <si>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</si>
  <si>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</si>
  <si>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</si>
  <si>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</si>
  <si>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</si>
  <si>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</si>
  <si>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</si>
  <si>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</si>
  <si>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</si>
  <si>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</si>
  <si>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</si>
  <si>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</si>
  <si>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</si>
  <si>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</si>
  <si>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</si>
  <si>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</si>
  <si>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</si>
  <si>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</si>
  <si>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</si>
  <si>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</si>
  <si>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</si>
  <si>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</si>
  <si>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</si>
  <si>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</si>
  <si>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</si>
  <si>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</si>
  <si>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</si>
  <si>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</si>
  <si>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</si>
  <si>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</si>
  <si>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</si>
  <si>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</si>
  <si>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</si>
  <si>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</si>
  <si>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</si>
  <si>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</si>
  <si>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</si>
  <si>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</si>
  <si>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</si>
  <si>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</si>
  <si>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</si>
  <si>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</si>
  <si>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</si>
  <si>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</si>
  <si>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</si>
  <si>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</si>
  <si>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</si>
  <si>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</si>
  <si>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</si>
  <si>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</si>
  <si>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</si>
  <si>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</si>
  <si>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</si>
  <si>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</si>
  <si>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</si>
  <si>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</si>
  <si>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</si>
  <si>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</si>
  <si>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</si>
  <si>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</si>
  <si>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</si>
  <si>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</si>
  <si>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</si>
  <si>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</si>
  <si>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</si>
  <si>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</si>
  <si>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</si>
  <si>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</si>
  <si>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</si>
  <si>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</si>
  <si>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</si>
  <si>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</si>
  <si>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</si>
  <si>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</si>
  <si>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</si>
  <si>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</si>
  <si>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</si>
  <si>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</si>
  <si>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</si>
  <si>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</si>
  <si>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</si>
  <si>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</si>
  <si>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</si>
  <si>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</si>
  <si>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</si>
  <si>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</si>
  <si>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</si>
  <si>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</si>
  <si>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</si>
  <si>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</si>
  <si>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</si>
  <si>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</si>
  <si>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</si>
  <si>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</si>
  <si>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</si>
  <si>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</si>
  <si>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</si>
  <si>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</si>
  <si>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</si>
  <si>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</si>
  <si>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</si>
  <si>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</si>
  <si>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</si>
  <si>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</si>
  <si>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</si>
  <si>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</si>
  <si>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</si>
  <si>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</si>
  <si>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</si>
  <si>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</si>
  <si>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</si>
  <si>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</si>
  <si>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</si>
  <si>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</si>
  <si>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</si>
  <si>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</si>
  <si>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</si>
  <si>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</si>
  <si>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</si>
  <si>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</si>
  <si>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</si>
  <si>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</si>
  <si>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</si>
  <si>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</si>
  <si>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</si>
  <si>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</si>
  <si>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</si>
  <si>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</si>
  <si>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</si>
  <si>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</si>
  <si>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</si>
  <si>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</si>
  <si>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</si>
  <si>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</si>
  <si>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</si>
  <si>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</si>
  <si>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</si>
  <si>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</si>
  <si>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</si>
  <si>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</si>
  <si>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</si>
  <si>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</si>
  <si>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</si>
  <si>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</si>
  <si>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</si>
  <si>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</si>
  <si>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</si>
  <si>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</si>
  <si>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</si>
  <si>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</si>
  <si>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</si>
  <si>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</si>
  <si>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</si>
  <si>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</si>
  <si>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</si>
  <si>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</si>
  <si>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</si>
  <si>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</si>
  <si>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</si>
  <si>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</si>
  <si>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</si>
  <si>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</si>
  <si>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</si>
  <si>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</si>
  <si>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</si>
  <si>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</si>
  <si>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</si>
  <si>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</si>
  <si>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</si>
  <si>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</si>
  <si>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</si>
  <si>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</si>
  <si>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</si>
  <si>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</si>
  <si>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</si>
  <si>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</si>
  <si>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</si>
  <si>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</si>
  <si>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</si>
  <si>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</si>
  <si>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</si>
  <si>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</si>
  <si>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</si>
  <si>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</si>
  <si>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</si>
  <si>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</si>
  <si>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</si>
  <si>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</si>
  <si>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</si>
  <si>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</si>
  <si>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</si>
  <si>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</si>
  <si>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</si>
  <si>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</si>
  <si>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</si>
  <si>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</si>
  <si>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</si>
  <si>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</si>
  <si>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</si>
  <si>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</si>
  <si>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</si>
  <si>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</si>
  <si>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</si>
  <si>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</si>
  <si>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</si>
  <si>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</si>
  <si>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</si>
  <si>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</si>
  <si>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</si>
  <si>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</si>
  <si>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</si>
  <si>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</si>
  <si>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</si>
  <si>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</si>
  <si>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</si>
  <si>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</si>
  <si>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</si>
  <si>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</si>
  <si>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</si>
  <si>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</si>
  <si>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</si>
  <si>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</si>
  <si>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</si>
  <si>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</si>
  <si>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</si>
  <si>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</si>
  <si>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</si>
  <si>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</si>
  <si>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</si>
  <si>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</si>
  <si>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</si>
  <si>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</si>
  <si>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</si>
  <si>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</si>
  <si>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</si>
  <si>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</si>
  <si>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</si>
  <si>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</si>
  <si>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</si>
  <si>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</si>
  <si>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</si>
  <si>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</si>
  <si>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</si>
  <si>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</si>
  <si>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</si>
  <si>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</si>
  <si>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</si>
  <si>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</si>
  <si>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</si>
  <si>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</si>
  <si>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</si>
  <si>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</si>
  <si>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</si>
  <si>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</si>
  <si>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</si>
  <si>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</si>
  <si>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</si>
  <si>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</si>
  <si>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</si>
  <si>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</si>
  <si>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</si>
  <si>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</si>
  <si>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</si>
  <si>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</si>
  <si>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</si>
  <si>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</si>
  <si>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</si>
  <si>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</si>
  <si>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</si>
  <si>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</si>
  <si>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</si>
  <si>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</si>
  <si>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</si>
  <si>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</si>
  <si>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</si>
  <si>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</si>
  <si>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</si>
  <si>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</si>
  <si>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</si>
  <si>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</si>
  <si>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</si>
  <si>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</si>
  <si>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</si>
  <si>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</si>
  <si>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</si>
  <si>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</si>
  <si>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</si>
  <si>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</si>
  <si>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</si>
  <si>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</si>
  <si>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</si>
  <si>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</si>
  <si>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</si>
  <si>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</si>
  <si>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</si>
  <si>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</si>
  <si>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</si>
  <si>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</si>
  <si>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</si>
  <si>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</si>
  <si>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</si>
  <si>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</si>
  <si>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</si>
  <si>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</si>
  <si>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</si>
  <si>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</si>
  <si>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</si>
  <si>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</si>
  <si>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</si>
  <si>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</si>
  <si>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</si>
  <si>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</si>
  <si>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</si>
  <si>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</si>
  <si>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</si>
  <si>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</si>
  <si>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</si>
  <si>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</si>
  <si>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</si>
  <si>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</si>
  <si>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</si>
  <si>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</si>
  <si>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</si>
  <si>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</si>
  <si>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</si>
  <si>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</si>
  <si>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</si>
  <si>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</si>
  <si>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</si>
  <si>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</si>
  <si>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</si>
  <si>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</si>
  <si>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</si>
  <si>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</si>
  <si>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</si>
  <si>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</si>
  <si>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</si>
  <si>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</si>
  <si>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</si>
  <si>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</si>
  <si>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</si>
  <si>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</si>
  <si>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</si>
  <si>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</si>
  <si>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</si>
  <si>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</si>
  <si>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</si>
  <si>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</si>
  <si>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</si>
  <si>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</si>
  <si>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</si>
  <si>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</si>
  <si>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</si>
  <si>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</si>
  <si>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</si>
  <si>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</si>
  <si>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</si>
  <si>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</si>
  <si>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</si>
  <si>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</si>
  <si>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</si>
  <si>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</si>
  <si>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</si>
  <si>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</si>
  <si>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</si>
  <si>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</si>
  <si>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</si>
  <si>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</si>
  <si>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</si>
  <si>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</si>
  <si>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</si>
  <si>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</si>
  <si>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</si>
  <si>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</si>
  <si>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</si>
  <si>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</si>
  <si>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</si>
  <si>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</si>
  <si>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</si>
  <si>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</si>
  <si>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</si>
  <si>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</si>
  <si>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</si>
  <si>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</si>
  <si>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</si>
  <si>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</si>
  <si>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</si>
  <si>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</si>
  <si>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</si>
  <si>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</si>
  <si>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</si>
  <si>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</si>
  <si>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</si>
  <si>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</si>
  <si>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</si>
  <si>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</si>
  <si>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</si>
  <si>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</si>
  <si>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</si>
  <si>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</si>
  <si>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</si>
  <si>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</si>
  <si>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</si>
  <si>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</si>
  <si>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</si>
  <si>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</si>
  <si>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</si>
  <si>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</si>
  <si>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</si>
  <si>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</si>
  <si>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</si>
  <si>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</si>
  <si>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</si>
  <si>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</si>
  <si>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</si>
  <si>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</si>
  <si>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</si>
  <si>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</si>
  <si>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</si>
  <si>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</si>
  <si>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</si>
  <si>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</si>
  <si>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</si>
  <si>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</si>
  <si>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</si>
  <si>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</si>
  <si>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</si>
  <si>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</si>
  <si>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</si>
  <si>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</si>
  <si>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</si>
  <si>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</si>
  <si>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</si>
  <si>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</si>
  <si>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</si>
  <si>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</si>
  <si>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</si>
  <si>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</si>
  <si>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</si>
  <si>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</si>
  <si>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</si>
  <si>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</si>
  <si>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</si>
  <si>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</si>
  <si>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</si>
  <si>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</si>
  <si>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</si>
  <si>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</si>
  <si>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</si>
  <si>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</si>
  <si>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</si>
  <si>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</si>
  <si>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</si>
  <si>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</si>
  <si>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</si>
  <si>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</si>
  <si>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</si>
  <si>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</si>
  <si>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</si>
  <si>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</si>
  <si>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</si>
  <si>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</si>
  <si>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</si>
  <si>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</si>
  <si>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</si>
  <si>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</si>
  <si>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</si>
  <si>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</si>
  <si>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</si>
  <si>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</si>
  <si>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</si>
  <si>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</si>
  <si>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</si>
  <si>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</si>
  <si>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</si>
  <si>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</si>
  <si>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</si>
  <si>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</si>
  <si>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</si>
  <si>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</si>
  <si>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</si>
  <si>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</si>
  <si>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</si>
  <si>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</si>
  <si>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</si>
  <si>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</si>
  <si>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</si>
  <si>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</si>
  <si>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</si>
  <si>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</si>
  <si>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</si>
  <si>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</si>
  <si>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</si>
  <si>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</si>
  <si>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</si>
  <si>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</si>
  <si>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</si>
  <si>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</si>
  <si>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</si>
  <si>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</si>
  <si>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</si>
  <si>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</si>
  <si>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</si>
  <si>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</si>
  <si>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</si>
  <si>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</si>
  <si>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</si>
  <si>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</si>
  <si>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</si>
  <si>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</si>
  <si>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</si>
  <si>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</si>
  <si>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</si>
  <si>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</si>
  <si>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</si>
  <si>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</si>
  <si>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</si>
  <si>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</si>
  <si>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</si>
  <si>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</si>
  <si>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</si>
  <si>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</si>
  <si>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</si>
  <si>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</si>
  <si>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</si>
  <si>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</si>
  <si>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</si>
  <si>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</si>
  <si>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</si>
  <si>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</si>
  <si>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</si>
  <si>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</si>
  <si>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</si>
  <si>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</si>
  <si>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</si>
  <si>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</si>
  <si>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</si>
  <si>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</si>
  <si>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</si>
  <si>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</si>
  <si>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</si>
  <si>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</si>
  <si>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</si>
  <si>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</si>
  <si>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</si>
  <si>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</si>
  <si>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</si>
  <si>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</si>
  <si>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</si>
  <si>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</si>
  <si>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</si>
  <si>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</si>
  <si>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</si>
  <si>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</si>
  <si>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</si>
  <si>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</si>
  <si>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</si>
  <si>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</si>
  <si>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</si>
  <si>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</si>
  <si>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</si>
  <si>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</si>
  <si>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</si>
  <si>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</si>
  <si>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</si>
  <si>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</si>
  <si>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</si>
  <si>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</si>
  <si>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</si>
  <si>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</si>
  <si>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</si>
  <si>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</si>
  <si>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</si>
  <si>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</si>
  <si>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</si>
  <si>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</si>
  <si>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</si>
  <si>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</si>
  <si>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</si>
  <si>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</si>
  <si>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</si>
  <si>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</si>
  <si>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</si>
  <si>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</si>
  <si>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</si>
  <si>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</si>
  <si>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</si>
  <si>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</si>
  <si>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</si>
  <si>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</si>
  <si>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</si>
  <si>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</si>
  <si>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</si>
  <si>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</si>
  <si>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</si>
  <si>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</si>
  <si>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</si>
  <si>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</si>
  <si>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</si>
  <si>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</si>
  <si>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</si>
  <si>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</si>
  <si>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</si>
  <si>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</si>
  <si>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</si>
  <si>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</si>
  <si>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</si>
  <si>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</si>
  <si>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</si>
  <si>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</si>
  <si>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</si>
  <si>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</si>
  <si>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</si>
  <si>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</si>
  <si>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</si>
  <si>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</si>
  <si>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</si>
  <si>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</si>
  <si>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</si>
  <si>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</si>
  <si>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</si>
  <si>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</si>
  <si>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</si>
  <si>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</si>
  <si>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</si>
  <si>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</si>
  <si>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</si>
  <si>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</si>
  <si>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</si>
  <si>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</si>
  <si>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</si>
  <si>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</si>
  <si>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</si>
  <si>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</si>
  <si>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</si>
  <si>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</si>
  <si>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</si>
  <si>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</si>
  <si>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</si>
  <si>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</si>
  <si>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</si>
  <si>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</si>
  <si>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</si>
  <si>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</si>
  <si>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</si>
  <si>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</si>
  <si>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</si>
  <si>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</si>
  <si>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</si>
  <si>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</si>
  <si>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</si>
  <si>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</si>
  <si>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</si>
  <si>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</si>
  <si>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</si>
  <si>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</si>
  <si>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</si>
  <si>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</si>
  <si>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</si>
  <si>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</si>
  <si>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</si>
  <si>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</si>
  <si>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</si>
  <si>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</si>
  <si>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</si>
  <si>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</si>
  <si>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</si>
  <si>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</si>
  <si>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</si>
  <si>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</si>
  <si>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</si>
  <si>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</si>
  <si>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</si>
  <si>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</si>
  <si>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</si>
  <si>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</si>
  <si>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</si>
  <si>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</si>
  <si>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</si>
  <si>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</si>
  <si>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</si>
  <si>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</si>
  <si>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</si>
  <si>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</si>
  <si>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</si>
  <si>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</si>
  <si>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</si>
  <si>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</si>
  <si>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</si>
  <si>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</si>
  <si>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</si>
  <si>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</si>
  <si>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</si>
  <si>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</si>
  <si>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</si>
  <si>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</si>
  <si>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</si>
  <si>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</si>
  <si>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</si>
  <si>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</si>
  <si>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</si>
  <si>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</si>
  <si>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</si>
  <si>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</si>
  <si>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</si>
  <si>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</si>
  <si>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</si>
  <si>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</si>
  <si>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</si>
  <si>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</si>
  <si>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</si>
  <si>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</si>
  <si>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</si>
  <si>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</si>
  <si>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</si>
  <si>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</si>
  <si>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</si>
  <si>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</si>
  <si>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</si>
  <si>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</si>
  <si>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</si>
  <si>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</si>
  <si>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</si>
  <si>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</si>
  <si>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</si>
  <si>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</si>
  <si>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</si>
  <si>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</si>
  <si>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</si>
  <si>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</si>
  <si>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</si>
  <si>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</si>
  <si>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</si>
  <si>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</si>
  <si>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</si>
  <si>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</si>
  <si>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</si>
  <si>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</si>
  <si>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</si>
  <si>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</si>
  <si>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</si>
  <si>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</si>
  <si>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</si>
  <si>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</si>
  <si>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</si>
  <si>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</si>
  <si>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</si>
  <si>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</si>
  <si>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</si>
  <si>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</si>
  <si>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</si>
  <si>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</si>
  <si>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</si>
  <si>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</si>
  <si>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</si>
  <si>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</si>
  <si>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</si>
  <si>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</si>
  <si>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</si>
  <si>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</si>
  <si>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</si>
  <si>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</si>
  <si>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</si>
  <si>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</si>
  <si>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</si>
  <si>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</si>
  <si>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</si>
  <si>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</si>
  <si>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</si>
  <si>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</si>
  <si>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</si>
  <si>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</si>
  <si>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</si>
  <si>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</si>
  <si>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</si>
  <si>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</si>
  <si>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</si>
  <si>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</si>
  <si>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</si>
  <si>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</si>
  <si>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</si>
  <si>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</si>
  <si>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</si>
  <si>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</si>
  <si>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</si>
  <si>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</si>
  <si>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</si>
  <si>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</si>
  <si>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</si>
  <si>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</si>
  <si>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</si>
  <si>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</si>
  <si>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</si>
  <si>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</si>
  <si>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</si>
  <si>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</si>
  <si>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</si>
  <si>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</si>
  <si>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</si>
  <si>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</si>
  <si>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</si>
  <si>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</si>
  <si>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</si>
  <si>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</si>
  <si>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</si>
  <si>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</si>
  <si>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</si>
  <si>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</si>
  <si>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</si>
  <si>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</si>
  <si>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</si>
  <si>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</si>
  <si>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</si>
  <si>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</si>
  <si>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</si>
  <si>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</si>
  <si>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</si>
  <si>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</si>
  <si>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</si>
  <si>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</si>
  <si>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</si>
  <si>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</si>
  <si>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</si>
  <si>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</si>
  <si>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</si>
  <si>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</si>
  <si>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</si>
  <si>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</si>
  <si>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</si>
  <si>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</si>
  <si>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</si>
  <si>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</si>
  <si>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</si>
  <si>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</si>
  <si>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</si>
  <si>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</si>
  <si>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</si>
  <si>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</si>
  <si>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</si>
  <si>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</si>
  <si>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</si>
  <si>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</si>
  <si>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</si>
  <si>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</si>
  <si>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</si>
  <si>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</si>
  <si>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</si>
  <si>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</si>
  <si>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</si>
  <si>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</si>
  <si>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</si>
  <si>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</si>
  <si>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</si>
  <si>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</si>
  <si>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</si>
  <si>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</si>
  <si>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</si>
  <si>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</si>
  <si>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</si>
  <si>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</si>
  <si>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</si>
  <si>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</si>
  <si>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</si>
  <si>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</si>
  <si>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</si>
  <si>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</si>
  <si>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</si>
  <si>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</si>
  <si>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</si>
  <si>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</si>
  <si>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</si>
  <si>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</si>
  <si>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</si>
  <si>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</si>
  <si>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</si>
  <si>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</si>
  <si>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</si>
  <si>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</si>
  <si>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</si>
  <si>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</si>
  <si>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</si>
  <si>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</si>
  <si>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</si>
  <si>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</si>
  <si>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</si>
  <si>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</si>
  <si>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</si>
  <si>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</si>
  <si>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</si>
  <si>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</si>
  <si>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</si>
  <si>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</si>
  <si>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</si>
  <si>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</si>
  <si>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</si>
  <si>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</si>
  <si>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</si>
  <si>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</si>
  <si>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</si>
  <si>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</si>
  <si>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</si>
  <si>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</si>
  <si>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</si>
  <si>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</si>
  <si>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</si>
  <si>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</si>
  <si>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</si>
  <si>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</si>
  <si>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</si>
  <si>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</si>
  <si>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</si>
  <si>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</si>
  <si>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</si>
  <si>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</si>
  <si>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</si>
  <si>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</si>
  <si>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</si>
  <si>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</si>
  <si>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</si>
  <si>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</si>
  <si>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</si>
  <si>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</si>
  <si>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</si>
  <si>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</si>
  <si>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</si>
  <si>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</si>
  <si>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</si>
  <si>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</si>
  <si>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</si>
  <si>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</si>
  <si>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</si>
  <si>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</si>
  <si>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</si>
  <si>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</si>
  <si>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</si>
  <si>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</si>
  <si>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</si>
  <si>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</si>
  <si>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</si>
  <si>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</si>
  <si>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</si>
  <si>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</si>
  <si>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</si>
  <si>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</si>
  <si>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</si>
  <si>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</si>
  <si>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</si>
  <si>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</si>
  <si>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</si>
  <si>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</si>
  <si>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</si>
  <si>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</si>
  <si>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</si>
  <si>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</si>
  <si>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</si>
  <si>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</si>
  <si>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</si>
  <si>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</si>
  <si>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</si>
  <si>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</si>
  <si>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</si>
  <si>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</si>
  <si>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</si>
  <si>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</si>
  <si>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</si>
  <si>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</si>
  <si>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</si>
  <si>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</si>
  <si>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</si>
  <si>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</si>
  <si>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</si>
  <si>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</si>
  <si>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</si>
  <si>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</si>
  <si>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</si>
  <si>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</si>
  <si>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</si>
  <si>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</si>
  <si>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</si>
  <si>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</si>
  <si>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</si>
  <si>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</si>
  <si>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</si>
  <si>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</si>
  <si>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</si>
  <si>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</si>
  <si>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</si>
  <si>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</si>
  <si>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</si>
  <si>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</si>
  <si>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</si>
  <si>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</si>
  <si>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</si>
  <si>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</si>
  <si>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</si>
  <si>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</si>
  <si>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</si>
  <si>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</si>
  <si>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</si>
  <si>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</si>
  <si>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</si>
  <si>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</si>
  <si>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</si>
  <si>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</si>
  <si>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</si>
  <si>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</si>
  <si>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</si>
  <si>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</si>
  <si>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</si>
  <si>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</si>
  <si>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</si>
  <si>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</si>
  <si>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</si>
  <si>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</si>
  <si>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</si>
  <si>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</si>
  <si>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</si>
  <si>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</si>
  <si>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</si>
  <si>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</si>
  <si>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</si>
  <si>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</si>
  <si>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</si>
  <si>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</si>
  <si>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</si>
  <si>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</si>
  <si>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</si>
  <si>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</si>
  <si>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</si>
  <si>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</si>
  <si>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</si>
  <si>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</si>
  <si>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</si>
  <si>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</si>
  <si>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</si>
  <si>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</si>
  <si>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</si>
  <si>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</si>
  <si>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</si>
  <si>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</si>
  <si>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</si>
  <si>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</si>
  <si>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</si>
  <si>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</si>
  <si>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</si>
  <si>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</si>
  <si>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</si>
  <si>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</si>
  <si>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</si>
  <si>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</si>
  <si>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</si>
  <si>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</si>
  <si>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</si>
  <si>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</si>
  <si>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</si>
  <si>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</si>
  <si>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</si>
  <si>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</si>
  <si>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</si>
  <si>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</si>
  <si>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</si>
  <si>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</si>
  <si>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</si>
  <si>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</si>
  <si>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</si>
  <si>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</si>
  <si>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</si>
  <si>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</si>
  <si>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</si>
  <si>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</si>
  <si>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</si>
  <si>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</si>
  <si>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</si>
  <si>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</si>
  <si>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</si>
  <si>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</si>
  <si>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</si>
  <si>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</si>
  <si>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</si>
  <si>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</si>
  <si>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</si>
  <si>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</si>
  <si>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</si>
  <si>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</si>
  <si>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</si>
  <si>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</si>
  <si>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</si>
  <si>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</si>
  <si>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</si>
  <si>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</si>
  <si>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</si>
  <si>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</si>
  <si>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</si>
  <si>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</si>
  <si>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</si>
  <si>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</si>
  <si>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</si>
  <si>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</si>
  <si>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</si>
  <si>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</si>
  <si>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</si>
  <si>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</si>
  <si>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</si>
  <si>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</si>
  <si>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</si>
  <si>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</si>
  <si>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</si>
  <si>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</si>
  <si>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</si>
  <si>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</si>
  <si>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</si>
  <si>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</si>
  <si>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</si>
  <si>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</si>
  <si>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</si>
  <si>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</si>
  <si>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</si>
  <si>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</si>
  <si>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</si>
  <si>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</si>
  <si>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</si>
  <si>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</si>
  <si>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</si>
  <si>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</si>
  <si>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</si>
  <si>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</si>
  <si>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</si>
  <si>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</si>
  <si>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</si>
  <si>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</si>
  <si>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</si>
  <si>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</si>
  <si>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</si>
  <si>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</si>
  <si>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</si>
  <si>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</si>
  <si>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</si>
  <si>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</si>
  <si>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</si>
  <si>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</si>
  <si>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</si>
  <si>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</si>
  <si>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</si>
  <si>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</si>
  <si>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</si>
  <si>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</si>
  <si>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</si>
  <si>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</si>
  <si>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</si>
  <si>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</si>
  <si>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</si>
  <si>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</si>
  <si>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</si>
  <si>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</si>
  <si>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</si>
  <si>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</si>
  <si>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</si>
  <si>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</si>
  <si>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</si>
  <si>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</si>
  <si>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</si>
  <si>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</si>
  <si>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</si>
  <si>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</si>
  <si>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</si>
  <si>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</si>
  <si>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</si>
  <si>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</si>
  <si>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</si>
  <si>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</si>
  <si>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</si>
  <si>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</si>
  <si>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</si>
  <si>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</si>
  <si>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</si>
  <si>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</si>
  <si>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</si>
  <si>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</si>
  <si>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</si>
  <si>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</si>
  <si>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</si>
  <si>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</si>
  <si>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</si>
  <si>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</si>
  <si>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</si>
  <si>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</si>
  <si>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</si>
  <si>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</si>
  <si>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</si>
  <si>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</si>
  <si>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</si>
  <si>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</si>
  <si>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</si>
  <si>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</si>
  <si>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</si>
  <si>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</si>
  <si>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</si>
  <si>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</si>
  <si>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</si>
  <si>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</si>
  <si>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</si>
  <si>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</si>
  <si>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</si>
  <si>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</si>
  <si>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</si>
  <si>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</si>
  <si>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</si>
  <si>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</si>
  <si>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</si>
  <si>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</si>
  <si>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</si>
  <si>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</si>
  <si>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</si>
  <si>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</si>
  <si>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</si>
  <si>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</si>
  <si>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</si>
  <si>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</si>
  <si>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</si>
  <si>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</si>
  <si>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</si>
  <si>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</si>
  <si>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</si>
  <si>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</si>
  <si>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</si>
  <si>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</si>
  <si>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</si>
  <si>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</si>
  <si>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</si>
  <si>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</si>
  <si>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</si>
  <si>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</si>
  <si>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</si>
  <si>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</si>
  <si>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</si>
  <si>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</si>
  <si>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</si>
  <si>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</si>
  <si>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</si>
  <si>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</si>
  <si>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</si>
  <si>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</si>
  <si>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</si>
  <si>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</si>
  <si>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</si>
  <si>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</si>
  <si>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</si>
  <si>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</si>
  <si>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</si>
  <si>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</si>
  <si>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</si>
  <si>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</si>
  <si>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</si>
  <si>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</si>
  <si>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</si>
  <si>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</si>
  <si>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</si>
  <si>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</si>
  <si>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</si>
  <si>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</si>
  <si>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</si>
  <si>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</si>
  <si>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</si>
  <si>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</si>
  <si>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</si>
  <si>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</si>
  <si>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</si>
  <si>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</si>
  <si>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</si>
  <si>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</si>
  <si>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</si>
  <si>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</si>
  <si>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</si>
  <si>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</si>
  <si>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</si>
  <si>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</si>
  <si>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</si>
  <si>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</si>
  <si>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</si>
  <si>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</si>
  <si>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</si>
  <si>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</si>
  <si>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</si>
  <si>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</si>
  <si>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</si>
  <si>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</si>
  <si>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</si>
  <si>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</si>
  <si>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</si>
  <si>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</si>
  <si>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</si>
  <si>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</si>
  <si>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</si>
  <si>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</si>
  <si>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</si>
  <si>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</si>
  <si>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</si>
  <si>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</si>
  <si>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</si>
  <si>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</si>
  <si>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</si>
  <si>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</si>
  <si>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</si>
  <si>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</si>
  <si>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</si>
  <si>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</si>
  <si>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</si>
  <si>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</si>
  <si>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</si>
  <si>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</si>
  <si>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</si>
  <si>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</si>
  <si>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</si>
  <si>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</si>
  <si>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</si>
  <si>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</si>
  <si>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</si>
  <si>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</si>
  <si>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</si>
  <si>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</si>
  <si>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</si>
  <si>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</si>
  <si>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</si>
  <si>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</si>
  <si>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</si>
  <si>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</si>
  <si>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</si>
  <si>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</si>
  <si>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</si>
  <si>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</si>
  <si>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</si>
  <si>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</si>
  <si>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</si>
  <si>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</si>
  <si>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</si>
  <si>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</si>
  <si>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</si>
  <si>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</si>
  <si>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</si>
  <si>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</si>
  <si>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</si>
  <si>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</si>
  <si>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</si>
  <si>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</si>
  <si>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</si>
  <si>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</si>
  <si>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</si>
  <si>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</si>
  <si>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</si>
  <si>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</si>
  <si>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</si>
  <si>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</si>
  <si>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</si>
  <si>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</si>
  <si>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</si>
  <si>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</si>
  <si>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</si>
  <si>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</si>
  <si>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</si>
  <si>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</si>
  <si>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</si>
  <si>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</si>
  <si>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</si>
  <si>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</si>
  <si>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</si>
  <si>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</si>
  <si>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</si>
  <si>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</si>
  <si>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</si>
  <si>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</si>
  <si>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</si>
  <si>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</si>
  <si>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</si>
  <si>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</si>
  <si>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</si>
  <si>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</si>
  <si>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</si>
  <si>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</si>
  <si>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</si>
  <si>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</si>
  <si>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</si>
  <si>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</si>
  <si>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</si>
  <si>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</si>
  <si>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</si>
  <si>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</si>
  <si>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</si>
  <si>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</si>
  <si>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</si>
  <si>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</si>
  <si>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</si>
  <si>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</si>
  <si>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</si>
  <si>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</si>
  <si>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</si>
  <si>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</si>
  <si>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</si>
  <si>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</si>
  <si>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</si>
  <si>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</si>
  <si>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</si>
  <si>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</si>
  <si>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</si>
  <si>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</si>
  <si>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</si>
  <si>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</si>
  <si>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</si>
  <si>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</si>
  <si>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</si>
  <si>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</si>
  <si>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</si>
  <si>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</si>
  <si>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</si>
  <si>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</si>
  <si>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</si>
  <si>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</si>
  <si>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</si>
  <si>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</si>
  <si>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</si>
  <si>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</si>
  <si>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</si>
  <si>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</si>
  <si>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</si>
  <si>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</si>
  <si>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</si>
  <si>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</si>
  <si>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</si>
  <si>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</si>
  <si>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</si>
  <si>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</si>
  <si>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</si>
  <si>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</si>
  <si>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</si>
  <si>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</si>
  <si>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</si>
  <si>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</si>
  <si>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</si>
  <si>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</si>
  <si>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</si>
  <si>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</si>
  <si>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</si>
  <si>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</si>
  <si>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</si>
  <si>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</si>
  <si>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</si>
  <si>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</si>
  <si>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</si>
  <si>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</si>
  <si>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</si>
  <si>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</si>
  <si>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</si>
  <si>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</si>
  <si>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</si>
  <si>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</si>
  <si>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</si>
  <si>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</si>
  <si>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</si>
  <si>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</si>
  <si>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</si>
  <si>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</si>
  <si>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</si>
  <si>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</si>
  <si>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</si>
  <si>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</si>
  <si>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</si>
  <si>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</si>
  <si>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</si>
  <si>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</si>
  <si>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</si>
  <si>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</si>
  <si>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</si>
  <si>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</si>
  <si>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</si>
  <si>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</si>
  <si>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</si>
  <si>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</si>
  <si>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</si>
  <si>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</si>
  <si>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</si>
  <si>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</si>
  <si>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</si>
  <si>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</si>
  <si>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</si>
  <si>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</si>
  <si>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</si>
  <si>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</si>
  <si>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</si>
  <si>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</si>
  <si>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</si>
  <si>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</si>
  <si>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</si>
  <si>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</si>
  <si>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</si>
  <si>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</si>
  <si>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</si>
  <si>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</si>
  <si>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</si>
  <si>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</si>
  <si>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</si>
  <si>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</si>
  <si>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</si>
  <si>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</si>
  <si>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</si>
  <si>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</si>
  <si>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</si>
  <si>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</si>
  <si>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</si>
  <si>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</si>
  <si>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</si>
  <si>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</si>
  <si>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</si>
  <si>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</si>
  <si>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</si>
  <si>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</si>
  <si>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</si>
  <si>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</si>
  <si>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</si>
  <si>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</si>
  <si>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</si>
  <si>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</si>
  <si>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</si>
  <si>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</si>
  <si>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</si>
  <si>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</si>
  <si>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</si>
  <si>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</si>
  <si>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</si>
  <si>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</si>
  <si>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</si>
  <si>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</si>
  <si>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</si>
  <si>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</si>
  <si>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</si>
  <si>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</si>
  <si>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</si>
  <si>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</si>
  <si>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</si>
  <si>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</si>
  <si>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</si>
  <si>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</si>
  <si>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</si>
  <si>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</si>
  <si>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</si>
  <si>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</si>
  <si>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</si>
  <si>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</si>
  <si>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</si>
  <si>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</si>
  <si>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</si>
  <si>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</si>
  <si>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</si>
  <si>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</si>
  <si>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</si>
  <si>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</si>
  <si>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</si>
  <si>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</si>
  <si>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</si>
  <si>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</si>
  <si>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</si>
  <si>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</si>
  <si>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</si>
  <si>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</si>
  <si>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</si>
  <si>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</si>
  <si>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</si>
  <si>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</si>
  <si>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</si>
  <si>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</si>
  <si>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</si>
  <si>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</si>
  <si>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</si>
  <si>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</si>
  <si>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</si>
  <si>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</si>
  <si>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</si>
  <si>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</si>
  <si>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</si>
  <si>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</si>
  <si>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</si>
  <si>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</si>
  <si>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</si>
  <si>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</si>
  <si>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</si>
  <si>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</si>
  <si>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</si>
  <si>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</si>
  <si>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</si>
  <si>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</si>
  <si>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</si>
  <si>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</si>
  <si>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</si>
  <si>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</si>
  <si>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</si>
  <si>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</si>
  <si>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</si>
  <si>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</si>
  <si>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</si>
  <si>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</si>
  <si>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</si>
  <si>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</si>
  <si>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</si>
  <si>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</si>
  <si>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</si>
  <si>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</si>
  <si>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</si>
  <si>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</si>
  <si>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</si>
  <si>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</si>
  <si>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</si>
  <si>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</si>
  <si>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</si>
  <si>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</si>
  <si>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</si>
  <si>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</si>
  <si>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</si>
  <si>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</si>
  <si>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</si>
  <si>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</si>
  <si>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</si>
  <si>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</si>
  <si>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</si>
  <si>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</si>
  <si>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</si>
  <si>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</si>
  <si>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</si>
  <si>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</si>
  <si>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</si>
  <si>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</si>
  <si>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</si>
  <si>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</si>
  <si>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</si>
  <si>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</si>
  <si>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</si>
  <si>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</si>
  <si>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</si>
  <si>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</si>
  <si>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</si>
  <si>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</si>
  <si>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</si>
  <si>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</si>
  <si>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</si>
  <si>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</si>
  <si>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</si>
  <si>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</si>
  <si>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</si>
  <si>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</si>
  <si>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</si>
  <si>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</si>
  <si>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</si>
  <si>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</si>
  <si>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</si>
  <si>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</si>
  <si>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</si>
  <si>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</si>
  <si>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</si>
  <si>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</si>
  <si>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</si>
  <si>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</si>
  <si>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</si>
  <si>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</si>
  <si>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</si>
  <si>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</si>
  <si>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</si>
  <si>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</si>
  <si>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</si>
  <si>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</si>
  <si>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</si>
  <si>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</si>
  <si>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</si>
  <si>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</si>
  <si>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</si>
  <si>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</si>
  <si>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</si>
  <si>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</si>
  <si>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</si>
  <si>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</si>
  <si>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</si>
  <si>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</si>
  <si>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</si>
  <si>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</si>
  <si>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</si>
  <si>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</si>
  <si>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</si>
  <si>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</si>
  <si>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</si>
  <si>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</si>
  <si>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</si>
  <si>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</si>
  <si>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</si>
  <si>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</si>
  <si>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</si>
  <si>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</si>
  <si>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</si>
  <si>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</si>
  <si>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</si>
  <si>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</si>
  <si>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</si>
  <si>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</si>
  <si>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</si>
  <si>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</si>
  <si>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</si>
  <si>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</si>
  <si>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</si>
  <si>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</si>
  <si>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</si>
  <si>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</si>
  <si>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</si>
  <si>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</si>
  <si>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</si>
  <si>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</si>
  <si>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</si>
  <si>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</si>
  <si>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</si>
  <si>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</si>
  <si>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</si>
  <si>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</si>
  <si>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</si>
  <si>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</si>
  <si>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</si>
  <si>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</si>
  <si>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</si>
  <si>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</si>
  <si>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</si>
  <si>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</si>
  <si>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</si>
  <si>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</si>
  <si>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</si>
  <si>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</si>
  <si>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</si>
  <si>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</si>
  <si>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</si>
  <si>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</si>
  <si>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</si>
  <si>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</si>
  <si>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</si>
  <si>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</si>
  <si>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</si>
  <si>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</si>
  <si>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</si>
  <si>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</si>
  <si>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</si>
  <si>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</si>
  <si>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</si>
  <si>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</si>
  <si>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</si>
  <si>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</si>
  <si>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</si>
  <si>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</si>
  <si>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</si>
  <si>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</si>
  <si>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</si>
  <si>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</si>
  <si>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</si>
  <si>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</si>
  <si>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</si>
  <si>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</si>
  <si>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</si>
  <si>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</si>
  <si>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</si>
  <si>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</si>
  <si>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</si>
  <si>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</si>
  <si>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</si>
  <si>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</si>
  <si>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</si>
  <si>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</si>
  <si>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</si>
  <si>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</si>
  <si>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</si>
  <si>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</si>
  <si>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</si>
  <si>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</si>
  <si>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</si>
  <si>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</si>
  <si>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</si>
  <si>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</si>
  <si>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</si>
  <si>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</si>
  <si>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</si>
  <si>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</si>
  <si>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</si>
  <si>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</si>
  <si>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</si>
  <si>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</si>
  <si>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</si>
  <si>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</si>
  <si>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</si>
  <si>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</si>
  <si>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</si>
  <si>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</si>
  <si>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</si>
  <si>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</si>
  <si>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</si>
  <si>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</si>
  <si>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</si>
  <si>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</si>
  <si>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</si>
  <si>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</si>
  <si>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</si>
  <si>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</si>
  <si>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</si>
  <si>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</si>
  <si>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</si>
  <si>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</si>
  <si>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</si>
  <si>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</si>
  <si>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</si>
  <si>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</si>
  <si>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</si>
  <si>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</si>
  <si>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</si>
  <si>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</si>
  <si>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</si>
  <si>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</si>
  <si>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</si>
  <si>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</si>
  <si>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</si>
  <si>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</si>
  <si>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</si>
  <si>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</si>
  <si>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</si>
  <si>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</si>
  <si>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</si>
  <si>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</si>
  <si>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</si>
  <si>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</si>
  <si>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</si>
  <si>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</si>
  <si>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</si>
  <si>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</si>
  <si>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</si>
  <si>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</si>
  <si>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</si>
  <si>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</si>
  <si>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</si>
  <si>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</si>
  <si>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</si>
  <si>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</si>
  <si>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</si>
  <si>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</si>
  <si>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</si>
  <si>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</si>
  <si>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</si>
  <si>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</si>
  <si>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</si>
  <si>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</si>
  <si>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</si>
  <si>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</si>
  <si>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</si>
  <si>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</si>
  <si>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</si>
  <si>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</si>
  <si>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</si>
  <si>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</si>
  <si>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</si>
  <si>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</si>
  <si>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</si>
  <si>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</si>
  <si>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</si>
  <si>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</si>
  <si>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</si>
  <si>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</si>
  <si>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</si>
  <si>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</si>
  <si>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</si>
  <si>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</si>
  <si>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</si>
  <si>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</si>
  <si>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</si>
  <si>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</si>
  <si>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</si>
  <si>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</si>
  <si>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</si>
  <si>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</si>
  <si>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</si>
  <si>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</si>
  <si>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</si>
  <si>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</si>
  <si>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</si>
  <si>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</si>
  <si>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</si>
  <si>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</si>
  <si>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</si>
  <si>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</si>
  <si>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</si>
  <si>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</si>
  <si>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</si>
  <si>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</si>
  <si>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</si>
  <si>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</si>
  <si>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</si>
  <si>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</si>
  <si>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</si>
  <si>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</si>
  <si>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</si>
  <si>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</si>
  <si>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</si>
  <si>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</si>
  <si>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</si>
  <si>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</si>
  <si>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</si>
  <si>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</si>
  <si>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</si>
  <si>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</si>
  <si>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</si>
  <si>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</si>
  <si>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</si>
  <si>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</si>
  <si>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</si>
  <si>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</si>
  <si>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</si>
  <si>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</si>
  <si>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</si>
  <si>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</si>
  <si>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</si>
  <si>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</si>
  <si>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</si>
  <si>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</si>
  <si>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</si>
  <si>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</si>
  <si>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</si>
  <si>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</si>
  <si>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</si>
  <si>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</si>
  <si>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</si>
  <si>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</si>
  <si>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</si>
  <si>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</si>
  <si>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</si>
  <si>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</si>
  <si>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</si>
  <si>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</si>
  <si>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</si>
  <si>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</si>
  <si>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</si>
  <si>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</si>
  <si>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</si>
  <si>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</si>
  <si>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</si>
  <si>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</si>
  <si>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</si>
  <si>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</si>
  <si>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</si>
  <si>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</si>
  <si>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</si>
  <si>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</si>
  <si>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</si>
  <si>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</si>
  <si>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</si>
  <si>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</si>
  <si>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</si>
  <si>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</si>
  <si>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</si>
  <si>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</si>
  <si>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</si>
  <si>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</si>
  <si>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</si>
  <si>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</si>
  <si>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</si>
  <si>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</si>
  <si>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</si>
  <si>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</si>
  <si>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</si>
  <si>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</si>
  <si>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</si>
  <si>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</si>
  <si>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</si>
  <si>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</si>
  <si>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</si>
  <si>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</si>
  <si>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</si>
  <si>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</si>
  <si>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</si>
  <si>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</si>
  <si>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</si>
  <si>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</si>
  <si>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</si>
  <si>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</si>
  <si>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</si>
  <si>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</si>
  <si>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</si>
  <si>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</si>
  <si>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</si>
  <si>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</si>
  <si>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</si>
  <si>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</si>
  <si>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</si>
  <si>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</si>
  <si>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</si>
  <si>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</si>
  <si>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</si>
  <si>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</si>
  <si>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</si>
  <si>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</si>
  <si>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</si>
  <si>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</si>
  <si>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</si>
  <si>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</si>
  <si>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</si>
  <si>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</si>
  <si>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</si>
  <si>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</si>
  <si>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</si>
  <si>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</si>
  <si>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</si>
  <si>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</si>
  <si>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</si>
  <si>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</si>
  <si>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</si>
  <si>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</si>
  <si>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</si>
  <si>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</si>
  <si>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</si>
  <si>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</si>
  <si>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</si>
  <si>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</si>
  <si>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</si>
  <si>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</si>
  <si>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</si>
  <si>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</si>
  <si>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</si>
  <si>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</si>
  <si>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</si>
  <si>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</si>
  <si>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</si>
  <si>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</si>
  <si>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</si>
  <si>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</si>
  <si>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</si>
  <si>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</si>
  <si>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</si>
  <si>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</si>
  <si>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</si>
  <si>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</si>
  <si>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</si>
  <si>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</si>
  <si>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</si>
  <si>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</si>
  <si>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</si>
  <si>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</si>
  <si>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</si>
  <si>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</si>
  <si>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</si>
  <si>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</si>
  <si>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</si>
  <si>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</si>
  <si>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</si>
  <si>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</si>
  <si>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</si>
  <si>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</si>
  <si>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</si>
  <si>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</si>
  <si>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</si>
  <si>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</si>
  <si>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</si>
  <si>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</si>
  <si>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</si>
  <si>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</si>
  <si>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</si>
  <si>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</si>
  <si>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</si>
  <si>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</si>
  <si>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</si>
  <si>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</si>
  <si>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</si>
  <si>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</si>
  <si>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</si>
  <si>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</si>
  <si>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</si>
  <si>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</si>
  <si>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</si>
  <si>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</si>
  <si>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</si>
  <si>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</si>
  <si>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</si>
  <si>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</si>
  <si>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</si>
  <si>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</si>
  <si>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</si>
  <si>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</si>
  <si>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</si>
  <si>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</si>
  <si>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</si>
  <si>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</si>
  <si>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</si>
  <si>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</si>
  <si>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</si>
  <si>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</si>
  <si>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</si>
  <si>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</si>
  <si>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</si>
  <si>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</si>
  <si>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</si>
  <si>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</si>
  <si>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</si>
  <si>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</si>
  <si>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</si>
  <si>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</si>
  <si>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</si>
  <si>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</si>
  <si>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</si>
  <si>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</si>
  <si>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</si>
  <si>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</si>
  <si>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</si>
  <si>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</si>
  <si>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</si>
  <si>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</si>
  <si>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</si>
  <si>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</si>
  <si>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</si>
  <si>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</si>
  <si>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</si>
  <si>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</si>
  <si>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</si>
  <si>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</si>
  <si>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</si>
  <si>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</si>
  <si>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</si>
  <si>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</si>
  <si>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</si>
  <si>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</si>
  <si>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</si>
  <si>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</si>
  <si>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</si>
  <si>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</si>
  <si>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</si>
  <si>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</si>
  <si>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</si>
  <si>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</si>
  <si>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</si>
  <si>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</si>
  <si>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</si>
  <si>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</si>
  <si>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</si>
  <si>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</si>
  <si>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</si>
  <si>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</si>
  <si>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</si>
  <si>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</si>
  <si>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</si>
  <si>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</si>
  <si>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</si>
  <si>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</si>
  <si>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</si>
  <si>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</si>
  <si>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</si>
  <si>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</si>
  <si>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</si>
  <si>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</si>
  <si>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</si>
  <si>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</si>
  <si>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</si>
  <si>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</si>
  <si>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</si>
  <si>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</si>
  <si>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</si>
  <si>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</si>
  <si>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</si>
  <si>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</si>
  <si>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</si>
  <si>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</si>
  <si>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</si>
  <si>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</si>
  <si>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</si>
  <si>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</si>
  <si>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</si>
  <si>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</si>
  <si>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</si>
  <si>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</si>
  <si>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</si>
  <si>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</si>
  <si>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</si>
  <si>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</si>
  <si>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</si>
  <si>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</si>
  <si>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</si>
  <si>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</si>
  <si>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</si>
  <si>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</si>
  <si>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</si>
  <si>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</si>
  <si>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</si>
  <si>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</si>
  <si>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</si>
  <si>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</si>
  <si>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</si>
  <si>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</si>
  <si>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</si>
  <si>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</si>
  <si>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</si>
  <si>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</si>
  <si>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</si>
  <si>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</si>
  <si>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</si>
  <si>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</si>
  <si>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</si>
  <si>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</si>
  <si>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</si>
  <si>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</si>
  <si>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</si>
  <si>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</si>
  <si>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</si>
  <si>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</si>
  <si>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</si>
  <si>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</si>
  <si>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</si>
  <si>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</si>
  <si>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</si>
  <si>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</si>
  <si>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</si>
  <si>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</si>
  <si>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</si>
  <si>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</si>
  <si>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</si>
  <si>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</si>
  <si>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</si>
  <si>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</si>
  <si>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</si>
  <si>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</si>
  <si>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</si>
  <si>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</si>
  <si>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</si>
  <si>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</si>
  <si>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</si>
  <si>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</si>
  <si>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</si>
  <si>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</si>
  <si>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</si>
  <si>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</si>
  <si>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</si>
  <si>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</si>
  <si>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</si>
  <si>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</si>
  <si>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</si>
  <si>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</si>
  <si>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</si>
  <si>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</si>
  <si>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</si>
  <si>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</si>
  <si>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</si>
  <si>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</si>
  <si>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</si>
  <si>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</si>
  <si>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</si>
  <si>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</si>
  <si>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</si>
  <si>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</si>
  <si>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</si>
  <si>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</si>
  <si>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</si>
  <si>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</si>
  <si>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</si>
  <si>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</si>
  <si>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</si>
  <si>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</si>
  <si>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</si>
  <si>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</si>
  <si>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</si>
  <si>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</si>
  <si>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</si>
  <si>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</si>
  <si>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</si>
  <si>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</si>
  <si>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</si>
  <si>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</si>
  <si>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</si>
  <si>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</si>
  <si>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</si>
  <si>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</si>
  <si>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</si>
  <si>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</si>
  <si>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</si>
  <si>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</si>
  <si>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</si>
  <si>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</si>
  <si>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</si>
  <si>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</si>
  <si>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</si>
  <si>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</si>
  <si>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</si>
  <si>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</si>
  <si>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</si>
  <si>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</si>
  <si>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</si>
  <si>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</si>
  <si>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</si>
  <si>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</si>
  <si>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</si>
  <si>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</si>
  <si>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</si>
  <si>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</si>
  <si>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</si>
  <si>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</si>
  <si>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</si>
  <si>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</si>
  <si>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</si>
  <si>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</si>
  <si>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</si>
  <si>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</si>
  <si>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</si>
  <si>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</si>
  <si>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</si>
  <si>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</si>
  <si>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</si>
  <si>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</si>
  <si>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</si>
  <si>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</si>
  <si>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</si>
  <si>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</si>
  <si>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</si>
  <si>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</si>
  <si>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</si>
  <si>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</si>
  <si>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</si>
  <si>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</si>
  <si>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</si>
  <si>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</si>
  <si>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</si>
  <si>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</si>
  <si>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</si>
  <si>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</si>
  <si>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</si>
  <si>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</si>
  <si>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</si>
  <si>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</si>
  <si>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</si>
  <si>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</si>
  <si>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</si>
  <si>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</si>
  <si>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</si>
  <si>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</si>
  <si>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</si>
  <si>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</si>
  <si>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</si>
  <si>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</si>
  <si>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</si>
  <si>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</si>
  <si>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</si>
  <si>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</si>
  <si>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</si>
  <si>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</si>
  <si>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</si>
  <si>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</si>
  <si>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</si>
  <si>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</si>
  <si>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</si>
  <si>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</si>
  <si>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</si>
  <si>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</si>
  <si>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</si>
  <si>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</si>
  <si>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</si>
  <si>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</si>
  <si>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</si>
  <si>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</si>
  <si>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</si>
  <si>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</si>
  <si>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</si>
  <si>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</si>
  <si>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</si>
  <si>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</si>
  <si>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</si>
  <si>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</si>
  <si>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</si>
  <si>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</si>
  <si>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</si>
  <si>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</si>
  <si>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</si>
  <si>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</si>
  <si>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</si>
  <si>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</si>
  <si>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</si>
  <si>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</si>
  <si>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</si>
  <si>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</si>
  <si>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</si>
  <si>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</si>
  <si>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</si>
  <si>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</si>
  <si>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</si>
  <si>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</si>
  <si>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</si>
  <si>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</si>
  <si>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</si>
  <si>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</si>
  <si>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</si>
  <si>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</si>
  <si>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</si>
  <si>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</si>
  <si>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</si>
  <si>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</si>
  <si>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</si>
  <si>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</si>
  <si>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</si>
  <si>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</si>
  <si>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</si>
  <si>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</si>
  <si>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</si>
  <si>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</si>
  <si>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</si>
  <si>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</si>
  <si>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</si>
  <si>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</si>
  <si>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</si>
  <si>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</si>
  <si>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</si>
  <si>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</si>
  <si>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</si>
  <si>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</si>
  <si>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</si>
  <si>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</si>
  <si>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</si>
  <si>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</si>
  <si>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</si>
  <si>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</si>
  <si>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</si>
  <si>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</si>
  <si>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</si>
  <si>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</si>
  <si>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</si>
  <si>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</si>
  <si>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</si>
  <si>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</si>
  <si>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</si>
  <si>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</si>
  <si>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</si>
  <si>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</si>
  <si>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</si>
  <si>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</si>
  <si>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</si>
  <si>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</si>
  <si>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</si>
  <si>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</si>
  <si>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</si>
  <si>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</si>
  <si>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</si>
  <si>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</si>
  <si>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</si>
  <si>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</si>
  <si>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</si>
  <si>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</si>
  <si>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</si>
  <si>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</si>
  <si>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</si>
  <si>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</si>
  <si>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</si>
  <si>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</si>
  <si>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</si>
  <si>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</si>
  <si>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</si>
  <si>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</si>
  <si>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</si>
  <si>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</si>
  <si>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</si>
  <si>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</si>
  <si>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</si>
  <si>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</si>
  <si>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</si>
  <si>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</si>
  <si>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</si>
  <si>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</si>
  <si>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</si>
  <si>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</si>
  <si>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</si>
  <si>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</si>
  <si>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</si>
  <si>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</si>
  <si>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</si>
  <si>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</si>
  <si>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</si>
  <si>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</si>
  <si>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</si>
  <si>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</si>
  <si>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</si>
  <si>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</si>
  <si>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</si>
  <si>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</si>
  <si>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</si>
  <si>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</si>
  <si>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</si>
  <si>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</si>
  <si>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</si>
  <si>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</si>
  <si>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</si>
  <si>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</si>
  <si>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</si>
  <si>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</si>
  <si>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</si>
  <si>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</si>
  <si>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</si>
  <si>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</si>
  <si>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</si>
  <si>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</si>
  <si>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</si>
  <si>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</si>
  <si>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</si>
  <si>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</si>
  <si>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</si>
  <si>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</si>
  <si>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</si>
  <si>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</si>
  <si>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</si>
  <si>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</si>
  <si>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</si>
  <si>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</si>
  <si>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</si>
  <si>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</si>
  <si>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</si>
  <si>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</si>
  <si>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</si>
  <si>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</si>
  <si>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</si>
  <si>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</si>
  <si>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</si>
  <si>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</si>
  <si>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</si>
  <si>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</si>
  <si>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</si>
  <si>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</si>
  <si>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</si>
  <si>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</si>
  <si>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</si>
  <si>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</si>
  <si>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</si>
  <si>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</si>
  <si>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</si>
  <si>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</si>
  <si>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</si>
  <si>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</si>
  <si>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</si>
  <si>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</si>
  <si>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</si>
  <si>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</si>
  <si>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</si>
  <si>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</si>
  <si>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</si>
  <si>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</si>
  <si>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</si>
  <si>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</si>
  <si>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</si>
  <si>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</si>
  <si>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</si>
  <si>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</si>
  <si>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</si>
  <si>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</si>
  <si>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</si>
  <si>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</si>
  <si>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</si>
  <si>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</si>
  <si>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</si>
  <si>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</si>
  <si>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</si>
  <si>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</si>
  <si>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</si>
  <si>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</si>
  <si>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</si>
  <si>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</si>
  <si>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</si>
  <si>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</si>
  <si>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</si>
  <si>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</si>
  <si>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</si>
  <si>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</si>
  <si>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</si>
  <si>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</si>
  <si>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</si>
  <si>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</si>
  <si>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</si>
  <si>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</si>
  <si>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</si>
  <si>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</si>
  <si>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</si>
  <si>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</si>
  <si>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</si>
  <si>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</si>
  <si>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</si>
  <si>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</si>
  <si>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</si>
  <si>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</si>
  <si>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</si>
  <si>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</si>
  <si>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</si>
  <si>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</si>
  <si>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</si>
  <si>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</si>
  <si>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</si>
  <si>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</si>
  <si>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</si>
  <si>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</si>
  <si>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</si>
  <si>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</si>
  <si>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</si>
  <si>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</si>
  <si>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</si>
  <si>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</si>
  <si>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</si>
  <si>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</si>
  <si>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</si>
  <si>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</si>
  <si>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</si>
  <si>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</si>
  <si>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</si>
  <si>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</si>
  <si>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</si>
  <si>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</si>
  <si>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</si>
  <si>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</si>
  <si>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</si>
  <si>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</si>
  <si>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</si>
  <si>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</si>
  <si>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</si>
  <si>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</si>
  <si>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</si>
  <si>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</si>
  <si>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</si>
  <si>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</si>
  <si>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</si>
  <si>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</si>
  <si>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</si>
  <si>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</si>
  <si>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</si>
  <si>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</si>
  <si>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</si>
  <si>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</si>
  <si>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</si>
  <si>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</si>
  <si>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</si>
  <si>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</si>
  <si>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</si>
  <si>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</si>
  <si>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</si>
  <si>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</si>
  <si>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</si>
  <si>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</si>
  <si>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</si>
  <si>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</si>
  <si>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</si>
  <si>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</si>
  <si>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</si>
  <si>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</si>
  <si>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</si>
  <si>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</si>
  <si>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</si>
  <si>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</si>
  <si>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</si>
  <si>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</si>
  <si>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</si>
  <si>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</si>
  <si>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</si>
  <si>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</si>
  <si>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</si>
  <si>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</si>
  <si>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</si>
  <si>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</si>
  <si>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</si>
  <si>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</si>
  <si>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</si>
  <si>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</si>
  <si>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</si>
  <si>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</si>
  <si>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</si>
  <si>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</si>
  <si>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</si>
  <si>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</si>
  <si>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</si>
  <si>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</si>
  <si>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</si>
  <si>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</si>
  <si>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</si>
  <si>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</si>
  <si>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</si>
  <si>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</si>
  <si>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</si>
  <si>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</si>
  <si>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</si>
  <si>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</si>
  <si>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</si>
  <si>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</si>
  <si>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</si>
  <si>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</si>
  <si>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</si>
  <si>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</si>
  <si>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</si>
  <si>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</si>
  <si>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</si>
  <si>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</si>
  <si>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</si>
  <si>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</si>
  <si>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</si>
  <si>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</si>
  <si>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</si>
  <si>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</si>
  <si>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</si>
  <si>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</si>
  <si>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</si>
  <si>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</si>
  <si>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</si>
  <si>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</si>
  <si>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</si>
  <si>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</si>
  <si>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</si>
  <si>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</si>
  <si>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</si>
  <si>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</si>
  <si>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</si>
  <si>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</si>
  <si>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</si>
  <si>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</si>
  <si>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</si>
  <si>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</si>
  <si>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</si>
  <si>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</si>
  <si>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</si>
  <si>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</si>
  <si>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</si>
  <si>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</si>
  <si>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</si>
  <si>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</si>
  <si>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</si>
  <si>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</si>
  <si>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</si>
  <si>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</si>
  <si>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</si>
  <si>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</si>
  <si>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</si>
  <si>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</si>
  <si>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</si>
  <si>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</si>
  <si>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</si>
  <si>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</si>
  <si>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</si>
  <si>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</si>
  <si>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</si>
  <si>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</si>
  <si>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</si>
  <si>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</si>
  <si>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</si>
  <si>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</si>
  <si>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</si>
  <si>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</si>
  <si>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</si>
  <si>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</si>
  <si>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</si>
  <si>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</si>
  <si>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</si>
  <si>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</si>
  <si>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</si>
  <si>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</si>
  <si>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</si>
  <si>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</si>
  <si>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</si>
  <si>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</si>
  <si>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</si>
  <si>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</si>
  <si>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</si>
  <si>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</si>
  <si>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</si>
  <si>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</si>
  <si>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</si>
  <si>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</si>
  <si>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</si>
  <si>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</si>
  <si>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</si>
  <si>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</si>
  <si>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</si>
  <si>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</si>
  <si>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</si>
  <si>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</si>
  <si>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</si>
  <si>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</si>
  <si>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</si>
  <si>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</si>
  <si>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</si>
  <si>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</si>
  <si>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</si>
  <si>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</si>
  <si>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</si>
  <si>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</si>
  <si>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</si>
  <si>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</si>
  <si>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</si>
  <si>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</si>
  <si>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</si>
  <si>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</si>
  <si>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</si>
  <si>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</si>
  <si>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</si>
  <si>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</si>
  <si>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</si>
  <si>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</si>
  <si>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</si>
  <si>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</si>
  <si>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</si>
  <si>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</si>
  <si>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</si>
  <si>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</si>
  <si>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</si>
  <si>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</si>
  <si>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</si>
  <si>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</si>
  <si>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</si>
  <si>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</si>
  <si>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</si>
  <si>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</si>
  <si>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</si>
  <si>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</si>
  <si>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</si>
  <si>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</si>
  <si>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</si>
  <si>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</si>
  <si>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</si>
  <si>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</si>
  <si>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</si>
  <si>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</si>
  <si>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</si>
  <si>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</si>
  <si>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</si>
  <si>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</si>
  <si>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</si>
  <si>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</si>
  <si>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</si>
  <si>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</si>
  <si>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</si>
  <si>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</si>
  <si>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</si>
  <si>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</si>
  <si>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</si>
  <si>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</si>
  <si>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</si>
  <si>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</si>
  <si>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</si>
  <si>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</si>
  <si>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</si>
  <si>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</si>
  <si>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</si>
  <si>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</si>
  <si>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</si>
  <si>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</si>
  <si>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</si>
  <si>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</si>
  <si>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</si>
  <si>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</si>
  <si>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</si>
  <si>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</si>
  <si>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</si>
  <si>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</si>
  <si>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</si>
  <si>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</si>
  <si>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</si>
  <si>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</si>
  <si>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</si>
  <si>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</si>
  <si>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</si>
  <si>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</si>
  <si>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</si>
  <si>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</si>
  <si>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</si>
  <si>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</si>
  <si>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</si>
  <si>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</si>
  <si>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</si>
  <si>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</si>
  <si>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</si>
  <si>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</si>
  <si>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</si>
  <si>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</si>
  <si>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</si>
  <si>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</si>
  <si>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</si>
  <si>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</si>
  <si>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</si>
  <si>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</si>
  <si>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</si>
  <si>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</si>
  <si>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</si>
  <si>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</si>
  <si>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</si>
  <si>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</si>
  <si>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</si>
  <si>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</si>
  <si>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</si>
  <si>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</si>
  <si>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</si>
  <si>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</si>
  <si>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</si>
  <si>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</si>
  <si>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</si>
  <si>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</si>
  <si>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</si>
  <si>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</si>
  <si>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</si>
  <si>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</si>
  <si>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</si>
  <si>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</si>
  <si>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</si>
  <si>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</si>
  <si>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</si>
  <si>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</si>
  <si>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</si>
  <si>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</si>
  <si>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</si>
  <si>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</si>
  <si>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</si>
  <si>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</si>
  <si>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</si>
  <si>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</si>
  <si>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</si>
  <si>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</si>
  <si>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</si>
  <si>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</si>
  <si>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</si>
  <si>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</si>
  <si>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</si>
  <si>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</si>
  <si>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</si>
  <si>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</si>
  <si>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</si>
  <si>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</si>
  <si>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</si>
  <si>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</si>
  <si>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</si>
  <si>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</si>
  <si>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</si>
  <si>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</si>
  <si>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</si>
  <si>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</si>
  <si>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</si>
  <si>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</si>
  <si>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</si>
  <si>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</si>
  <si>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</si>
  <si>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</si>
  <si>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</si>
  <si>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</si>
  <si>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</si>
  <si>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</si>
  <si>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</si>
  <si>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</si>
  <si>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</si>
  <si>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</si>
  <si>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</si>
  <si>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</si>
  <si>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</si>
  <si>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</si>
  <si>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</si>
  <si>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</si>
  <si>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</si>
  <si>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</si>
  <si>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</si>
  <si>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</si>
  <si>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</si>
  <si>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</si>
  <si>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</si>
  <si>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</si>
  <si>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</si>
  <si>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</si>
  <si>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</si>
  <si>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</si>
  <si>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</si>
  <si>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</si>
  <si>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</si>
  <si>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</si>
  <si>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</si>
  <si>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</si>
  <si>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</si>
  <si>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</si>
  <si>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</si>
  <si>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</si>
  <si>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</si>
  <si>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</si>
  <si>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</si>
  <si>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</si>
  <si>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</si>
  <si>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</si>
  <si>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</si>
  <si>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</si>
  <si>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</si>
  <si>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</si>
  <si>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</si>
  <si>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</si>
  <si>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</si>
  <si>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</si>
  <si>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</si>
  <si>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</si>
  <si>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</si>
  <si>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</si>
  <si>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</si>
  <si>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</si>
  <si>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</si>
  <si>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</si>
  <si>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</si>
  <si>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</si>
  <si>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</si>
  <si>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</si>
  <si>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</si>
  <si>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</si>
  <si>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</si>
  <si>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</si>
  <si>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</si>
  <si>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</si>
  <si>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</si>
  <si>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</si>
  <si>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</si>
  <si>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</si>
  <si>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</si>
  <si>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</si>
  <si>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</si>
  <si>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</si>
  <si>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</si>
  <si>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</si>
  <si>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</si>
  <si>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</si>
  <si>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</si>
  <si>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</si>
  <si>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</si>
  <si>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</si>
  <si>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</si>
  <si>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</si>
  <si>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</si>
  <si>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</si>
  <si>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</si>
  <si>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</si>
  <si>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</si>
  <si>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</si>
  <si>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</si>
  <si>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</si>
  <si>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</si>
  <si>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</si>
  <si>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</si>
  <si>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</si>
  <si>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</si>
  <si>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</si>
  <si>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</si>
  <si>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</si>
  <si>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</si>
  <si>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</si>
  <si>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</si>
  <si>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</si>
  <si>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</si>
  <si>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</si>
  <si>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</si>
  <si>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</si>
  <si>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</si>
  <si>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</si>
  <si>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</si>
  <si>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</si>
  <si>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</si>
  <si>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</si>
  <si>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</si>
  <si>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</si>
  <si>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</si>
  <si>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</si>
  <si>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</si>
  <si>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</si>
  <si>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</si>
  <si>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</si>
  <si>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</si>
  <si>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</si>
  <si>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</si>
  <si>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</si>
  <si>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</si>
  <si>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</si>
  <si>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</si>
  <si>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</si>
  <si>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</si>
  <si>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</si>
  <si>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</si>
  <si>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</si>
  <si>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</si>
  <si>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</si>
  <si>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</si>
  <si>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</si>
  <si>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</si>
  <si>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</si>
  <si>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</si>
  <si>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</si>
  <si>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</si>
  <si>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</si>
  <si>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</si>
  <si>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</si>
  <si>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</si>
  <si>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</si>
  <si>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</si>
  <si>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</si>
  <si>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</si>
  <si>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</si>
  <si>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</si>
  <si>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</si>
  <si>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</si>
  <si>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</si>
  <si>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</si>
  <si>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</si>
  <si>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</si>
  <si>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</si>
  <si>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</si>
  <si>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</si>
  <si>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</si>
  <si>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</si>
  <si>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</si>
  <si>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</si>
  <si>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</si>
  <si>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</si>
  <si>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</si>
  <si>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</si>
  <si>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</si>
  <si>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</si>
  <si>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</si>
  <si>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</si>
  <si>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</si>
  <si>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</si>
  <si>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</si>
  <si>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</si>
  <si>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</si>
  <si>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</si>
  <si>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</si>
  <si>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</si>
  <si>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</si>
  <si>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</si>
  <si>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</si>
  <si>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</si>
  <si>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</si>
  <si>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</si>
  <si>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</si>
  <si>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</si>
  <si>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</si>
  <si>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</si>
  <si>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</si>
  <si>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</si>
  <si>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</si>
  <si>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</si>
  <si>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</si>
  <si>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</si>
  <si>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</si>
  <si>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</si>
  <si>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</si>
  <si>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</si>
  <si>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</si>
  <si>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</si>
  <si>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</si>
  <si>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</si>
  <si>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</si>
  <si>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</si>
  <si>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</si>
  <si>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</si>
  <si>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</si>
  <si>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</si>
  <si>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</si>
  <si>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</si>
  <si>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</si>
  <si>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</si>
  <si>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</si>
  <si>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</si>
  <si>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</si>
  <si>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</si>
  <si>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</si>
  <si>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</si>
  <si>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</si>
  <si>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</si>
  <si>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</si>
  <si>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</si>
  <si>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</si>
  <si>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</si>
  <si>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</si>
  <si>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</si>
  <si>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</si>
  <si>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</si>
  <si>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</si>
  <si>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</si>
  <si>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</si>
  <si>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</si>
  <si>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</si>
  <si>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</si>
  <si>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</si>
  <si>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</si>
  <si>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</si>
  <si>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</si>
  <si>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</si>
  <si>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</si>
  <si>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</si>
  <si>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</si>
  <si>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</si>
  <si>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</si>
  <si>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</si>
  <si>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</si>
  <si>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</si>
  <si>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</si>
  <si>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</si>
  <si>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</si>
  <si>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</si>
  <si>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</si>
  <si>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</si>
  <si>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</si>
  <si>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</si>
  <si>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</si>
  <si>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</si>
  <si>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</si>
  <si>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</si>
  <si>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</si>
  <si>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</si>
  <si>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</si>
  <si>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</si>
  <si>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</si>
  <si>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</si>
  <si>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</si>
  <si>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</si>
  <si>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</si>
  <si>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</si>
  <si>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</si>
  <si>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</si>
  <si>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</si>
  <si>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</si>
  <si>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</si>
  <si>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</si>
  <si>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</si>
  <si>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</si>
  <si>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</si>
  <si>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</si>
  <si>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</si>
  <si>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</si>
  <si>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</si>
  <si>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</si>
  <si>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</si>
  <si>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</si>
  <si>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</si>
  <si>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</si>
  <si>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</si>
  <si>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</si>
  <si>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</si>
  <si>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</si>
  <si>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</si>
  <si>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</si>
  <si>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</si>
  <si>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</si>
  <si>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</si>
  <si>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</si>
  <si>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</si>
  <si>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</si>
  <si>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</si>
  <si>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</si>
  <si>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</si>
  <si>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</si>
  <si>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</si>
  <si>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</si>
  <si>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</si>
  <si>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</si>
  <si>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</si>
  <si>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</si>
  <si>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</si>
  <si>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</si>
  <si>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</si>
  <si>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</si>
  <si>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</si>
  <si>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</si>
  <si>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</si>
  <si>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</si>
  <si>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</si>
  <si>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</si>
  <si>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</si>
  <si>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</si>
  <si>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</si>
  <si>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</si>
  <si>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</si>
  <si>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</si>
  <si>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</si>
  <si>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</si>
  <si>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</si>
  <si>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</si>
  <si>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</si>
  <si>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</si>
  <si>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</si>
  <si>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</si>
  <si>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</si>
  <si>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</si>
  <si>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</si>
  <si>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</si>
  <si>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</si>
  <si>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</si>
  <si>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</si>
  <si>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</si>
  <si>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</si>
  <si>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</si>
  <si>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</si>
  <si>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</si>
  <si>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</si>
  <si>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</si>
  <si>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</si>
  <si>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</si>
  <si>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</si>
  <si>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</si>
  <si>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</si>
  <si>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</si>
  <si>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</si>
  <si>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</si>
  <si>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</si>
  <si>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</si>
  <si>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</si>
  <si>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</si>
  <si>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</si>
  <si>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</si>
  <si>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</si>
  <si>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</si>
  <si>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</si>
  <si>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</si>
  <si>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</si>
  <si>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</si>
  <si>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</si>
  <si>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</si>
  <si>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</si>
  <si>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</si>
  <si>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</si>
  <si>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</si>
  <si>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</si>
  <si>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</si>
  <si>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</si>
  <si>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</si>
  <si>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</si>
  <si>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</si>
  <si>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</si>
  <si>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</si>
  <si>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</si>
  <si>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</si>
  <si>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</si>
  <si>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</si>
  <si>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</si>
  <si>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</si>
  <si>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</si>
  <si>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</si>
  <si>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</si>
  <si>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</si>
  <si>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</si>
  <si>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</si>
  <si>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</si>
  <si>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</si>
  <si>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</si>
  <si>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</si>
  <si>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</si>
  <si>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</si>
  <si>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</si>
  <si>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</si>
  <si>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</si>
  <si>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</si>
  <si>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</si>
  <si>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</si>
  <si>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</si>
  <si>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</si>
  <si>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</si>
  <si>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</si>
  <si>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</si>
  <si>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</si>
  <si>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</si>
  <si>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</si>
  <si>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</si>
  <si>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</si>
  <si>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</si>
  <si>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</si>
  <si>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</si>
  <si>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</si>
  <si>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</si>
  <si>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</si>
  <si>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</si>
  <si>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</si>
  <si>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</si>
  <si>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</si>
  <si>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</si>
  <si>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</si>
  <si>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</si>
  <si>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</si>
  <si>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</si>
  <si>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</si>
  <si>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</si>
  <si>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</si>
  <si>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</si>
  <si>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</si>
  <si>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</si>
  <si>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</si>
  <si>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</si>
  <si>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</si>
  <si>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</si>
  <si>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</si>
  <si>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</si>
  <si>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</si>
  <si>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</si>
  <si>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</si>
  <si>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</si>
  <si>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</si>
  <si>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</si>
  <si>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</si>
  <si>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</si>
  <si>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</si>
  <si>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</si>
  <si>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</si>
  <si>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</si>
  <si>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</si>
  <si>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</si>
  <si>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</si>
  <si>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</si>
  <si>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</si>
  <si>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</si>
  <si>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</si>
  <si>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</si>
  <si>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</si>
  <si>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</si>
  <si>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</si>
  <si>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</si>
  <si>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</si>
  <si>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</si>
  <si>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</si>
  <si>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</si>
  <si>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</si>
  <si>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</si>
  <si>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</si>
  <si>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</si>
  <si>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</si>
  <si>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</si>
  <si>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</si>
  <si>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</si>
  <si>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</si>
  <si>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</si>
  <si>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</si>
  <si>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</si>
  <si>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</si>
  <si>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</si>
  <si>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</si>
  <si>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</si>
  <si>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</si>
  <si>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</si>
  <si>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</si>
  <si>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</si>
  <si>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</si>
  <si>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</si>
  <si>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</si>
  <si>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</si>
  <si>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</si>
  <si>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</si>
  <si>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</si>
  <si>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</si>
  <si>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</si>
  <si>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</si>
  <si>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</si>
  <si>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</si>
  <si>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</si>
  <si>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</si>
  <si>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</si>
  <si>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</si>
  <si>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</si>
  <si>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</si>
  <si>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</si>
  <si>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</si>
  <si>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</si>
  <si>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</si>
  <si>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</si>
  <si>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</si>
  <si>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</si>
  <si>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</si>
  <si>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</si>
  <si>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</si>
  <si>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</si>
  <si>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</si>
  <si>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</si>
  <si>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</si>
  <si>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</si>
  <si>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</si>
  <si>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</si>
  <si>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</si>
  <si>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</si>
  <si>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</si>
  <si>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</si>
  <si>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</si>
  <si>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</si>
  <si>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</si>
  <si>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</si>
  <si>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</si>
  <si>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</si>
  <si>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</si>
  <si>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</si>
  <si>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</si>
  <si>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</si>
  <si>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</si>
  <si>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</si>
  <si>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</si>
  <si>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</si>
  <si>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</si>
  <si>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</si>
  <si>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</si>
  <si>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</si>
  <si>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</si>
  <si>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</si>
  <si>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</si>
  <si>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</si>
  <si>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</si>
  <si>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</si>
  <si>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</si>
  <si>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</si>
  <si>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</si>
  <si>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</si>
  <si>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</si>
  <si>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</si>
  <si>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</si>
  <si>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</si>
  <si>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</si>
  <si>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</si>
  <si>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</si>
  <si>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</si>
  <si>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</si>
  <si>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</si>
  <si>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</si>
  <si>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</si>
  <si>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</si>
  <si>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</si>
  <si>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</si>
  <si>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</si>
  <si>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</si>
  <si>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</si>
  <si>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</si>
  <si>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</si>
  <si>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</si>
  <si>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</si>
  <si>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</si>
  <si>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</si>
  <si>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</si>
  <si>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</si>
  <si>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</si>
  <si>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</si>
  <si>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</si>
  <si>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</si>
  <si>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</si>
  <si>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</si>
  <si>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</si>
  <si>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</si>
  <si>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</si>
  <si>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</si>
  <si>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</si>
  <si>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</si>
  <si>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</si>
  <si>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</si>
  <si>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</si>
  <si>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</si>
  <si>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</si>
  <si>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</si>
  <si>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</si>
  <si>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</si>
  <si>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</si>
  <si>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</si>
  <si>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</si>
  <si>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</si>
  <si>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</si>
  <si>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</si>
  <si>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</si>
  <si>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</si>
  <si>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</si>
  <si>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</si>
  <si>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</si>
  <si>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</si>
  <si>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</si>
  <si>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</si>
  <si>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</si>
  <si>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</si>
  <si>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</si>
  <si>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</si>
  <si>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</si>
  <si>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</si>
  <si>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</si>
  <si>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</si>
  <si>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</si>
  <si>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</si>
  <si>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</si>
  <si>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</si>
  <si>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</si>
  <si>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</si>
  <si>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</si>
  <si>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</si>
  <si>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</si>
  <si>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</si>
  <si>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</si>
  <si>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</si>
  <si>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</si>
  <si>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</si>
  <si>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</si>
  <si>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</si>
  <si>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</si>
  <si>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</si>
  <si>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</si>
  <si>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</si>
  <si>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</si>
  <si>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</si>
  <si>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</si>
  <si>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</si>
  <si>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</si>
  <si>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</si>
  <si>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</si>
  <si>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</si>
  <si>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</si>
  <si>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</si>
  <si>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</si>
  <si>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</si>
  <si>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</si>
  <si>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</si>
  <si>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</si>
  <si>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</si>
  <si>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</si>
  <si>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</si>
  <si>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</si>
  <si>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</si>
  <si>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</si>
  <si>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</si>
  <si>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</si>
  <si>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</si>
  <si>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</si>
  <si>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</si>
  <si>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</si>
  <si>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</si>
  <si>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</si>
  <si>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</si>
  <si>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</si>
  <si>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</si>
  <si>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</si>
  <si>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</si>
  <si>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</si>
  <si>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</si>
  <si>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</si>
  <si>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</si>
  <si>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</si>
  <si>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</si>
  <si>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</si>
  <si>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</si>
  <si>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</si>
  <si>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</si>
  <si>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</si>
  <si>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</si>
  <si>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</si>
  <si>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</si>
  <si>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</si>
  <si>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</si>
  <si>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</si>
  <si>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</si>
  <si>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</si>
  <si>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</si>
  <si>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</si>
  <si>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</si>
  <si>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</si>
  <si>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</si>
  <si>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</si>
  <si>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</si>
  <si>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</si>
  <si>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</si>
  <si>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</si>
  <si>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</si>
  <si>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</si>
  <si>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</si>
  <si>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</si>
  <si>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</si>
  <si>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</si>
  <si>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</si>
  <si>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</si>
  <si>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</si>
  <si>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</si>
  <si>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</si>
  <si>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</si>
  <si>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</si>
  <si>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</si>
  <si>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</si>
  <si>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</si>
  <si>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</si>
  <si>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</si>
  <si>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</si>
  <si>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</si>
  <si>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</si>
  <si>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</si>
  <si>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</si>
  <si>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</si>
  <si>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</si>
  <si>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</si>
  <si>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</si>
  <si>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</si>
  <si>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</si>
  <si>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</si>
  <si>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</si>
  <si>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</si>
  <si>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</si>
  <si>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</si>
  <si>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</si>
  <si>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</si>
  <si>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</si>
  <si>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</si>
  <si>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</si>
  <si>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</si>
  <si>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</si>
  <si>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</si>
  <si>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</si>
  <si>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</si>
  <si>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</si>
  <si>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</si>
  <si>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</si>
  <si>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</si>
  <si>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</si>
  <si>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</si>
  <si>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</si>
  <si>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</si>
  <si>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</si>
  <si>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</si>
  <si>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</si>
  <si>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</si>
  <si>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</si>
  <si>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</si>
  <si>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</si>
  <si>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</si>
  <si>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</si>
  <si>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</si>
  <si>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</si>
  <si>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</si>
  <si>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</si>
  <si>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</si>
  <si>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</si>
  <si>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</si>
  <si>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</si>
  <si>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</si>
  <si>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</si>
  <si>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</si>
  <si>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</si>
  <si>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</si>
  <si>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</si>
  <si>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</si>
  <si>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</si>
  <si>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</si>
  <si>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</si>
  <si>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</si>
  <si>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</si>
  <si>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</si>
  <si>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</si>
  <si>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</si>
  <si>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</si>
  <si>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</si>
  <si>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</si>
  <si>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</si>
  <si>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</si>
  <si>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</si>
  <si>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</si>
  <si>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</si>
  <si>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</si>
  <si>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</si>
  <si>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</si>
  <si>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</si>
  <si>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</si>
  <si>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</si>
  <si>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</si>
  <si>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</si>
  <si>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</si>
  <si>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</si>
  <si>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</si>
  <si>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</si>
  <si>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</si>
  <si>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</si>
  <si>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</si>
  <si>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</si>
  <si>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</si>
  <si>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</si>
  <si>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</si>
  <si>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</si>
  <si>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</si>
  <si>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</si>
  <si>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</si>
  <si>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</si>
  <si>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</si>
  <si>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</si>
  <si>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</si>
  <si>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</si>
  <si>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</si>
  <si>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</si>
  <si>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</si>
  <si>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</si>
  <si>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</si>
  <si>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</si>
  <si>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</si>
  <si>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</si>
  <si>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</si>
  <si>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</si>
  <si>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</si>
  <si>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</si>
  <si>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</si>
  <si>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</si>
  <si>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</si>
  <si>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</si>
  <si>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</si>
  <si>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</si>
  <si>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</si>
  <si>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</si>
  <si>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</si>
  <si>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</si>
  <si>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</si>
  <si>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</si>
  <si>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</si>
  <si>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</si>
  <si>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</si>
  <si>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</si>
  <si>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</si>
  <si>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</si>
  <si>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</si>
  <si>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</si>
  <si>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</si>
  <si>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</si>
  <si>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</si>
  <si>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</si>
  <si>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</si>
  <si>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</si>
  <si>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</si>
  <si>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</si>
  <si>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</si>
  <si>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</si>
  <si>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</si>
  <si>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</si>
  <si>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</si>
  <si>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</si>
  <si>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</si>
  <si>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</si>
  <si>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</si>
  <si>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</si>
  <si>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</si>
  <si>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</si>
  <si>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</si>
  <si>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</si>
  <si>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</si>
  <si>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</si>
  <si>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</si>
  <si>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</si>
  <si>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</si>
  <si>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</si>
  <si>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</si>
  <si>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</si>
  <si>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</si>
  <si>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</si>
  <si>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</si>
  <si>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</si>
  <si>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</si>
  <si>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</si>
  <si>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</si>
  <si>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</si>
  <si>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</si>
  <si>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</si>
  <si>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</si>
  <si>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</si>
  <si>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</si>
  <si>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</si>
  <si>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</si>
  <si>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</si>
  <si>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</si>
  <si>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</si>
  <si>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</si>
  <si>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</si>
  <si>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</si>
  <si>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</si>
  <si>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</si>
  <si>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</si>
  <si>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</si>
  <si>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</si>
  <si>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</si>
  <si>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</si>
  <si>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</si>
  <si>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</si>
  <si>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</si>
  <si>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</si>
  <si>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</si>
  <si>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</si>
  <si>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</si>
  <si>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</si>
  <si>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</si>
  <si>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</si>
  <si>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</si>
  <si>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</si>
  <si>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</si>
  <si>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</si>
  <si>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</si>
  <si>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</si>
  <si>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</si>
  <si>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</si>
  <si>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</si>
  <si>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</si>
  <si>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</si>
  <si>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</si>
  <si>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</si>
  <si>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</si>
  <si>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</si>
  <si>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</si>
  <si>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</si>
  <si>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</si>
  <si>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</si>
  <si>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</si>
  <si>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</si>
  <si>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</si>
  <si>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</si>
  <si>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</si>
  <si>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</si>
  <si>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</si>
  <si>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</si>
  <si>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</si>
  <si>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</si>
  <si>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</si>
  <si>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</si>
  <si>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</si>
  <si>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</si>
  <si>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</si>
  <si>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</si>
  <si>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</si>
  <si>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</si>
  <si>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</si>
  <si>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</si>
  <si>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</si>
  <si>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</si>
  <si>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</si>
  <si>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</si>
  <si>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</si>
  <si>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</si>
  <si>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</si>
  <si>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</si>
  <si>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</si>
  <si>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</si>
  <si>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</si>
  <si>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</si>
  <si>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</si>
  <si>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</si>
  <si>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</si>
  <si>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</si>
  <si>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</si>
  <si>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</si>
  <si>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</si>
  <si>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</si>
  <si>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</si>
  <si>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</si>
  <si>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</si>
  <si>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</si>
  <si>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</si>
  <si>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</si>
  <si>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</si>
  <si>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</si>
  <si>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</si>
  <si>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</si>
  <si>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</si>
  <si>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</si>
  <si>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</si>
  <si>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</si>
  <si>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</si>
  <si>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</si>
  <si>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</si>
  <si>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</si>
  <si>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</si>
  <si>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</si>
  <si>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</si>
  <si>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</si>
  <si>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</si>
  <si>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</si>
  <si>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</si>
  <si>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</si>
  <si>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</si>
  <si>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</si>
  <si>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</si>
  <si>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</si>
  <si>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</si>
  <si>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</si>
  <si>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</si>
  <si>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</si>
  <si>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</si>
  <si>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</si>
  <si>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</si>
  <si>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</si>
  <si>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</si>
  <si>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</si>
  <si>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</si>
  <si>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</si>
  <si>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</si>
  <si>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</si>
  <si>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</si>
  <si>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</si>
  <si>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</si>
  <si>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</si>
  <si>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</si>
  <si>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</si>
  <si>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</si>
  <si>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</si>
  <si>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</si>
  <si>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</si>
  <si>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</si>
  <si>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</si>
  <si>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</si>
  <si>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</si>
  <si>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</si>
  <si>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</si>
  <si>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</si>
  <si>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</si>
  <si>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</si>
  <si>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</si>
  <si>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</si>
  <si>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</si>
  <si>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</si>
  <si>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</si>
  <si>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</si>
  <si>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</si>
  <si>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</si>
  <si>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</si>
  <si>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</si>
  <si>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</si>
  <si>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</si>
  <si>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</si>
  <si>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</si>
  <si>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</si>
  <si>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</si>
  <si>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</si>
  <si>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</si>
  <si>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</si>
  <si>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</si>
  <si>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</si>
  <si>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</si>
  <si>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</si>
  <si>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</si>
  <si>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</si>
  <si>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</si>
  <si>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</si>
  <si>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</si>
  <si>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</si>
  <si>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</si>
  <si>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</si>
  <si>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</si>
  <si>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</si>
  <si>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</si>
  <si>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</si>
  <si>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</si>
  <si>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</si>
  <si>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</si>
  <si>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</si>
  <si>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</si>
  <si>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</si>
  <si>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</si>
  <si>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</si>
  <si>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</si>
  <si>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</si>
  <si>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</si>
  <si>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</si>
  <si>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</si>
  <si>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</si>
  <si>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</si>
  <si>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</si>
  <si>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</si>
  <si>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</si>
  <si>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</si>
  <si>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</si>
  <si>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</si>
  <si>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</si>
  <si>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</si>
  <si>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</si>
  <si>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</si>
  <si>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</si>
  <si>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</si>
  <si>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</si>
  <si>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</si>
  <si>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</si>
  <si>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</si>
  <si>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</si>
  <si>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</si>
  <si>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</si>
  <si>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</si>
  <si>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</si>
  <si>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</si>
  <si>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</si>
  <si>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</si>
  <si>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</si>
  <si>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</si>
  <si>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</si>
  <si>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</si>
  <si>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</si>
  <si>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</si>
  <si>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</si>
  <si>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</si>
  <si>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</si>
  <si>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</si>
  <si>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</si>
  <si>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</si>
  <si>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</si>
  <si>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</si>
  <si>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</si>
  <si>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</si>
  <si>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</si>
  <si>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</si>
  <si>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</si>
  <si>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</si>
  <si>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</si>
  <si>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</si>
  <si>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</si>
  <si>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</si>
  <si>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</si>
  <si>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</si>
  <si>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</si>
  <si>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</si>
  <si>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</si>
  <si>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</si>
  <si>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</si>
  <si>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</si>
  <si>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</si>
  <si>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</si>
  <si>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</si>
  <si>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</si>
  <si>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</si>
  <si>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</si>
  <si>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</si>
  <si>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</si>
  <si>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</si>
  <si>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</si>
  <si>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</si>
  <si>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</si>
  <si>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</si>
  <si>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</si>
  <si>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</si>
  <si>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</si>
  <si>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</si>
  <si>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</si>
  <si>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</si>
  <si>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</si>
  <si>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</si>
  <si>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</si>
  <si>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</si>
  <si>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</si>
  <si>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</si>
  <si>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</si>
  <si>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</si>
  <si>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</si>
  <si>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</si>
  <si>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</si>
  <si>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</si>
  <si>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</si>
  <si>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</si>
  <si>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</si>
  <si>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</si>
  <si>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</si>
  <si>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</si>
  <si>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</si>
  <si>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</si>
  <si>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</si>
  <si>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</si>
  <si>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</si>
  <si>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</si>
  <si>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</si>
  <si>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</si>
  <si>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</si>
  <si>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</si>
  <si>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</si>
  <si>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</si>
  <si>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</si>
  <si>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</si>
  <si>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</si>
  <si>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</si>
  <si>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</si>
  <si>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</si>
  <si>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</si>
  <si>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</si>
  <si>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</si>
  <si>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</si>
  <si>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</si>
  <si>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</si>
  <si>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</si>
  <si>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</si>
  <si>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</si>
  <si>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</si>
  <si>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</si>
  <si>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</si>
  <si>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</si>
  <si>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</si>
  <si>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</si>
  <si>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</si>
  <si>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</si>
  <si>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</si>
  <si>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</si>
  <si>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</si>
  <si>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</si>
  <si>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</si>
  <si>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</si>
  <si>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</si>
  <si>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</si>
  <si>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</si>
  <si>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</si>
  <si>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</si>
  <si>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</si>
  <si>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</si>
  <si>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</si>
  <si>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</si>
  <si>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</si>
  <si>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</si>
  <si>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</si>
  <si>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</si>
  <si>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</si>
  <si>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</si>
  <si>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</si>
  <si>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</si>
  <si>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</si>
  <si>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</si>
  <si>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</si>
  <si>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</si>
  <si>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</si>
  <si>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</si>
  <si>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</si>
  <si>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</si>
  <si>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</si>
  <si>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</si>
  <si>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</si>
  <si>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</si>
  <si>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</si>
  <si>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</si>
  <si>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</si>
  <si>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</si>
  <si>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</si>
  <si>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</si>
  <si>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</si>
  <si>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</si>
  <si>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</si>
  <si>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</si>
  <si>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</si>
  <si>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</si>
  <si>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</si>
  <si>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</si>
  <si>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</si>
  <si>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</si>
  <si>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</si>
  <si>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</si>
  <si>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</si>
  <si>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</si>
  <si>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</si>
  <si>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</si>
  <si>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</si>
  <si>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</si>
  <si>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</si>
  <si>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</si>
  <si>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</si>
  <si>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</si>
  <si>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</si>
  <si>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</si>
  <si>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</si>
  <si>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</si>
  <si>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</si>
  <si>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</si>
  <si>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</si>
  <si>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</si>
  <si>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</si>
  <si>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</si>
  <si>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</si>
  <si>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</si>
  <si>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</si>
  <si>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</si>
  <si>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</si>
  <si>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</si>
  <si>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</si>
  <si>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</si>
  <si>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</si>
  <si>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</si>
  <si>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</si>
  <si>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</si>
  <si>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</si>
  <si>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</si>
  <si>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</si>
  <si>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</si>
  <si>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</si>
  <si>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</si>
  <si>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</si>
  <si>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</si>
  <si>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</si>
  <si>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</si>
  <si>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</si>
  <si>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</si>
  <si>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</si>
  <si>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</si>
  <si>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</si>
  <si>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</si>
  <si>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</si>
  <si>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</si>
  <si>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</si>
  <si>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</si>
  <si>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</si>
  <si>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</si>
  <si>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</si>
  <si>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</si>
  <si>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</si>
  <si>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</si>
  <si>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</si>
  <si>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</si>
  <si>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</si>
  <si>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</si>
  <si>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</si>
  <si>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</si>
  <si>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</si>
  <si>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</si>
  <si>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</si>
  <si>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</si>
  <si>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</si>
  <si>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</si>
  <si>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</si>
  <si>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</si>
  <si>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</si>
  <si>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</si>
  <si>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</si>
  <si>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</si>
  <si>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</si>
  <si>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</si>
  <si>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</si>
  <si>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</si>
  <si>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</si>
  <si>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</si>
  <si>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</si>
  <si>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</si>
  <si>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</si>
  <si>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</si>
  <si>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</si>
  <si>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</si>
  <si>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</si>
  <si>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</si>
  <si>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</si>
  <si>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</si>
  <si>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</si>
  <si>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</si>
  <si>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</si>
  <si>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</si>
  <si>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</si>
  <si>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</si>
  <si>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</si>
  <si>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</si>
  <si>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</si>
  <si>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</si>
  <si>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</si>
  <si>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</si>
  <si>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</si>
  <si>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</si>
  <si>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</si>
  <si>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</si>
  <si>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</si>
  <si>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</si>
  <si>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</si>
  <si>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</si>
  <si>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</si>
  <si>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</si>
  <si>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</si>
  <si>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</si>
  <si>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</si>
  <si>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</si>
  <si>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</si>
  <si>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</si>
  <si>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</si>
  <si>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</si>
  <si>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</si>
  <si>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</si>
  <si>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</si>
  <si>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</si>
  <si>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</si>
  <si>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</si>
  <si>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</si>
  <si>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</si>
  <si>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</si>
  <si>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</si>
  <si>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</si>
  <si>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</si>
  <si>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</si>
  <si>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</si>
  <si>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</si>
  <si>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</si>
  <si>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</si>
  <si>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</si>
  <si>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</si>
  <si>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</si>
  <si>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</si>
  <si>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</si>
  <si>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</si>
  <si>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</si>
  <si>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</si>
  <si>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</si>
  <si>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</si>
  <si>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</si>
  <si>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</si>
  <si>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</si>
  <si>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</si>
  <si>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</si>
  <si>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</si>
  <si>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</si>
  <si>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</si>
  <si>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</si>
  <si>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</si>
  <si>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</si>
  <si>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</si>
  <si>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</si>
  <si>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</si>
  <si>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</si>
  <si>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</si>
  <si>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</si>
  <si>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</si>
  <si>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</si>
  <si>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</si>
  <si>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</si>
  <si>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</si>
  <si>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</si>
  <si>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</si>
  <si>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</si>
  <si>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</si>
  <si>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</si>
  <si>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</si>
  <si>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</si>
  <si>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</si>
  <si>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</si>
  <si>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</si>
  <si>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</si>
  <si>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</si>
  <si>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</si>
  <si>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</si>
  <si>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</si>
  <si>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</si>
  <si>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</si>
  <si>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</si>
  <si>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</si>
  <si>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</si>
  <si>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</si>
  <si>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</si>
  <si>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</si>
  <si>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</si>
  <si>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</si>
  <si>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</si>
  <si>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</si>
  <si>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</si>
  <si>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</si>
  <si>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</si>
  <si>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</si>
  <si>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</si>
  <si>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</si>
  <si>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</si>
  <si>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</si>
  <si>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</si>
  <si>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</si>
  <si>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</si>
  <si>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</si>
  <si>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</si>
  <si>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</si>
  <si>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</si>
  <si>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</si>
  <si>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</si>
  <si>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</si>
  <si>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</si>
  <si>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</si>
  <si>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</si>
  <si>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</si>
  <si>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</si>
  <si>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</si>
  <si>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</si>
  <si>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</si>
  <si>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</si>
  <si>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</si>
  <si>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</si>
  <si>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</si>
  <si>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</si>
  <si>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</si>
  <si>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</si>
  <si>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</si>
  <si>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</si>
  <si>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</si>
  <si>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</si>
  <si>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</si>
  <si>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</si>
  <si>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</si>
  <si>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</si>
  <si>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</si>
  <si>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</si>
  <si>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</si>
  <si>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</si>
  <si>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</si>
  <si>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</si>
  <si>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</si>
  <si>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</si>
  <si>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</si>
  <si>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</si>
  <si>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</si>
  <si>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</si>
  <si>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</si>
  <si>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</si>
  <si>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</si>
  <si>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</si>
  <si>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</si>
  <si>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</si>
  <si>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</si>
  <si>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</si>
  <si>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</si>
  <si>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</si>
  <si>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</si>
  <si>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</si>
  <si>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</si>
  <si>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</si>
  <si>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</si>
  <si>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</si>
  <si>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</si>
  <si>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</si>
  <si>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</si>
  <si>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</si>
  <si>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</si>
  <si>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</si>
  <si>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</si>
  <si>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</si>
  <si>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</si>
  <si>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</si>
  <si>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</si>
  <si>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</si>
  <si>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</si>
  <si>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</si>
  <si>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</si>
  <si>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</si>
  <si>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</si>
  <si>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</si>
  <si>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</si>
  <si>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</si>
  <si>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</si>
  <si>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</si>
  <si>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</si>
  <si>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</si>
  <si>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</si>
  <si>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</si>
  <si>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</si>
  <si>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</si>
  <si>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</si>
  <si>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</si>
  <si>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</si>
  <si>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</si>
  <si>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</si>
  <si>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</si>
  <si>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</si>
  <si>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</si>
  <si>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</si>
  <si>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</si>
  <si>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</si>
  <si>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</si>
  <si>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</si>
  <si>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</si>
  <si>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</si>
  <si>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</si>
  <si>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</si>
  <si>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</si>
  <si>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</si>
  <si>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</si>
  <si>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</si>
  <si>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</si>
  <si>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</si>
  <si>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</si>
  <si>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</si>
  <si>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</si>
  <si>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</si>
  <si>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</si>
  <si>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</si>
  <si>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</si>
  <si>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</si>
  <si>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</si>
  <si>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</si>
  <si>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</si>
  <si>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</si>
  <si>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</si>
  <si>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</si>
  <si>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</si>
  <si>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</si>
  <si>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</si>
  <si>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</si>
  <si>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</si>
  <si>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</si>
  <si>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</si>
  <si>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</si>
  <si>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</si>
  <si>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</si>
  <si>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</si>
  <si>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</si>
  <si>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</si>
  <si>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</si>
  <si>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</si>
  <si>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</si>
  <si>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</si>
  <si>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</si>
  <si>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</si>
  <si>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</si>
  <si>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</si>
  <si>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</si>
  <si>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</si>
  <si>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</si>
  <si>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</si>
  <si>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</si>
  <si>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</si>
  <si>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</si>
  <si>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</si>
  <si>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</si>
  <si>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</si>
  <si>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</si>
  <si>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</si>
  <si>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</si>
  <si>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</si>
  <si>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</si>
  <si>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</si>
  <si>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</si>
  <si>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</si>
  <si>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</si>
  <si>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</si>
  <si>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</si>
  <si>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</si>
  <si>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</si>
  <si>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</si>
  <si>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</si>
  <si>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</si>
  <si>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</si>
  <si>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</si>
  <si>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</si>
  <si>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</si>
  <si>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</si>
  <si>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</si>
  <si>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</si>
  <si>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</si>
  <si>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</si>
  <si>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</si>
  <si>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</si>
  <si>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</si>
  <si>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</si>
  <si>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</si>
  <si>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</si>
  <si>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</si>
  <si>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</si>
  <si>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</si>
  <si>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</si>
  <si>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</si>
  <si>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</si>
  <si>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</si>
  <si>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</si>
  <si>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</si>
  <si>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</si>
  <si>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</si>
  <si>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</si>
  <si>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</si>
  <si>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</si>
  <si>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</si>
  <si>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</si>
  <si>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</si>
  <si>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</si>
  <si>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</si>
  <si>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</si>
  <si>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</si>
  <si>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</si>
  <si>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</si>
  <si>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</si>
  <si>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</si>
  <si>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</si>
  <si>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</si>
  <si>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</si>
  <si>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</si>
  <si>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</si>
  <si>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</si>
  <si>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</si>
  <si>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</si>
  <si>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</si>
  <si>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</si>
  <si>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</si>
  <si>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</si>
  <si>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</si>
  <si>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</si>
  <si>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</si>
  <si>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</si>
  <si>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</si>
  <si>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</si>
  <si>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</si>
  <si>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</si>
  <si>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</si>
  <si>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</si>
  <si>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</si>
  <si>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</si>
  <si>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</si>
  <si>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</si>
  <si>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</si>
  <si>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</si>
  <si>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</si>
  <si>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</si>
  <si>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</si>
  <si>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</si>
  <si>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</si>
  <si>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</si>
  <si>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</si>
  <si>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</si>
  <si>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</si>
  <si>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</si>
  <si>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</si>
  <si>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</si>
  <si>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</si>
  <si>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</si>
  <si>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</si>
  <si>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</si>
  <si>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</si>
  <si>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</si>
  <si>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</si>
  <si>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</si>
  <si>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</si>
  <si>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</si>
  <si>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</si>
  <si>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</si>
  <si>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</si>
  <si>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</si>
  <si>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</si>
  <si>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</si>
  <si>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</si>
  <si>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</si>
  <si>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</si>
  <si>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</si>
  <si>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</si>
  <si>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</si>
  <si>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</si>
  <si>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</si>
  <si>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</si>
  <si>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</si>
  <si>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</si>
  <si>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</si>
  <si>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</si>
  <si>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</si>
  <si>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</si>
  <si>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</si>
  <si>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</si>
  <si>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</si>
  <si>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</si>
  <si>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</si>
  <si>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</si>
  <si>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</si>
  <si>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</si>
  <si>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</si>
  <si>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</si>
  <si>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</si>
  <si>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</si>
  <si>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</si>
  <si>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</si>
  <si>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</si>
  <si>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</si>
  <si>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</si>
  <si>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</si>
  <si>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</si>
  <si>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</si>
  <si>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</si>
  <si>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</si>
  <si>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</si>
  <si>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</si>
  <si>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</si>
  <si>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</si>
  <si>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</si>
  <si>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</si>
  <si>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</si>
  <si>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</si>
  <si>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</si>
  <si>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</si>
  <si>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</si>
  <si>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</si>
  <si>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</si>
  <si>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</si>
  <si>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</si>
  <si>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</si>
  <si>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</si>
  <si>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</si>
  <si>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</si>
  <si>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</si>
  <si>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</si>
  <si>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</si>
  <si>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</si>
  <si>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</si>
  <si>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</si>
  <si>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</si>
  <si>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</si>
  <si>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</si>
  <si>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  <phoneticPr fontId="2" type="noConversion"/>
  </si>
  <si>
    <t>Average Donation</t>
    <phoneticPr fontId="2" type="noConversion"/>
  </si>
  <si>
    <t>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</si>
  <si>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</si>
  <si>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</si>
  <si>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</si>
  <si>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</si>
  <si>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</si>
  <si>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</si>
  <si>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</si>
  <si>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</si>
  <si>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</si>
  <si>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</si>
  <si>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</si>
  <si>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</si>
  <si>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</si>
  <si>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</si>
  <si>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</si>
  <si>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</si>
  <si>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drama</t>
  </si>
  <si>
    <t>documentary</t>
  </si>
  <si>
    <t>animation</t>
  </si>
  <si>
    <t>games</t>
  </si>
  <si>
    <t>Category</t>
    <phoneticPr fontId="2" type="noConversion"/>
  </si>
  <si>
    <t>Sub-Category</t>
    <phoneticPr fontId="2" type="noConversion"/>
  </si>
  <si>
    <t>science fiction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</si>
  <si>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</si>
  <si>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</si>
  <si>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</si>
  <si>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</si>
  <si>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</si>
  <si>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</si>
  <si>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</si>
  <si>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</si>
  <si>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</si>
  <si>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</si>
  <si>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</si>
  <si>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</si>
  <si>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</si>
  <si>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</si>
  <si>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</si>
  <si>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</si>
  <si>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</si>
  <si>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</si>
  <si>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</si>
  <si>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</si>
  <si>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</si>
  <si>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</si>
  <si>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</si>
  <si>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</si>
  <si>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</si>
  <si>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</si>
  <si>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</si>
  <si>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</si>
  <si>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</si>
  <si>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</si>
  <si>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</si>
  <si>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</si>
  <si>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id</t>
  </si>
  <si>
    <t>All</t>
  </si>
  <si>
    <t>Date Created Conversion</t>
    <phoneticPr fontId="2" type="noConversion"/>
  </si>
  <si>
    <t>Date Ended Conversion</t>
    <phoneticPr fontId="2" type="noConversion"/>
  </si>
  <si>
    <t>Dec</t>
  </si>
  <si>
    <t>Sep</t>
  </si>
  <si>
    <t>Feb</t>
  </si>
  <si>
    <t>Jun</t>
  </si>
  <si>
    <t>Jul</t>
  </si>
  <si>
    <t>Aug</t>
  </si>
  <si>
    <t>Jan</t>
  </si>
  <si>
    <t>Apr</t>
  </si>
  <si>
    <t>May</t>
  </si>
  <si>
    <t>Oct</t>
  </si>
  <si>
    <t>Nov</t>
  </si>
  <si>
    <t>Mar</t>
  </si>
  <si>
    <t>Date Created Conversion (Year)</t>
  </si>
  <si>
    <t>Count of state</t>
  </si>
  <si>
    <t>Goal</t>
    <phoneticPr fontId="2" type="noConversion"/>
  </si>
  <si>
    <t>Number Successful</t>
    <phoneticPr fontId="2" type="noConversion"/>
  </si>
  <si>
    <t>Number Failed</t>
    <phoneticPr fontId="2" type="noConversion"/>
  </si>
  <si>
    <t>Number Canceled</t>
    <phoneticPr fontId="2" type="noConversion"/>
  </si>
  <si>
    <t>Total Projects</t>
    <phoneticPr fontId="2" type="noConversion"/>
  </si>
  <si>
    <t>Percentage Successful</t>
    <phoneticPr fontId="2" type="noConversion"/>
  </si>
  <si>
    <t>Percentage Failed</t>
    <phoneticPr fontId="2" type="noConversion"/>
  </si>
  <si>
    <t>Percentage Canceled</t>
    <phoneticPr fontId="2" type="noConversion"/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</si>
  <si>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</si>
  <si>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</si>
  <si>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</si>
  <si>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</si>
  <si>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</si>
  <si>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</si>
  <si>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</si>
  <si>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</si>
  <si>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</si>
  <si>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</si>
  <si>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</si>
  <si>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</si>
  <si>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  <phoneticPr fontId="2" type="noConversion"/>
  </si>
  <si>
    <t>median</t>
    <phoneticPr fontId="2" type="noConversion"/>
  </si>
  <si>
    <t>minimum</t>
    <phoneticPr fontId="2" type="noConversion"/>
  </si>
  <si>
    <t>maximum</t>
    <phoneticPr fontId="2" type="noConversion"/>
  </si>
  <si>
    <t>variance</t>
    <phoneticPr fontId="2" type="noConversion"/>
  </si>
  <si>
    <t>standard deviation</t>
    <phoneticPr fontId="2" type="noConversion"/>
  </si>
  <si>
    <t>Median summaarizes the data more meaningfully because they are skewed distributions.</t>
    <phoneticPr fontId="2" type="noConversion"/>
  </si>
  <si>
    <t>There is more variability with successful campaigns.</t>
    <phoneticPr fontId="2" type="noConversion"/>
  </si>
  <si>
    <t xml:space="preserve"> It makes sense because the difference between minmum and maximum of successful campaign is larger.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</si>
</sst>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[$-409]m/d/yy\ h:mm\ AM/PM;@"/>
    <numFmt numFmtId="177" formatCode="0.0000_ "/>
  </numFmts>
  <fonts count="3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6" fontId="0" fillId="0" borderId="0" xfId="0" applyNumberFormat="1"/>
    <xf numFmtId="177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9" fontId="0" fillId="0" borderId="0" xfId="0" applyNumberFormat="1" applyAlignment="1">
      <alignment horizontal="center" vertical="center"/>
    </xf>
  </cellXfs>
  <cellStyles count="1">
    <cellStyle name="Normal" xfId="0" builtinId="0"/>
  </cellStyles>
  <dxfs count="32"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[03122021 Excel Challenge homework Copy of StarterBook.xlsx]pivot table per category!PivotTable2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082373884115864"/>
          <c:y val="0.14249781277340332"/>
          <c:w val="0.68293610380807301"/>
          <c:h val="0.518959244677748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85-4BCB-8340-B5CCCB7B9097}"/>
            </c:ext>
          </c:extLst>
        </c:ser>
        <c:ser>
          <c:idx val="1"/>
          <c:order val="1"/>
          <c:tx>
            <c:strRef>
              <c:f>'pivot table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85-4BCB-8340-B5CCCB7B9097}"/>
            </c:ext>
          </c:extLst>
        </c:ser>
        <c:ser>
          <c:idx val="2"/>
          <c:order val="2"/>
          <c:tx>
            <c:strRef>
              <c:f>'pivot table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85-4BCB-8340-B5CCCB7B9097}"/>
            </c:ext>
          </c:extLst>
        </c:ser>
        <c:ser>
          <c:idx val="3"/>
          <c:order val="3"/>
          <c:tx>
            <c:strRef>
              <c:f>'pivot table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85-4BCB-8340-B5CCCB7B9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4429584"/>
        <c:axId val="554427616"/>
      </c:barChart>
      <c:catAx>
        <c:axId val="55442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4427616"/>
        <c:crosses val="autoZero"/>
        <c:auto val="1"/>
        <c:lblAlgn val="ctr"/>
        <c:lblOffset val="100"/>
        <c:noMultiLvlLbl val="0"/>
      </c:catAx>
      <c:valAx>
        <c:axId val="55442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442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[03122021 Excel Challenge homework Copy of StarterBook.xlsx]per category filter by country!PivotTable1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81979035412482"/>
          <c:y val="0.23406969962088073"/>
          <c:w val="0.68292044087776549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'per category filter by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category filter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 filter by country'!$B$5:$B$14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99-4EA3-9DA4-1CB088E3FFAF}"/>
            </c:ext>
          </c:extLst>
        </c:ser>
        <c:ser>
          <c:idx val="1"/>
          <c:order val="1"/>
          <c:tx>
            <c:strRef>
              <c:f>'per category filter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category filter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 filter by country'!$C$5:$C$14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99-4EA3-9DA4-1CB088E3FFAF}"/>
            </c:ext>
          </c:extLst>
        </c:ser>
        <c:ser>
          <c:idx val="2"/>
          <c:order val="2"/>
          <c:tx>
            <c:strRef>
              <c:f>'per category filter by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 filter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 filter by country'!$D$5:$D$14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99-4EA3-9DA4-1CB088E3FFAF}"/>
            </c:ext>
          </c:extLst>
        </c:ser>
        <c:ser>
          <c:idx val="3"/>
          <c:order val="3"/>
          <c:tx>
            <c:strRef>
              <c:f>'per category filter by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category filter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 filter by country'!$E$5:$E$14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99-4EA3-9DA4-1CB088E3F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8326424"/>
        <c:axId val="648326752"/>
      </c:barChart>
      <c:catAx>
        <c:axId val="648326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8326752"/>
        <c:crosses val="autoZero"/>
        <c:auto val="1"/>
        <c:lblAlgn val="ctr"/>
        <c:lblOffset val="100"/>
        <c:noMultiLvlLbl val="0"/>
      </c:catAx>
      <c:valAx>
        <c:axId val="64832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8326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[03122021 Excel Challenge homework Copy of StarterBook.xlsx]pivot table per sub 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074188154714619"/>
          <c:y val="0.16165964865902555"/>
          <c:w val="0.71038480477324684"/>
          <c:h val="0.5646886585220013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per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B5-4A48-8F8C-5009732C22BA}"/>
            </c:ext>
          </c:extLst>
        </c:ser>
        <c:ser>
          <c:idx val="1"/>
          <c:order val="1"/>
          <c:tx>
            <c:strRef>
              <c:f>'pivot table per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B5-4A48-8F8C-5009732C22BA}"/>
            </c:ext>
          </c:extLst>
        </c:ser>
        <c:ser>
          <c:idx val="2"/>
          <c:order val="2"/>
          <c:tx>
            <c:strRef>
              <c:f>'pivot table per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B5-4A48-8F8C-5009732C22BA}"/>
            </c:ext>
          </c:extLst>
        </c:ser>
        <c:ser>
          <c:idx val="3"/>
          <c:order val="3"/>
          <c:tx>
            <c:strRef>
              <c:f>'pivot table per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B5-4A48-8F8C-5009732C2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9837200"/>
        <c:axId val="639834904"/>
      </c:barChart>
      <c:catAx>
        <c:axId val="63983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9834904"/>
        <c:crosses val="autoZero"/>
        <c:auto val="1"/>
        <c:lblAlgn val="ctr"/>
        <c:lblOffset val="100"/>
        <c:noMultiLvlLbl val="0"/>
      </c:catAx>
      <c:valAx>
        <c:axId val="639834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983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[03122021 Excel Challenge homework Copy of StarterBook.xlsx]pivot table per month!PivotTable7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275307477114409"/>
          <c:y val="0.23406969962088073"/>
          <c:w val="0.64282612702647968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 per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4E-4554-9937-7FCA2ADD848C}"/>
            </c:ext>
          </c:extLst>
        </c:ser>
        <c:ser>
          <c:idx val="1"/>
          <c:order val="1"/>
          <c:tx>
            <c:strRef>
              <c:f>'pivot table per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4E-4554-9937-7FCA2ADD848C}"/>
            </c:ext>
          </c:extLst>
        </c:ser>
        <c:ser>
          <c:idx val="2"/>
          <c:order val="2"/>
          <c:tx>
            <c:strRef>
              <c:f>'pivot table per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4E-4554-9937-7FCA2ADD848C}"/>
            </c:ext>
          </c:extLst>
        </c:ser>
        <c:ser>
          <c:idx val="3"/>
          <c:order val="3"/>
          <c:tx>
            <c:strRef>
              <c:f>'pivot table per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month'!$E$6:$E$18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4E-4554-9937-7FCA2ADD8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620408"/>
        <c:axId val="855616144"/>
      </c:lineChart>
      <c:catAx>
        <c:axId val="85562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616144"/>
        <c:crosses val="autoZero"/>
        <c:auto val="1"/>
        <c:lblAlgn val="ctr"/>
        <c:lblOffset val="100"/>
        <c:noMultiLvlLbl val="0"/>
      </c:catAx>
      <c:valAx>
        <c:axId val="85561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62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103328341626008E-2"/>
          <c:y val="0.10029560741381327"/>
          <c:w val="0.90604245021519547"/>
          <c:h val="0.7198512615103928"/>
        </c:manualLayout>
      </c:layout>
      <c:lineChart>
        <c:grouping val="standard"/>
        <c:varyColors val="0"/>
        <c:ser>
          <c:idx val="0"/>
          <c:order val="0"/>
          <c:tx>
            <c:strRef>
              <c:f>'bonus new sheet'!$J$1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new sheet'!$E$2:$E$13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new sheet'!$J$2:$J$13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2B-4BD3-9228-EF83F0DE68C0}"/>
            </c:ext>
          </c:extLst>
        </c:ser>
        <c:ser>
          <c:idx val="1"/>
          <c:order val="1"/>
          <c:tx>
            <c:strRef>
              <c:f>'bonus new sheet'!$K$1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new sheet'!$E$2:$E$13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new sheet'!$K$2:$K$13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2B-4BD3-9228-EF83F0DE68C0}"/>
            </c:ext>
          </c:extLst>
        </c:ser>
        <c:ser>
          <c:idx val="2"/>
          <c:order val="2"/>
          <c:tx>
            <c:strRef>
              <c:f>'bonus new sheet'!$L$1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new sheet'!$E$2:$E$13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new sheet'!$L$2:$L$13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2B-4BD3-9228-EF83F0DE68C0}"/>
            </c:ext>
          </c:extLst>
        </c:ser>
        <c:ser>
          <c:idx val="3"/>
          <c:order val="3"/>
          <c:tx>
            <c:v>GOAL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'bonus new sheet'!$E$2:$E$13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new sheet'!$E$1:$E$13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2B-4BD3-9228-EF83F0DE6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903904"/>
        <c:axId val="614904888"/>
      </c:lineChart>
      <c:catAx>
        <c:axId val="61490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4904888"/>
        <c:crosses val="autoZero"/>
        <c:auto val="1"/>
        <c:lblAlgn val="ctr"/>
        <c:lblOffset val="100"/>
        <c:noMultiLvlLbl val="0"/>
      </c:catAx>
      <c:valAx>
        <c:axId val="614904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490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857250</xdr:colOff>
      <xdr:row>14</xdr:row>
      <xdr:rowOff>0</xdr:rowOff>
    </xdr:from>
    <xdr:to>
      <xdr:col>13</xdr:col>
      <xdr:colOff>33337</xdr:colOff>
      <xdr:row>29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924D42-2BB7-4F53-86EF-E244C5ACC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123825</xdr:colOff>
      <xdr:row>14</xdr:row>
      <xdr:rowOff>57150</xdr:rowOff>
    </xdr:from>
    <xdr:to>
      <xdr:col>11</xdr:col>
      <xdr:colOff>447675</xdr:colOff>
      <xdr:row>15</xdr:row>
      <xdr:rowOff>123825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3C765A1-5BD0-4508-88D3-6EBFF6C4A6B3}"/>
            </a:ext>
          </a:extLst>
        </xdr:cNvPr>
        <xdr:cNvSpPr txBox="1"/>
      </xdr:nvSpPr>
      <xdr:spPr>
        <a:xfrm>
          <a:off x="5495925" y="2590800"/>
          <a:ext cx="306705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133350</xdr:colOff>
      <xdr:row>14</xdr:row>
      <xdr:rowOff>95250</xdr:rowOff>
    </xdr:from>
    <xdr:to>
      <xdr:col>11</xdr:col>
      <xdr:colOff>666750</xdr:colOff>
      <xdr:row>16</xdr:row>
      <xdr:rowOff>19050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9BD0652-0166-45E1-90FB-7BE737C32533}"/>
            </a:ext>
          </a:extLst>
        </xdr:cNvPr>
        <xdr:cNvSpPr txBox="1"/>
      </xdr:nvSpPr>
      <xdr:spPr>
        <a:xfrm>
          <a:off x="5505450" y="2628900"/>
          <a:ext cx="3276600" cy="2857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Successful, Live, Failed, Canceled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Cases per Category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0.00588</cdr:x>
      <cdr:y>0.18056</cdr:y>
    </cdr:from>
    <cdr:to>
      <cdr:x>0.07444</cdr:x>
      <cdr:y>0.47222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50AB06B-3DA4-4554-AA3C-8A11126DAD31}"/>
            </a:ext>
          </a:extLst>
        </cdr:cNvPr>
        <cdr:cNvSpPr txBox="1"/>
      </cdr:nvSpPr>
      <cdr:spPr>
        <a:xfrm xmlns:a="http://schemas.openxmlformats.org/drawingml/2006/main" rot="10800000">
          <a:off x="28575" y="495300"/>
          <a:ext cx="333375" cy="80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eaVert" wrap="square" rtlCol="0"/>
        <a:lstStyle xmlns:a="http://schemas.openxmlformats.org/drawingml/2006/main"/>
        <a:p xmlns:a="http://schemas.openxmlformats.org/drawingml/2006/main">
          <a:r>
            <a:rPr lang="en-US" altLang="zh-CN" sz="1100"/>
            <a:t>Cases</a:t>
          </a:r>
          <a:endParaRPr lang="zh-CN" alt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14</xdr:row>
      <xdr:rowOff>0</xdr:rowOff>
    </xdr:from>
    <xdr:to>
      <xdr:col>11</xdr:col>
      <xdr:colOff>664083</xdr:colOff>
      <xdr:row>29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CFC618-2238-4475-99A9-4D756B4770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0.01881</cdr:x>
      <cdr:y>0.27431</cdr:y>
    </cdr:from>
    <cdr:to>
      <cdr:x>0.0715</cdr:x>
      <cdr:y>0.59028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C3BDB27-43FA-42ED-844E-59B1BC2C15F2}"/>
            </a:ext>
          </a:extLst>
        </cdr:cNvPr>
        <cdr:cNvSpPr txBox="1"/>
      </cdr:nvSpPr>
      <cdr:spPr>
        <a:xfrm xmlns:a="http://schemas.openxmlformats.org/drawingml/2006/main" rot="10800000">
          <a:off x="95250" y="752475"/>
          <a:ext cx="266700" cy="8667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eaVert" wrap="square" rtlCol="0"/>
        <a:lstStyle xmlns:a="http://schemas.openxmlformats.org/drawingml/2006/main"/>
        <a:p xmlns:a="http://schemas.openxmlformats.org/drawingml/2006/main">
          <a:r>
            <a:rPr lang="en-US" altLang="zh-CN" sz="1100"/>
            <a:t>Cases</a:t>
          </a:r>
          <a:endParaRPr lang="zh-CN" altLang="en-US" sz="1100"/>
        </a:p>
      </cdr:txBody>
    </cdr:sp>
  </cdr:relSizeAnchor>
  <cdr:relSizeAnchor xmlns:cdr="http://schemas.openxmlformats.org/drawingml/2006/chartDrawing">
    <cdr:from>
      <cdr:x>0.16839</cdr:x>
      <cdr:y>0.04861</cdr:y>
    </cdr:from>
    <cdr:to>
      <cdr:x>0.91635</cdr:x>
      <cdr:y>0.16319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86DE66B-59A3-40C7-B6C6-50C166156651}"/>
            </a:ext>
          </a:extLst>
        </cdr:cNvPr>
        <cdr:cNvSpPr txBox="1"/>
      </cdr:nvSpPr>
      <cdr:spPr>
        <a:xfrm xmlns:a="http://schemas.openxmlformats.org/drawingml/2006/main">
          <a:off x="819149" y="133349"/>
          <a:ext cx="3638551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/>
            <a:t>Successful, Live, Failed, Canceled</a:t>
          </a:r>
          <a:r>
            <a:rPr lang="en-US" altLang="zh-CN" sz="1100" baseline="0"/>
            <a:t> Cases of USA per Category</a:t>
          </a:r>
          <a:endParaRPr lang="zh-CN" alt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304801</xdr:colOff>
      <xdr:row>12</xdr:row>
      <xdr:rowOff>9523</xdr:rowOff>
    </xdr:from>
    <xdr:to>
      <xdr:col>14</xdr:col>
      <xdr:colOff>368809</xdr:colOff>
      <xdr:row>32</xdr:row>
      <xdr:rowOff>47623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F1C1F9-8335-4B3C-84FF-DB045EC55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247650</xdr:colOff>
      <xdr:row>12</xdr:row>
      <xdr:rowOff>85725</xdr:rowOff>
    </xdr:from>
    <xdr:to>
      <xdr:col>13</xdr:col>
      <xdr:colOff>295275</xdr:colOff>
      <xdr:row>15</xdr:row>
      <xdr:rowOff>19050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4611EB7-FC38-4D72-B7F9-F9075C009502}"/>
            </a:ext>
          </a:extLst>
        </xdr:cNvPr>
        <xdr:cNvSpPr txBox="1"/>
      </xdr:nvSpPr>
      <xdr:spPr>
        <a:xfrm>
          <a:off x="7267575" y="2257425"/>
          <a:ext cx="2790825" cy="476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CN" sz="1100"/>
            <a:t>Successful, Live, Failed, Canceled Cases per Sub-Category</a:t>
          </a:r>
          <a:endParaRPr lang="zh-CN" altLang="en-US" sz="1100"/>
        </a:p>
      </xdr:txBody>
    </xdr: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0.02247</cdr:x>
      <cdr:y>0.25659</cdr:y>
    </cdr:from>
    <cdr:to>
      <cdr:x>0.07223</cdr:x>
      <cdr:y>0.63309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25285E9-765A-472E-9BFB-8D6D56214FE5}"/>
            </a:ext>
          </a:extLst>
        </cdr:cNvPr>
        <cdr:cNvSpPr txBox="1"/>
      </cdr:nvSpPr>
      <cdr:spPr>
        <a:xfrm xmlns:a="http://schemas.openxmlformats.org/drawingml/2006/main" rot="10800000">
          <a:off x="133349" y="1019176"/>
          <a:ext cx="295275" cy="1495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eaVert" wrap="square" rtlCol="0"/>
        <a:lstStyle xmlns:a="http://schemas.openxmlformats.org/drawingml/2006/main"/>
        <a:p xmlns:a="http://schemas.openxmlformats.org/drawingml/2006/main">
          <a:r>
            <a:rPr lang="en-US" altLang="zh-CN" sz="1100"/>
            <a:t>                            Cases</a:t>
          </a:r>
          <a:endParaRPr lang="zh-CN" altLang="en-US" sz="11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11</xdr:row>
      <xdr:rowOff>161925</xdr:rowOff>
    </xdr:from>
    <xdr:to>
      <xdr:col>16</xdr:col>
      <xdr:colOff>25907</xdr:colOff>
      <xdr:row>27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E13129-FD1C-4851-8339-2830585E0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0.0197</cdr:x>
      <cdr:y>0.28125</cdr:y>
    </cdr:from>
    <cdr:to>
      <cdr:x>0.08276</cdr:x>
      <cdr:y>0.5625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55E5448-CFE8-44DA-AD8C-3C262EA0BE80}"/>
            </a:ext>
          </a:extLst>
        </cdr:cNvPr>
        <cdr:cNvSpPr txBox="1"/>
      </cdr:nvSpPr>
      <cdr:spPr>
        <a:xfrm xmlns:a="http://schemas.openxmlformats.org/drawingml/2006/main" rot="10800000">
          <a:off x="95250" y="771524"/>
          <a:ext cx="304800" cy="7715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eaVert" wrap="square" rtlCol="0"/>
        <a:lstStyle xmlns:a="http://schemas.openxmlformats.org/drawingml/2006/main"/>
        <a:p xmlns:a="http://schemas.openxmlformats.org/drawingml/2006/main">
          <a:r>
            <a:rPr lang="en-US" altLang="zh-CN" sz="1100"/>
            <a:t>Cases</a:t>
          </a:r>
          <a:endParaRPr lang="zh-CN" altLang="en-US" sz="1100"/>
        </a:p>
      </cdr:txBody>
    </cdr:sp>
  </cdr:relSizeAnchor>
  <cdr:relSizeAnchor xmlns:cdr="http://schemas.openxmlformats.org/drawingml/2006/chartDrawing">
    <cdr:from>
      <cdr:x>0.17622</cdr:x>
      <cdr:y>0.10417</cdr:y>
    </cdr:from>
    <cdr:to>
      <cdr:x>0.93006</cdr:x>
      <cdr:y>0.25347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15D1626-4B06-4D1A-B405-A98A63936518}"/>
            </a:ext>
          </a:extLst>
        </cdr:cNvPr>
        <cdr:cNvSpPr txBox="1"/>
      </cdr:nvSpPr>
      <cdr:spPr>
        <a:xfrm xmlns:a="http://schemas.openxmlformats.org/drawingml/2006/main">
          <a:off x="857251" y="285749"/>
          <a:ext cx="3667125" cy="409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100"/>
            <a:t>Successful, Failed, Live, Canceled</a:t>
          </a:r>
          <a:r>
            <a:rPr lang="en-US" altLang="zh-CN" sz="1100" baseline="0"/>
            <a:t> Cases per Date Created</a:t>
          </a:r>
          <a:endParaRPr lang="zh-CN" altLang="en-US" sz="11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57149</xdr:colOff>
      <xdr:row>16</xdr:row>
      <xdr:rowOff>161926</xdr:rowOff>
    </xdr:from>
    <xdr:to>
      <xdr:col>16</xdr:col>
      <xdr:colOff>2171699</xdr:colOff>
      <xdr:row>40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B16DEE-2B8A-4C9D-AB05-A45D48B50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0.00789</cdr:x>
      <cdr:y>0.2104</cdr:y>
    </cdr:from>
    <cdr:to>
      <cdr:x>0.04207</cdr:x>
      <cdr:y>0.54374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DE37A80-4C2B-4DFA-8B1F-846E9BB4E009}"/>
            </a:ext>
          </a:extLst>
        </cdr:cNvPr>
        <cdr:cNvSpPr txBox="1"/>
      </cdr:nvSpPr>
      <cdr:spPr>
        <a:xfrm xmlns:a="http://schemas.openxmlformats.org/drawingml/2006/main" rot="10800000">
          <a:off x="85726" y="847726"/>
          <a:ext cx="371475" cy="1343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eaVert" wrap="square" rtlCol="0"/>
        <a:lstStyle xmlns:a="http://schemas.openxmlformats.org/drawingml/2006/main"/>
        <a:p xmlns:a="http://schemas.openxmlformats.org/drawingml/2006/main">
          <a:r>
            <a:rPr lang="en-US" altLang="zh-CN" sz="1100"/>
            <a:t>Percentage</a:t>
          </a:r>
          <a:endParaRPr lang="zh-CN" altLang="en-US" sz="1100"/>
        </a:p>
      </cdr:txBody>
    </cdr:sp>
  </cdr:relSizeAnchor>
  <cdr:relSizeAnchor xmlns:cdr="http://schemas.openxmlformats.org/drawingml/2006/chartDrawing">
    <cdr:from>
      <cdr:x>0.34181</cdr:x>
      <cdr:y>0.02013</cdr:y>
    </cdr:from>
    <cdr:to>
      <cdr:x>0.70815</cdr:x>
      <cdr:y>0.08725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A9014C0-2ACA-4805-850C-BDD53C9CAC76}"/>
            </a:ext>
          </a:extLst>
        </cdr:cNvPr>
        <cdr:cNvSpPr txBox="1"/>
      </cdr:nvSpPr>
      <cdr:spPr>
        <a:xfrm xmlns:a="http://schemas.openxmlformats.org/drawingml/2006/main">
          <a:off x="3714751" y="85724"/>
          <a:ext cx="3981450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/>
            <a:t>Outcomes Based On Goal</a:t>
          </a:r>
          <a:endParaRPr lang="zh-CN" altLang="en-US" sz="16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e" refreshedDate="44267.485930092589" createdVersion="6" refreshedVersion="6" minRefreshableVersion="3" recordCount="4114" xr:uid="{25296F65-BA9E-4BFD-9D97-486815944398}">
  <cacheSource type="worksheet">
    <worksheetSource ref="A1:S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ne" refreshedDate="44267.48836585648" backgroundQuery="1" createdVersion="6" refreshedVersion="6" minRefreshableVersion="3" recordCount="0" supportSubquery="1" supportAdvancedDrill="1" xr:uid="{903AA652-63B1-4C82-B1F1-8FED4024CE57}">
  <cacheSource type="external" connectionId="1"/>
  <cacheFields count="3"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Range].[Category].[Category]" caption="Cate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Measures].[Count of id]" caption="Count of id" numFmtId="0" hierarchy="46" level="32767"/>
  </cacheFields>
  <cacheHierarchies count="48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5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0" memberValueDatatype="130" unbalanced="0"/>
    <cacheHierarchy uniqueName="[Range 1].[Date Created Conversion (Quarter)]" caption="Date Created Conversion (Quarter)" attribute="1" defaultMemberUniqueName="[Range 1].[Date Created Conversion (Quarter)].[All]" allUniqueName="[Range 1].[Date Created Conversion (Quarter)].[All]" dimensionUniqueName="[Range 1]" displayFolder="" count="0" memberValueDatatype="130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0" memberValueDatatype="130" unbalanced="0"/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tate]" caption="Count of state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ne" refreshedDate="44267.494180439811" backgroundQuery="1" createdVersion="6" refreshedVersion="6" minRefreshableVersion="3" recordCount="0" supportSubquery="1" supportAdvancedDrill="1" xr:uid="{05F7F875-E570-4798-8BCB-71A1B49CD359}">
  <cacheSource type="external" connectionId="1"/>
  <cacheFields count="5">
    <cacheField name="[Range].[Sub-Category].[Sub-Category]" caption="Sub-Category" numFmtId="0" hierarchy="17" level="1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id]" caption="Count of id" numFmtId="0" hierarchy="46" level="32767"/>
    <cacheField name="[Range].[country].[country]" caption="country" numFmtId="0" hierarchy="6" level="1">
      <sharedItems containsSemiMixedTypes="0" containsNonDate="0" containsString="0"/>
    </cacheField>
    <cacheField name="[Range].[Category].[Category]" caption="Category" numFmtId="0" hierarchy="16" level="1">
      <sharedItems containsSemiMixedTypes="0" containsNonDate="0" containsString="0"/>
    </cacheField>
  </cacheFields>
  <cacheHierarchies count="48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4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5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0" memberValueDatatype="130" unbalanced="0"/>
    <cacheHierarchy uniqueName="[Range 1].[Date Created Conversion (Quarter)]" caption="Date Created Conversion (Quarter)" attribute="1" defaultMemberUniqueName="[Range 1].[Date Created Conversion (Quarter)].[All]" allUniqueName="[Range 1].[Date Created Conversion (Quarter)].[All]" dimensionUniqueName="[Range 1]" displayFolder="" count="0" memberValueDatatype="130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0" memberValueDatatype="130" unbalanced="0"/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tate]" caption="Count of state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ne" refreshedDate="44267.517891087962" backgroundQuery="1" createdVersion="6" refreshedVersion="6" minRefreshableVersion="3" recordCount="0" supportSubquery="1" supportAdvancedDrill="1" xr:uid="{972EE0B3-0391-4D44-9096-B7CF78D37D23}">
  <cacheSource type="external" connectionId="1"/>
  <cacheFields count="5">
    <cacheField name="[Range 1].[state].[state]" caption="state" numFmtId="0" hierarchy="23" level="1">
      <sharedItems count="4">
        <s v="canceled"/>
        <s v="failed"/>
        <s v="live"/>
        <s v="successful"/>
      </sharedItems>
    </cacheField>
    <cacheField name="[Range 1].[Date Created Conversion (Year)].[Date Created Conversion (Year)]" caption="Date Created Conversion (Year)" numFmtId="0" hierarchy="38" level="1">
      <sharedItems containsSemiMixedTypes="0" containsNonDate="0" containsString="0"/>
    </cacheField>
    <cacheField name="[Range 1].[Category].[Category]" caption="Category" numFmtId="0" hierarchy="34" level="1">
      <sharedItems containsSemiMixedTypes="0" containsNonDate="0" containsString="0"/>
    </cacheField>
    <cacheField name="[Measures].[Count of state]" caption="Count of state" numFmtId="0" hierarchy="47" level="32767"/>
    <cacheField name="[Range 1].[Date Created Conversion (Month)].[Date Created Conversion (Month)]" caption="Date Created Conversion (Month)" numFmtId="0" hierarchy="4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48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tate]" caption="state" attribute="1" defaultMemberUniqueName="[Range 1].[state].[All]" allUniqueName="[Range 1].[state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5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2" memberValueDatatype="7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Date Created Conversion (Quarter)]" caption="Date Created Conversion (Quarter)" attribute="1" defaultMemberUniqueName="[Range 1].[Date Created Conversion (Quarter)].[All]" allUniqueName="[Range 1].[Date Created Conversion (Quarter)].[All]" dimensionUniqueName="[Range 1]" displayFolder="" count="0" memberValueDatatype="130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2" memberValueDatatype="130" unbalanced="0">
      <fieldsUsage count="2">
        <fieldUsage x="-1"/>
        <fieldUsage x="4"/>
      </fieldsUsage>
    </cacheHierarchy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tate]" caption="Count of state" measure="1" displayFolder="" measureGroup="Range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1CF626-1F72-41FA-AEC2-B7E161FF9E4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A3:F14" firstHeaderRow="1" firstDataRow="2" firstDataCol="1"/>
  <pivotFields count="3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2" subtotal="count" baseField="1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4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id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B23A0A-CFA1-4F0A-A3B3-1E1B99697C6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id" fld="0" subtotal="count" baseField="16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A7402-DC45-462D-A887-A9E216CFD041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47" firstHeaderRow="1" firstDataRow="2" firstDataCol="1" rowPageCount="2" colPageCount="1"/>
  <pivotFields count="5">
    <pivotField axis="axisRow" allDrilled="1" subtotalTop="0" showAll="0" dataSourceSort="1" defaultSubtotal="0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3" hier="6" name="[Range].[country].[All]" cap="All"/>
    <pageField fld="4" hier="16" name="[Range].[Category].[All]" cap="All"/>
  </pageFields>
  <dataFields count="1">
    <dataField name="Count of id" fld="2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4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id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78AFC0-0CAC-4284-806F-CA6E07AD803A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F18" firstHeaderRow="1" firstDataRow="2" firstDataCol="1" rowPageCount="2" colPageCount="1"/>
  <pivotFields count="5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38" name="[Range 1].[Date Created Conversion (Year)].[All]" cap="All"/>
    <pageField fld="2" hier="34" name="[Range 1].[Category].[All]" cap="All"/>
  </pageFields>
  <dataFields count="1">
    <dataField name="Count of state" fld="3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4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T$411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4" zoomScale="87" zoomScaleNormal="87" workbookViewId="0">
      <selection activeCell="B6" sqref="B6"/>
    </sheetView>
  </sheetViews>
  <sheetFormatPr defaultRowHeight="14.25" x14ac:dyDescent="0.2"/>
  <cols>
    <col min="2" max="2" width="38.375" style="3" customWidth="1"/>
    <col min="3" max="3" width="40.25" style="3" customWidth="1"/>
    <col min="6" max="6" width="16.375" customWidth="1"/>
    <col min="7" max="7" width="21.25" customWidth="1"/>
    <col min="8" max="8" width="17.875" customWidth="1"/>
    <col min="9" max="9" width="19.875" customWidth="1"/>
    <col min="10" max="10" width="19.25" customWidth="1"/>
    <col min="11" max="11" width="17.875" customWidth="1"/>
    <col min="12" max="12" width="15.375" customWidth="1"/>
    <col min="13" max="13" width="24.625" customWidth="1"/>
    <col min="14" max="14" width="36.375" customWidth="1"/>
    <col min="15" max="15" width="41.125" customWidth="1"/>
    <col min="16" max="16" width="21.75" style="6" customWidth="1"/>
    <col min="17" max="17" width="21.25" customWidth="1"/>
    <col min="18" max="18" width="24.125" customWidth="1"/>
    <col min="19" max="19" width="17.625" customWidth="1"/>
    <col min="20" max="20" width="26.625" customWidth="1"/>
    <col min="21" max="21" width="29.5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/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5" t="s">
        <v>8306</v>
      </c>
      <c r="Q1" s="1" t="s">
        <v>8307</v>
      </c>
      <c r="R1" s="1" t="s">
        <v>8329</v>
      </c>
      <c r="S1" s="1" t="s">
        <v>8330</v>
      </c>
      <c r="T1" s="1" t="s">
        <v>8366</v>
      </c>
      <c r="U1" s="1" t="s">
        <v>8367</v>
      </c>
    </row>
    <row r="2" spans="1:21" ht="42.75" x14ac:dyDescent="0.2">
      <c r="A2">
        <v>0</v>
      </c>
      <c r="B2" s="3" t="s">
        <v>2</v>
      </c>
      <c r="C2" s="3" t="s">
        <v>4111</v>
      </c>
      <c r="D2">
        <v>8500</v>
      </c>
      <c r="E2">
        <f>COUNTIFS(D2:D4115,"&lt;1000",G2:G4115,"successful")</f>
        <v>322</v>
      </c>
      <c r="F2">
        <v>11633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8265</v>
      </c>
      <c r="P2" s="6">
        <f t="shared" ref="P2:P65" si="0">F2/D2</f>
        <v>1.3685882352941177</v>
      </c>
      <c r="Q2">
        <f t="shared" ref="Q2:Q65" si="1">F2/M2</f>
        <v>63.917582417582416</v>
      </c>
      <c r="R2" t="s">
        <v>8322</v>
      </c>
      <c r="S2" t="s">
        <v>8323</v>
      </c>
      <c r="T2" s="10">
        <f>(((K2/60)/60)/24+DATE(1970,1,1))</f>
        <v>42177.007071759261</v>
      </c>
      <c r="U2" s="10">
        <f>(((J2/60)/60)/24+DATE(1970,1,1))</f>
        <v>42208.125</v>
      </c>
    </row>
    <row r="3" spans="1:21" ht="28.5" x14ac:dyDescent="0.2">
      <c r="A3">
        <v>1</v>
      </c>
      <c r="B3" s="3" t="s">
        <v>3</v>
      </c>
      <c r="C3" s="3" t="s">
        <v>4112</v>
      </c>
      <c r="D3">
        <v>10275</v>
      </c>
      <c r="F3">
        <v>14653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8265</v>
      </c>
      <c r="P3" s="6">
        <f t="shared" si="0"/>
        <v>1.4260827250608272</v>
      </c>
      <c r="Q3">
        <f t="shared" si="1"/>
        <v>185.48101265822785</v>
      </c>
      <c r="R3" t="s">
        <v>8322</v>
      </c>
      <c r="S3" t="s">
        <v>8323</v>
      </c>
      <c r="T3" s="10">
        <f t="shared" ref="T3:T66" si="2">(((K3/60)/60)/24+DATE(1970,1,1))</f>
        <v>42766.600497685184</v>
      </c>
      <c r="U3" s="10">
        <f t="shared" ref="U3:U66" si="3">(((J3/60)/60)/24+DATE(1970,1,1))</f>
        <v>42796.600497685184</v>
      </c>
    </row>
    <row r="4" spans="1:21" ht="42.75" x14ac:dyDescent="0.2">
      <c r="A4">
        <v>2</v>
      </c>
      <c r="B4" s="3" t="s">
        <v>4</v>
      </c>
      <c r="C4" s="3" t="s">
        <v>4113</v>
      </c>
      <c r="D4">
        <v>500</v>
      </c>
      <c r="F4">
        <v>525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8265</v>
      </c>
      <c r="P4" s="6">
        <f t="shared" si="0"/>
        <v>1.05</v>
      </c>
      <c r="Q4">
        <f t="shared" si="1"/>
        <v>15</v>
      </c>
      <c r="R4" t="s">
        <v>8322</v>
      </c>
      <c r="S4" t="s">
        <v>8323</v>
      </c>
      <c r="T4" s="10">
        <f t="shared" si="2"/>
        <v>42405.702349537038</v>
      </c>
      <c r="U4" s="10">
        <f t="shared" si="3"/>
        <v>42415.702349537038</v>
      </c>
    </row>
    <row r="5" spans="1:21" ht="28.5" x14ac:dyDescent="0.2">
      <c r="A5">
        <v>3</v>
      </c>
      <c r="B5" s="3" t="s">
        <v>5</v>
      </c>
      <c r="C5" s="3" t="s">
        <v>4114</v>
      </c>
      <c r="D5">
        <v>10000</v>
      </c>
      <c r="F5">
        <v>10390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8265</v>
      </c>
      <c r="P5" s="6">
        <f t="shared" si="0"/>
        <v>1.0389999999999999</v>
      </c>
      <c r="Q5">
        <f t="shared" si="1"/>
        <v>69.266666666666666</v>
      </c>
      <c r="R5" t="s">
        <v>8322</v>
      </c>
      <c r="S5" t="s">
        <v>8323</v>
      </c>
      <c r="T5" s="10">
        <f t="shared" si="2"/>
        <v>41828.515127314815</v>
      </c>
      <c r="U5" s="10">
        <f t="shared" si="3"/>
        <v>41858.515127314815</v>
      </c>
    </row>
    <row r="6" spans="1:21" ht="57" x14ac:dyDescent="0.2">
      <c r="A6">
        <v>4</v>
      </c>
      <c r="B6" s="3" t="s">
        <v>6</v>
      </c>
      <c r="C6" s="3" t="s">
        <v>4115</v>
      </c>
      <c r="D6">
        <v>44000</v>
      </c>
      <c r="F6">
        <v>54116.28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8265</v>
      </c>
      <c r="P6" s="6">
        <f t="shared" si="0"/>
        <v>1.2299154545454545</v>
      </c>
      <c r="Q6">
        <f t="shared" si="1"/>
        <v>190.55028169014085</v>
      </c>
      <c r="R6" t="s">
        <v>8322</v>
      </c>
      <c r="S6" t="s">
        <v>8323</v>
      </c>
      <c r="T6" s="10">
        <f t="shared" si="2"/>
        <v>42327.834247685183</v>
      </c>
      <c r="U6" s="10">
        <f t="shared" si="3"/>
        <v>42357.834247685183</v>
      </c>
    </row>
    <row r="7" spans="1:21" ht="42.75" x14ac:dyDescent="0.2">
      <c r="A7">
        <v>5</v>
      </c>
      <c r="B7" s="3" t="s">
        <v>7</v>
      </c>
      <c r="C7" s="3" t="s">
        <v>4116</v>
      </c>
      <c r="D7">
        <v>3999</v>
      </c>
      <c r="F7">
        <v>4390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8265</v>
      </c>
      <c r="P7" s="6">
        <f t="shared" si="0"/>
        <v>1.0977744436109027</v>
      </c>
      <c r="Q7">
        <f t="shared" si="1"/>
        <v>93.40425531914893</v>
      </c>
      <c r="R7" t="s">
        <v>8322</v>
      </c>
      <c r="S7" t="s">
        <v>8323</v>
      </c>
      <c r="T7" s="10">
        <f t="shared" si="2"/>
        <v>42563.932951388888</v>
      </c>
      <c r="U7" s="10">
        <f t="shared" si="3"/>
        <v>42580.232638888891</v>
      </c>
    </row>
    <row r="8" spans="1:21" ht="42.75" x14ac:dyDescent="0.2">
      <c r="A8">
        <v>6</v>
      </c>
      <c r="B8" s="3" t="s">
        <v>8</v>
      </c>
      <c r="C8" s="3" t="s">
        <v>4117</v>
      </c>
      <c r="D8">
        <v>8000</v>
      </c>
      <c r="F8">
        <v>8519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8265</v>
      </c>
      <c r="P8" s="6">
        <f t="shared" si="0"/>
        <v>1.064875</v>
      </c>
      <c r="Q8">
        <f t="shared" si="1"/>
        <v>146.87931034482759</v>
      </c>
      <c r="R8" t="s">
        <v>8322</v>
      </c>
      <c r="S8" t="s">
        <v>8323</v>
      </c>
      <c r="T8" s="10">
        <f t="shared" si="2"/>
        <v>41794.072337962964</v>
      </c>
      <c r="U8" s="10">
        <f t="shared" si="3"/>
        <v>41804.072337962964</v>
      </c>
    </row>
    <row r="9" spans="1:21" ht="57" x14ac:dyDescent="0.2">
      <c r="A9">
        <v>7</v>
      </c>
      <c r="B9" s="3" t="s">
        <v>9</v>
      </c>
      <c r="C9" s="3" t="s">
        <v>4118</v>
      </c>
      <c r="D9">
        <v>9000</v>
      </c>
      <c r="F9">
        <v>9110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8265</v>
      </c>
      <c r="P9" s="6">
        <f t="shared" si="0"/>
        <v>1.0122222222222221</v>
      </c>
      <c r="Q9">
        <f t="shared" si="1"/>
        <v>159.82456140350877</v>
      </c>
      <c r="R9" t="s">
        <v>8322</v>
      </c>
      <c r="S9" t="s">
        <v>8323</v>
      </c>
      <c r="T9" s="10">
        <f t="shared" si="2"/>
        <v>42516.047071759262</v>
      </c>
      <c r="U9" s="10">
        <f t="shared" si="3"/>
        <v>42556.047071759262</v>
      </c>
    </row>
    <row r="10" spans="1:21" x14ac:dyDescent="0.2">
      <c r="A10">
        <v>8</v>
      </c>
      <c r="B10" s="3" t="s">
        <v>10</v>
      </c>
      <c r="C10" s="3" t="s">
        <v>4119</v>
      </c>
      <c r="D10">
        <v>3500</v>
      </c>
      <c r="F10">
        <v>3501.52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8265</v>
      </c>
      <c r="P10" s="6">
        <f t="shared" si="0"/>
        <v>1.0004342857142856</v>
      </c>
      <c r="Q10">
        <f t="shared" si="1"/>
        <v>291.79333333333335</v>
      </c>
      <c r="R10" t="s">
        <v>8322</v>
      </c>
      <c r="S10" t="s">
        <v>8323</v>
      </c>
      <c r="T10" s="10">
        <f t="shared" si="2"/>
        <v>42468.94458333333</v>
      </c>
      <c r="U10" s="10">
        <f t="shared" si="3"/>
        <v>42475.875</v>
      </c>
    </row>
    <row r="11" spans="1:21" ht="42.75" x14ac:dyDescent="0.2">
      <c r="A11">
        <v>9</v>
      </c>
      <c r="B11" s="3" t="s">
        <v>11</v>
      </c>
      <c r="C11" s="3" t="s">
        <v>4120</v>
      </c>
      <c r="D11">
        <v>500</v>
      </c>
      <c r="F11">
        <v>629.99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8265</v>
      </c>
      <c r="P11" s="6">
        <f t="shared" si="0"/>
        <v>1.2599800000000001</v>
      </c>
      <c r="Q11">
        <f t="shared" si="1"/>
        <v>31.499500000000001</v>
      </c>
      <c r="R11" t="s">
        <v>8322</v>
      </c>
      <c r="S11" t="s">
        <v>8323</v>
      </c>
      <c r="T11" s="10">
        <f t="shared" si="2"/>
        <v>42447.103518518517</v>
      </c>
      <c r="U11" s="10">
        <f t="shared" si="3"/>
        <v>42477.103518518517</v>
      </c>
    </row>
    <row r="12" spans="1:21" ht="42.75" x14ac:dyDescent="0.2">
      <c r="A12">
        <v>10</v>
      </c>
      <c r="B12" s="3" t="s">
        <v>12</v>
      </c>
      <c r="C12" s="3" t="s">
        <v>4121</v>
      </c>
      <c r="D12">
        <v>3000</v>
      </c>
      <c r="F12">
        <v>3015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8265</v>
      </c>
      <c r="P12" s="6">
        <f t="shared" si="0"/>
        <v>1.0049999999999999</v>
      </c>
      <c r="Q12">
        <f t="shared" si="1"/>
        <v>158.68421052631578</v>
      </c>
      <c r="R12" t="s">
        <v>8322</v>
      </c>
      <c r="S12" t="s">
        <v>8323</v>
      </c>
      <c r="T12" s="10">
        <f t="shared" si="2"/>
        <v>41780.068043981482</v>
      </c>
      <c r="U12" s="10">
        <f t="shared" si="3"/>
        <v>41815.068043981482</v>
      </c>
    </row>
    <row r="13" spans="1:21" ht="57" x14ac:dyDescent="0.2">
      <c r="A13">
        <v>11</v>
      </c>
      <c r="B13" s="3" t="s">
        <v>13</v>
      </c>
      <c r="C13" s="3" t="s">
        <v>4122</v>
      </c>
      <c r="D13">
        <v>5000</v>
      </c>
      <c r="F13">
        <v>6025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8265</v>
      </c>
      <c r="P13" s="6">
        <f t="shared" si="0"/>
        <v>1.2050000000000001</v>
      </c>
      <c r="Q13">
        <f t="shared" si="1"/>
        <v>80.333333333333329</v>
      </c>
      <c r="R13" t="s">
        <v>8322</v>
      </c>
      <c r="S13" t="s">
        <v>8323</v>
      </c>
      <c r="T13" s="10">
        <f t="shared" si="2"/>
        <v>42572.778495370367</v>
      </c>
      <c r="U13" s="10">
        <f t="shared" si="3"/>
        <v>42604.125</v>
      </c>
    </row>
    <row r="14" spans="1:21" ht="57" x14ac:dyDescent="0.2">
      <c r="A14">
        <v>12</v>
      </c>
      <c r="B14" s="3" t="s">
        <v>14</v>
      </c>
      <c r="C14" s="3" t="s">
        <v>4123</v>
      </c>
      <c r="D14">
        <v>30000</v>
      </c>
      <c r="F14">
        <v>49588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8265</v>
      </c>
      <c r="P14" s="6">
        <f t="shared" si="0"/>
        <v>1.6529333333333334</v>
      </c>
      <c r="Q14">
        <f t="shared" si="1"/>
        <v>59.961305925030231</v>
      </c>
      <c r="R14" t="s">
        <v>8322</v>
      </c>
      <c r="S14" t="s">
        <v>8323</v>
      </c>
      <c r="T14" s="10">
        <f t="shared" si="2"/>
        <v>41791.713252314818</v>
      </c>
      <c r="U14" s="10">
        <f t="shared" si="3"/>
        <v>41836.125</v>
      </c>
    </row>
    <row r="15" spans="1:21" ht="42.75" x14ac:dyDescent="0.2">
      <c r="A15">
        <v>13</v>
      </c>
      <c r="B15" s="3" t="s">
        <v>15</v>
      </c>
      <c r="C15" s="3" t="s">
        <v>4124</v>
      </c>
      <c r="D15">
        <v>3500</v>
      </c>
      <c r="F15">
        <v>5599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8265</v>
      </c>
      <c r="P15" s="6">
        <f t="shared" si="0"/>
        <v>1.5997142857142856</v>
      </c>
      <c r="Q15">
        <f t="shared" si="1"/>
        <v>109.78431372549019</v>
      </c>
      <c r="R15" t="s">
        <v>8322</v>
      </c>
      <c r="S15" t="s">
        <v>8323</v>
      </c>
      <c r="T15" s="10">
        <f t="shared" si="2"/>
        <v>42508.677187499998</v>
      </c>
      <c r="U15" s="10">
        <f t="shared" si="3"/>
        <v>42544.852083333331</v>
      </c>
    </row>
    <row r="16" spans="1:21" ht="28.5" x14ac:dyDescent="0.2">
      <c r="A16">
        <v>14</v>
      </c>
      <c r="B16" s="3" t="s">
        <v>16</v>
      </c>
      <c r="C16" s="3" t="s">
        <v>4125</v>
      </c>
      <c r="D16">
        <v>6000</v>
      </c>
      <c r="F16">
        <v>6056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8265</v>
      </c>
      <c r="P16" s="6">
        <f t="shared" si="0"/>
        <v>1.0093333333333334</v>
      </c>
      <c r="Q16">
        <f t="shared" si="1"/>
        <v>147.70731707317074</v>
      </c>
      <c r="R16" t="s">
        <v>8322</v>
      </c>
      <c r="S16" t="s">
        <v>8323</v>
      </c>
      <c r="T16" s="10">
        <f t="shared" si="2"/>
        <v>41808.02648148148</v>
      </c>
      <c r="U16" s="10">
        <f t="shared" si="3"/>
        <v>41833.582638888889</v>
      </c>
    </row>
    <row r="17" spans="1:21" ht="42.75" x14ac:dyDescent="0.2">
      <c r="A17">
        <v>15</v>
      </c>
      <c r="B17" s="3" t="s">
        <v>17</v>
      </c>
      <c r="C17" s="3" t="s">
        <v>4126</v>
      </c>
      <c r="D17">
        <v>2000</v>
      </c>
      <c r="F17">
        <v>2132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8265</v>
      </c>
      <c r="P17" s="6">
        <f t="shared" si="0"/>
        <v>1.0660000000000001</v>
      </c>
      <c r="Q17">
        <f t="shared" si="1"/>
        <v>21.755102040816325</v>
      </c>
      <c r="R17" t="s">
        <v>8322</v>
      </c>
      <c r="S17" t="s">
        <v>8323</v>
      </c>
      <c r="T17" s="10">
        <f t="shared" si="2"/>
        <v>42256.391875000001</v>
      </c>
      <c r="U17" s="10">
        <f t="shared" si="3"/>
        <v>42274.843055555553</v>
      </c>
    </row>
    <row r="18" spans="1:21" ht="42.75" x14ac:dyDescent="0.2">
      <c r="A18">
        <v>16</v>
      </c>
      <c r="B18" s="3" t="s">
        <v>18</v>
      </c>
      <c r="C18" s="3" t="s">
        <v>4127</v>
      </c>
      <c r="D18">
        <v>12000</v>
      </c>
      <c r="F18">
        <v>12029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8265</v>
      </c>
      <c r="P18" s="6">
        <f t="shared" si="0"/>
        <v>1.0024166666666667</v>
      </c>
      <c r="Q18">
        <f t="shared" si="1"/>
        <v>171.84285714285716</v>
      </c>
      <c r="R18" t="s">
        <v>8322</v>
      </c>
      <c r="S18" t="s">
        <v>8323</v>
      </c>
      <c r="T18" s="10">
        <f t="shared" si="2"/>
        <v>41760.796423611115</v>
      </c>
      <c r="U18" s="10">
        <f t="shared" si="3"/>
        <v>41806.229166666664</v>
      </c>
    </row>
    <row r="19" spans="1:21" ht="42.75" x14ac:dyDescent="0.2">
      <c r="A19">
        <v>17</v>
      </c>
      <c r="B19" s="3" t="s">
        <v>19</v>
      </c>
      <c r="C19" s="3" t="s">
        <v>4128</v>
      </c>
      <c r="D19">
        <v>1500</v>
      </c>
      <c r="F19">
        <v>1510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8265</v>
      </c>
      <c r="P19" s="6">
        <f t="shared" si="0"/>
        <v>1.0066666666666666</v>
      </c>
      <c r="Q19">
        <f t="shared" si="1"/>
        <v>41.944444444444443</v>
      </c>
      <c r="R19" t="s">
        <v>8322</v>
      </c>
      <c r="S19" t="s">
        <v>8323</v>
      </c>
      <c r="T19" s="10">
        <f t="shared" si="2"/>
        <v>41917.731736111113</v>
      </c>
      <c r="U19" s="10">
        <f t="shared" si="3"/>
        <v>41947.773402777777</v>
      </c>
    </row>
    <row r="20" spans="1:21" ht="42.75" x14ac:dyDescent="0.2">
      <c r="A20">
        <v>18</v>
      </c>
      <c r="B20" s="3" t="s">
        <v>20</v>
      </c>
      <c r="C20" s="3" t="s">
        <v>4129</v>
      </c>
      <c r="D20">
        <v>30000</v>
      </c>
      <c r="F20">
        <v>31896.33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8265</v>
      </c>
      <c r="P20" s="6">
        <f t="shared" si="0"/>
        <v>1.0632110000000001</v>
      </c>
      <c r="Q20">
        <f t="shared" si="1"/>
        <v>93.264122807017543</v>
      </c>
      <c r="R20" t="s">
        <v>8322</v>
      </c>
      <c r="S20" t="s">
        <v>8323</v>
      </c>
      <c r="T20" s="10">
        <f t="shared" si="2"/>
        <v>41869.542314814818</v>
      </c>
      <c r="U20" s="10">
        <f t="shared" si="3"/>
        <v>41899.542314814818</v>
      </c>
    </row>
    <row r="21" spans="1:21" ht="42.75" x14ac:dyDescent="0.2">
      <c r="A21">
        <v>19</v>
      </c>
      <c r="B21" s="3" t="s">
        <v>21</v>
      </c>
      <c r="C21" s="3" t="s">
        <v>4130</v>
      </c>
      <c r="D21">
        <v>850</v>
      </c>
      <c r="F21">
        <v>1235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8265</v>
      </c>
      <c r="P21" s="6">
        <f t="shared" si="0"/>
        <v>1.4529411764705882</v>
      </c>
      <c r="Q21">
        <f t="shared" si="1"/>
        <v>56.136363636363633</v>
      </c>
      <c r="R21" t="s">
        <v>8322</v>
      </c>
      <c r="S21" t="s">
        <v>8323</v>
      </c>
      <c r="T21" s="10">
        <f t="shared" si="2"/>
        <v>42175.816365740742</v>
      </c>
      <c r="U21" s="10">
        <f t="shared" si="3"/>
        <v>42205.816365740742</v>
      </c>
    </row>
    <row r="22" spans="1:21" ht="42.75" x14ac:dyDescent="0.2">
      <c r="A22">
        <v>20</v>
      </c>
      <c r="B22" s="3" t="s">
        <v>22</v>
      </c>
      <c r="C22" s="3" t="s">
        <v>4131</v>
      </c>
      <c r="D22">
        <v>2000</v>
      </c>
      <c r="F22">
        <v>2004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8265</v>
      </c>
      <c r="P22" s="6">
        <f t="shared" si="0"/>
        <v>1.002</v>
      </c>
      <c r="Q22">
        <f t="shared" si="1"/>
        <v>80.16</v>
      </c>
      <c r="R22" t="s">
        <v>8322</v>
      </c>
      <c r="S22" t="s">
        <v>8323</v>
      </c>
      <c r="T22" s="10">
        <f t="shared" si="2"/>
        <v>42200.758240740746</v>
      </c>
      <c r="U22" s="10">
        <f t="shared" si="3"/>
        <v>42260.758240740746</v>
      </c>
    </row>
    <row r="23" spans="1:21" ht="42.75" x14ac:dyDescent="0.2">
      <c r="A23">
        <v>21</v>
      </c>
      <c r="B23" s="3" t="s">
        <v>23</v>
      </c>
      <c r="C23" s="3" t="s">
        <v>4132</v>
      </c>
      <c r="D23">
        <v>18500</v>
      </c>
      <c r="F23">
        <v>20190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8265</v>
      </c>
      <c r="P23" s="6">
        <f t="shared" si="0"/>
        <v>1.0913513513513513</v>
      </c>
      <c r="Q23">
        <f t="shared" si="1"/>
        <v>199.9009900990099</v>
      </c>
      <c r="R23" t="s">
        <v>8322</v>
      </c>
      <c r="S23" t="s">
        <v>8323</v>
      </c>
      <c r="T23" s="10">
        <f t="shared" si="2"/>
        <v>41878.627187500002</v>
      </c>
      <c r="U23" s="10">
        <f t="shared" si="3"/>
        <v>41908.627187500002</v>
      </c>
    </row>
    <row r="24" spans="1:21" ht="28.5" x14ac:dyDescent="0.2">
      <c r="A24">
        <v>22</v>
      </c>
      <c r="B24" s="3" t="s">
        <v>24</v>
      </c>
      <c r="C24" s="3" t="s">
        <v>4133</v>
      </c>
      <c r="D24">
        <v>350</v>
      </c>
      <c r="F24">
        <v>410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8265</v>
      </c>
      <c r="P24" s="6">
        <f t="shared" si="0"/>
        <v>1.1714285714285715</v>
      </c>
      <c r="Q24">
        <f t="shared" si="1"/>
        <v>51.25</v>
      </c>
      <c r="R24" t="s">
        <v>8322</v>
      </c>
      <c r="S24" t="s">
        <v>8323</v>
      </c>
      <c r="T24" s="10">
        <f t="shared" si="2"/>
        <v>41989.91134259259</v>
      </c>
      <c r="U24" s="10">
        <f t="shared" si="3"/>
        <v>42005.332638888889</v>
      </c>
    </row>
    <row r="25" spans="1:21" ht="42.75" x14ac:dyDescent="0.2">
      <c r="A25">
        <v>23</v>
      </c>
      <c r="B25" s="3" t="s">
        <v>25</v>
      </c>
      <c r="C25" s="3" t="s">
        <v>4134</v>
      </c>
      <c r="D25">
        <v>2000</v>
      </c>
      <c r="F25">
        <v>2370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8265</v>
      </c>
      <c r="P25" s="6">
        <f t="shared" si="0"/>
        <v>1.1850000000000001</v>
      </c>
      <c r="Q25">
        <f t="shared" si="1"/>
        <v>103.04347826086956</v>
      </c>
      <c r="R25" t="s">
        <v>8322</v>
      </c>
      <c r="S25" t="s">
        <v>8323</v>
      </c>
      <c r="T25" s="10">
        <f t="shared" si="2"/>
        <v>42097.778946759259</v>
      </c>
      <c r="U25" s="10">
        <f t="shared" si="3"/>
        <v>42124.638888888891</v>
      </c>
    </row>
    <row r="26" spans="1:21" ht="28.5" x14ac:dyDescent="0.2">
      <c r="A26">
        <v>24</v>
      </c>
      <c r="B26" s="3" t="s">
        <v>26</v>
      </c>
      <c r="C26" s="3" t="s">
        <v>4135</v>
      </c>
      <c r="D26">
        <v>35000</v>
      </c>
      <c r="F26">
        <v>38082.69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8265</v>
      </c>
      <c r="P26" s="6">
        <f t="shared" si="0"/>
        <v>1.0880768571428572</v>
      </c>
      <c r="Q26">
        <f t="shared" si="1"/>
        <v>66.346149825783982</v>
      </c>
      <c r="R26" t="s">
        <v>8322</v>
      </c>
      <c r="S26" t="s">
        <v>8323</v>
      </c>
      <c r="T26" s="10">
        <f t="shared" si="2"/>
        <v>42229.820173611108</v>
      </c>
      <c r="U26" s="10">
        <f t="shared" si="3"/>
        <v>42262.818750000006</v>
      </c>
    </row>
    <row r="27" spans="1:21" ht="42.75" x14ac:dyDescent="0.2">
      <c r="A27">
        <v>25</v>
      </c>
      <c r="B27" s="3" t="s">
        <v>27</v>
      </c>
      <c r="C27" s="3" t="s">
        <v>4136</v>
      </c>
      <c r="D27">
        <v>600</v>
      </c>
      <c r="F27">
        <v>800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8265</v>
      </c>
      <c r="P27" s="6">
        <f t="shared" si="0"/>
        <v>1.3333333333333333</v>
      </c>
      <c r="Q27">
        <f t="shared" si="1"/>
        <v>57.142857142857146</v>
      </c>
      <c r="R27" t="s">
        <v>8322</v>
      </c>
      <c r="S27" t="s">
        <v>8323</v>
      </c>
      <c r="T27" s="10">
        <f t="shared" si="2"/>
        <v>42318.025011574078</v>
      </c>
      <c r="U27" s="10">
        <f t="shared" si="3"/>
        <v>42378.025011574078</v>
      </c>
    </row>
    <row r="28" spans="1:21" ht="42.75" x14ac:dyDescent="0.2">
      <c r="A28">
        <v>26</v>
      </c>
      <c r="B28" s="3" t="s">
        <v>28</v>
      </c>
      <c r="C28" s="3" t="s">
        <v>4137</v>
      </c>
      <c r="D28">
        <v>1250</v>
      </c>
      <c r="F28">
        <v>1940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8265</v>
      </c>
      <c r="P28" s="6">
        <f t="shared" si="0"/>
        <v>1.552</v>
      </c>
      <c r="Q28">
        <f t="shared" si="1"/>
        <v>102.10526315789474</v>
      </c>
      <c r="R28" t="s">
        <v>8322</v>
      </c>
      <c r="S28" t="s">
        <v>8323</v>
      </c>
      <c r="T28" s="10">
        <f t="shared" si="2"/>
        <v>41828.515555555554</v>
      </c>
      <c r="U28" s="10">
        <f t="shared" si="3"/>
        <v>41868.515555555554</v>
      </c>
    </row>
    <row r="29" spans="1:21" ht="42.75" x14ac:dyDescent="0.2">
      <c r="A29">
        <v>27</v>
      </c>
      <c r="B29" s="3" t="s">
        <v>29</v>
      </c>
      <c r="C29" s="3" t="s">
        <v>4138</v>
      </c>
      <c r="D29">
        <v>20000</v>
      </c>
      <c r="F29">
        <v>22345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8265</v>
      </c>
      <c r="P29" s="6">
        <f t="shared" si="0"/>
        <v>1.1172500000000001</v>
      </c>
      <c r="Q29">
        <f t="shared" si="1"/>
        <v>148.96666666666667</v>
      </c>
      <c r="R29" t="s">
        <v>8322</v>
      </c>
      <c r="S29" t="s">
        <v>8323</v>
      </c>
      <c r="T29" s="10">
        <f t="shared" si="2"/>
        <v>41929.164733796293</v>
      </c>
      <c r="U29" s="10">
        <f t="shared" si="3"/>
        <v>41959.206400462965</v>
      </c>
    </row>
    <row r="30" spans="1:21" ht="28.5" x14ac:dyDescent="0.2">
      <c r="A30">
        <v>28</v>
      </c>
      <c r="B30" s="3" t="s">
        <v>30</v>
      </c>
      <c r="C30" s="3" t="s">
        <v>4139</v>
      </c>
      <c r="D30">
        <v>12000</v>
      </c>
      <c r="F30">
        <v>12042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8265</v>
      </c>
      <c r="P30" s="6">
        <f t="shared" si="0"/>
        <v>1.0035000000000001</v>
      </c>
      <c r="Q30">
        <f t="shared" si="1"/>
        <v>169.6056338028169</v>
      </c>
      <c r="R30" t="s">
        <v>8322</v>
      </c>
      <c r="S30" t="s">
        <v>8323</v>
      </c>
      <c r="T30" s="10">
        <f t="shared" si="2"/>
        <v>42324.96393518518</v>
      </c>
      <c r="U30" s="10">
        <f t="shared" si="3"/>
        <v>42354.96393518518</v>
      </c>
    </row>
    <row r="31" spans="1:21" ht="42.75" x14ac:dyDescent="0.2">
      <c r="A31">
        <v>29</v>
      </c>
      <c r="B31" s="3" t="s">
        <v>31</v>
      </c>
      <c r="C31" s="3" t="s">
        <v>4140</v>
      </c>
      <c r="D31">
        <v>3000</v>
      </c>
      <c r="F31">
        <v>3700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8265</v>
      </c>
      <c r="P31" s="6">
        <f t="shared" si="0"/>
        <v>1.2333333333333334</v>
      </c>
      <c r="Q31">
        <f t="shared" si="1"/>
        <v>31.623931623931625</v>
      </c>
      <c r="R31" t="s">
        <v>8322</v>
      </c>
      <c r="S31" t="s">
        <v>8323</v>
      </c>
      <c r="T31" s="10">
        <f t="shared" si="2"/>
        <v>41812.67324074074</v>
      </c>
      <c r="U31" s="10">
        <f t="shared" si="3"/>
        <v>41842.67324074074</v>
      </c>
    </row>
    <row r="32" spans="1:21" ht="42.75" x14ac:dyDescent="0.2">
      <c r="A32">
        <v>30</v>
      </c>
      <c r="B32" s="3" t="s">
        <v>32</v>
      </c>
      <c r="C32" s="3" t="s">
        <v>4141</v>
      </c>
      <c r="D32">
        <v>4000</v>
      </c>
      <c r="F32">
        <v>4051.99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8265</v>
      </c>
      <c r="P32" s="6">
        <f t="shared" si="0"/>
        <v>1.0129975</v>
      </c>
      <c r="Q32">
        <f t="shared" si="1"/>
        <v>76.45264150943396</v>
      </c>
      <c r="R32" t="s">
        <v>8322</v>
      </c>
      <c r="S32" t="s">
        <v>8323</v>
      </c>
      <c r="T32" s="10">
        <f t="shared" si="2"/>
        <v>41842.292997685188</v>
      </c>
      <c r="U32" s="10">
        <f t="shared" si="3"/>
        <v>41872.292997685188</v>
      </c>
    </row>
    <row r="33" spans="1:21" ht="42.75" x14ac:dyDescent="0.2">
      <c r="A33">
        <v>31</v>
      </c>
      <c r="B33" s="3" t="s">
        <v>33</v>
      </c>
      <c r="C33" s="3" t="s">
        <v>4142</v>
      </c>
      <c r="D33">
        <v>13</v>
      </c>
      <c r="F33">
        <v>13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8265</v>
      </c>
      <c r="P33" s="6">
        <f t="shared" si="0"/>
        <v>1</v>
      </c>
      <c r="Q33">
        <f t="shared" si="1"/>
        <v>13</v>
      </c>
      <c r="R33" t="s">
        <v>8322</v>
      </c>
      <c r="S33" t="s">
        <v>8323</v>
      </c>
      <c r="T33" s="10">
        <f t="shared" si="2"/>
        <v>42376.79206018518</v>
      </c>
      <c r="U33" s="10">
        <f t="shared" si="3"/>
        <v>42394.79206018518</v>
      </c>
    </row>
    <row r="34" spans="1:21" ht="57" x14ac:dyDescent="0.2">
      <c r="A34">
        <v>32</v>
      </c>
      <c r="B34" s="3" t="s">
        <v>34</v>
      </c>
      <c r="C34" s="3" t="s">
        <v>4143</v>
      </c>
      <c r="D34">
        <v>28450</v>
      </c>
      <c r="F34">
        <v>28520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8265</v>
      </c>
      <c r="P34" s="6">
        <f t="shared" si="0"/>
        <v>1.0024604569420035</v>
      </c>
      <c r="Q34">
        <f t="shared" si="1"/>
        <v>320.44943820224717</v>
      </c>
      <c r="R34" t="s">
        <v>8322</v>
      </c>
      <c r="S34" t="s">
        <v>8323</v>
      </c>
      <c r="T34" s="10">
        <f t="shared" si="2"/>
        <v>42461.627511574072</v>
      </c>
      <c r="U34" s="10">
        <f t="shared" si="3"/>
        <v>42503.165972222225</v>
      </c>
    </row>
    <row r="35" spans="1:21" ht="42.75" x14ac:dyDescent="0.2">
      <c r="A35">
        <v>33</v>
      </c>
      <c r="B35" s="3" t="s">
        <v>35</v>
      </c>
      <c r="C35" s="3" t="s">
        <v>4144</v>
      </c>
      <c r="D35">
        <v>5250</v>
      </c>
      <c r="F35">
        <v>5360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8265</v>
      </c>
      <c r="P35" s="6">
        <f t="shared" si="0"/>
        <v>1.0209523809523811</v>
      </c>
      <c r="Q35">
        <f t="shared" si="1"/>
        <v>83.75</v>
      </c>
      <c r="R35" t="s">
        <v>8322</v>
      </c>
      <c r="S35" t="s">
        <v>8323</v>
      </c>
      <c r="T35" s="10">
        <f t="shared" si="2"/>
        <v>42286.660891203705</v>
      </c>
      <c r="U35" s="10">
        <f t="shared" si="3"/>
        <v>42316.702557870376</v>
      </c>
    </row>
    <row r="36" spans="1:21" ht="42.75" x14ac:dyDescent="0.2">
      <c r="A36">
        <v>34</v>
      </c>
      <c r="B36" s="3" t="s">
        <v>36</v>
      </c>
      <c r="C36" s="3" t="s">
        <v>4145</v>
      </c>
      <c r="D36">
        <v>2600</v>
      </c>
      <c r="F36">
        <v>3392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8265</v>
      </c>
      <c r="P36" s="6">
        <f t="shared" si="0"/>
        <v>1.3046153846153845</v>
      </c>
      <c r="Q36">
        <f t="shared" si="1"/>
        <v>49.882352941176471</v>
      </c>
      <c r="R36" t="s">
        <v>8322</v>
      </c>
      <c r="S36" t="s">
        <v>8323</v>
      </c>
      <c r="T36" s="10">
        <f t="shared" si="2"/>
        <v>41841.321770833332</v>
      </c>
      <c r="U36" s="10">
        <f t="shared" si="3"/>
        <v>41856.321770833332</v>
      </c>
    </row>
    <row r="37" spans="1:21" ht="42.75" x14ac:dyDescent="0.2">
      <c r="A37">
        <v>35</v>
      </c>
      <c r="B37" s="3" t="s">
        <v>37</v>
      </c>
      <c r="C37" s="3" t="s">
        <v>4146</v>
      </c>
      <c r="D37">
        <v>1000</v>
      </c>
      <c r="F37">
        <v>1665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8265</v>
      </c>
      <c r="P37" s="6">
        <f t="shared" si="0"/>
        <v>1.665</v>
      </c>
      <c r="Q37">
        <f t="shared" si="1"/>
        <v>59.464285714285715</v>
      </c>
      <c r="R37" t="s">
        <v>8322</v>
      </c>
      <c r="S37" t="s">
        <v>8323</v>
      </c>
      <c r="T37" s="10">
        <f t="shared" si="2"/>
        <v>42098.291828703703</v>
      </c>
      <c r="U37" s="10">
        <f t="shared" si="3"/>
        <v>42122</v>
      </c>
    </row>
    <row r="38" spans="1:21" ht="28.5" x14ac:dyDescent="0.2">
      <c r="A38">
        <v>36</v>
      </c>
      <c r="B38" s="3" t="s">
        <v>38</v>
      </c>
      <c r="C38" s="3" t="s">
        <v>4147</v>
      </c>
      <c r="D38">
        <v>6000</v>
      </c>
      <c r="F38">
        <v>8529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8265</v>
      </c>
      <c r="P38" s="6">
        <f t="shared" si="0"/>
        <v>1.4215</v>
      </c>
      <c r="Q38">
        <f t="shared" si="1"/>
        <v>193.84090909090909</v>
      </c>
      <c r="R38" t="s">
        <v>8322</v>
      </c>
      <c r="S38" t="s">
        <v>8323</v>
      </c>
      <c r="T38" s="10">
        <f t="shared" si="2"/>
        <v>42068.307002314818</v>
      </c>
      <c r="U38" s="10">
        <f t="shared" si="3"/>
        <v>42098.265335648146</v>
      </c>
    </row>
    <row r="39" spans="1:21" ht="42.75" x14ac:dyDescent="0.2">
      <c r="A39">
        <v>37</v>
      </c>
      <c r="B39" s="3" t="s">
        <v>39</v>
      </c>
      <c r="C39" s="3" t="s">
        <v>4148</v>
      </c>
      <c r="D39">
        <v>22000</v>
      </c>
      <c r="F39">
        <v>40357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8265</v>
      </c>
      <c r="P39" s="6">
        <f t="shared" si="0"/>
        <v>1.8344090909090909</v>
      </c>
      <c r="Q39">
        <f t="shared" si="1"/>
        <v>159.51383399209487</v>
      </c>
      <c r="R39" t="s">
        <v>8322</v>
      </c>
      <c r="S39" t="s">
        <v>8323</v>
      </c>
      <c r="T39" s="10">
        <f t="shared" si="2"/>
        <v>42032.693043981482</v>
      </c>
      <c r="U39" s="10">
        <f t="shared" si="3"/>
        <v>42062.693043981482</v>
      </c>
    </row>
    <row r="40" spans="1:21" ht="42.75" x14ac:dyDescent="0.2">
      <c r="A40">
        <v>38</v>
      </c>
      <c r="B40" s="3" t="s">
        <v>40</v>
      </c>
      <c r="C40" s="3" t="s">
        <v>4149</v>
      </c>
      <c r="D40">
        <v>2500</v>
      </c>
      <c r="F40">
        <v>2751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8265</v>
      </c>
      <c r="P40" s="6">
        <f t="shared" si="0"/>
        <v>1.1004</v>
      </c>
      <c r="Q40">
        <f t="shared" si="1"/>
        <v>41.68181818181818</v>
      </c>
      <c r="R40" t="s">
        <v>8322</v>
      </c>
      <c r="S40" t="s">
        <v>8323</v>
      </c>
      <c r="T40" s="10">
        <f t="shared" si="2"/>
        <v>41375.057222222218</v>
      </c>
      <c r="U40" s="10">
        <f t="shared" si="3"/>
        <v>41405.057222222218</v>
      </c>
    </row>
    <row r="41" spans="1:21" ht="42.75" x14ac:dyDescent="0.2">
      <c r="A41">
        <v>39</v>
      </c>
      <c r="B41" s="3" t="s">
        <v>41</v>
      </c>
      <c r="C41" s="3" t="s">
        <v>4150</v>
      </c>
      <c r="D41">
        <v>25000</v>
      </c>
      <c r="F41">
        <v>32745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8265</v>
      </c>
      <c r="P41" s="6">
        <f t="shared" si="0"/>
        <v>1.3098000000000001</v>
      </c>
      <c r="Q41">
        <f t="shared" si="1"/>
        <v>150.89861751152074</v>
      </c>
      <c r="R41" t="s">
        <v>8322</v>
      </c>
      <c r="S41" t="s">
        <v>8323</v>
      </c>
      <c r="T41" s="10">
        <f t="shared" si="2"/>
        <v>41754.047083333331</v>
      </c>
      <c r="U41" s="10">
        <f t="shared" si="3"/>
        <v>41784.957638888889</v>
      </c>
    </row>
    <row r="42" spans="1:21" ht="42.75" x14ac:dyDescent="0.2">
      <c r="A42">
        <v>40</v>
      </c>
      <c r="B42" s="3" t="s">
        <v>42</v>
      </c>
      <c r="C42" s="3" t="s">
        <v>4151</v>
      </c>
      <c r="D42">
        <v>2000</v>
      </c>
      <c r="F42">
        <v>2027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8265</v>
      </c>
      <c r="P42" s="6">
        <f t="shared" si="0"/>
        <v>1.0135000000000001</v>
      </c>
      <c r="Q42">
        <f t="shared" si="1"/>
        <v>126.6875</v>
      </c>
      <c r="R42" t="s">
        <v>8322</v>
      </c>
      <c r="S42" t="s">
        <v>8323</v>
      </c>
      <c r="T42" s="10">
        <f t="shared" si="2"/>
        <v>41789.21398148148</v>
      </c>
      <c r="U42" s="10">
        <f t="shared" si="3"/>
        <v>41809.166666666664</v>
      </c>
    </row>
    <row r="43" spans="1:21" ht="42.75" x14ac:dyDescent="0.2">
      <c r="A43">
        <v>41</v>
      </c>
      <c r="B43" s="3" t="s">
        <v>43</v>
      </c>
      <c r="C43" s="3" t="s">
        <v>4152</v>
      </c>
      <c r="D43">
        <v>2000</v>
      </c>
      <c r="F43">
        <v>2000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8265</v>
      </c>
      <c r="P43" s="6">
        <f t="shared" si="0"/>
        <v>1</v>
      </c>
      <c r="Q43">
        <f t="shared" si="1"/>
        <v>105.26315789473684</v>
      </c>
      <c r="R43" t="s">
        <v>8322</v>
      </c>
      <c r="S43" t="s">
        <v>8323</v>
      </c>
      <c r="T43" s="10">
        <f t="shared" si="2"/>
        <v>41887.568912037037</v>
      </c>
      <c r="U43" s="10">
        <f t="shared" si="3"/>
        <v>41917.568912037037</v>
      </c>
    </row>
    <row r="44" spans="1:21" ht="42.75" x14ac:dyDescent="0.2">
      <c r="A44">
        <v>42</v>
      </c>
      <c r="B44" s="3" t="s">
        <v>44</v>
      </c>
      <c r="C44" s="3" t="s">
        <v>4153</v>
      </c>
      <c r="D44">
        <v>14000</v>
      </c>
      <c r="F44">
        <v>19860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8265</v>
      </c>
      <c r="P44" s="6">
        <f t="shared" si="0"/>
        <v>1.4185714285714286</v>
      </c>
      <c r="Q44">
        <f t="shared" si="1"/>
        <v>117.51479289940828</v>
      </c>
      <c r="R44" t="s">
        <v>8322</v>
      </c>
      <c r="S44" t="s">
        <v>8323</v>
      </c>
      <c r="T44" s="10">
        <f t="shared" si="2"/>
        <v>41971.639189814814</v>
      </c>
      <c r="U44" s="10">
        <f t="shared" si="3"/>
        <v>42001.639189814814</v>
      </c>
    </row>
    <row r="45" spans="1:21" ht="42.75" x14ac:dyDescent="0.2">
      <c r="A45">
        <v>43</v>
      </c>
      <c r="B45" s="3" t="s">
        <v>45</v>
      </c>
      <c r="C45" s="3" t="s">
        <v>4154</v>
      </c>
      <c r="D45">
        <v>10000</v>
      </c>
      <c r="F45">
        <v>30866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8265</v>
      </c>
      <c r="P45" s="6">
        <f t="shared" si="0"/>
        <v>3.0865999999999998</v>
      </c>
      <c r="Q45">
        <f t="shared" si="1"/>
        <v>117.36121673003802</v>
      </c>
      <c r="R45" t="s">
        <v>8322</v>
      </c>
      <c r="S45" t="s">
        <v>8323</v>
      </c>
      <c r="T45" s="10">
        <f t="shared" si="2"/>
        <v>41802.790347222224</v>
      </c>
      <c r="U45" s="10">
        <f t="shared" si="3"/>
        <v>41833</v>
      </c>
    </row>
    <row r="46" spans="1:21" ht="42.75" x14ac:dyDescent="0.2">
      <c r="A46">
        <v>44</v>
      </c>
      <c r="B46" s="3" t="s">
        <v>46</v>
      </c>
      <c r="C46" s="3" t="s">
        <v>4155</v>
      </c>
      <c r="D46">
        <v>2000</v>
      </c>
      <c r="F46">
        <v>2000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8265</v>
      </c>
      <c r="P46" s="6">
        <f t="shared" si="0"/>
        <v>1</v>
      </c>
      <c r="Q46">
        <f t="shared" si="1"/>
        <v>133.33333333333334</v>
      </c>
      <c r="R46" t="s">
        <v>8322</v>
      </c>
      <c r="S46" t="s">
        <v>8323</v>
      </c>
      <c r="T46" s="10">
        <f t="shared" si="2"/>
        <v>41874.098807870374</v>
      </c>
      <c r="U46" s="10">
        <f t="shared" si="3"/>
        <v>41919.098807870374</v>
      </c>
    </row>
    <row r="47" spans="1:21" ht="42.75" x14ac:dyDescent="0.2">
      <c r="A47">
        <v>45</v>
      </c>
      <c r="B47" s="3" t="s">
        <v>47</v>
      </c>
      <c r="C47" s="3" t="s">
        <v>4156</v>
      </c>
      <c r="D47">
        <v>5000</v>
      </c>
      <c r="F47">
        <v>6000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8265</v>
      </c>
      <c r="P47" s="6">
        <f t="shared" si="0"/>
        <v>1.2</v>
      </c>
      <c r="Q47">
        <f t="shared" si="1"/>
        <v>98.360655737704917</v>
      </c>
      <c r="R47" t="s">
        <v>8322</v>
      </c>
      <c r="S47" t="s">
        <v>8323</v>
      </c>
      <c r="T47" s="10">
        <f t="shared" si="2"/>
        <v>42457.623923611114</v>
      </c>
      <c r="U47" s="10">
        <f t="shared" si="3"/>
        <v>42487.623923611114</v>
      </c>
    </row>
    <row r="48" spans="1:21" ht="42.75" x14ac:dyDescent="0.2">
      <c r="A48">
        <v>46</v>
      </c>
      <c r="B48" s="3" t="s">
        <v>48</v>
      </c>
      <c r="C48" s="3" t="s">
        <v>4157</v>
      </c>
      <c r="D48">
        <v>8400</v>
      </c>
      <c r="F48">
        <v>8750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8265</v>
      </c>
      <c r="P48" s="6">
        <f t="shared" si="0"/>
        <v>1.0416666666666667</v>
      </c>
      <c r="Q48">
        <f t="shared" si="1"/>
        <v>194.44444444444446</v>
      </c>
      <c r="R48" t="s">
        <v>8322</v>
      </c>
      <c r="S48" t="s">
        <v>8323</v>
      </c>
      <c r="T48" s="10">
        <f t="shared" si="2"/>
        <v>42323.964976851858</v>
      </c>
      <c r="U48" s="10">
        <f t="shared" si="3"/>
        <v>42353.964976851858</v>
      </c>
    </row>
    <row r="49" spans="1:21" ht="42.75" x14ac:dyDescent="0.2">
      <c r="A49">
        <v>47</v>
      </c>
      <c r="B49" s="3" t="s">
        <v>49</v>
      </c>
      <c r="C49" s="3" t="s">
        <v>4158</v>
      </c>
      <c r="D49">
        <v>5000</v>
      </c>
      <c r="F49">
        <v>5380.55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8265</v>
      </c>
      <c r="P49" s="6">
        <f t="shared" si="0"/>
        <v>1.0761100000000001</v>
      </c>
      <c r="Q49">
        <f t="shared" si="1"/>
        <v>76.865000000000009</v>
      </c>
      <c r="R49" t="s">
        <v>8322</v>
      </c>
      <c r="S49" t="s">
        <v>8323</v>
      </c>
      <c r="T49" s="10">
        <f t="shared" si="2"/>
        <v>41932.819525462961</v>
      </c>
      <c r="U49" s="10">
        <f t="shared" si="3"/>
        <v>41992.861192129625</v>
      </c>
    </row>
    <row r="50" spans="1:21" ht="42.75" x14ac:dyDescent="0.2">
      <c r="A50">
        <v>48</v>
      </c>
      <c r="B50" s="3" t="s">
        <v>50</v>
      </c>
      <c r="C50" s="3" t="s">
        <v>4159</v>
      </c>
      <c r="D50">
        <v>2000</v>
      </c>
      <c r="F50">
        <v>2159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8265</v>
      </c>
      <c r="P50" s="6">
        <f t="shared" si="0"/>
        <v>1.0794999999999999</v>
      </c>
      <c r="Q50">
        <f t="shared" si="1"/>
        <v>56.815789473684212</v>
      </c>
      <c r="R50" t="s">
        <v>8322</v>
      </c>
      <c r="S50" t="s">
        <v>8323</v>
      </c>
      <c r="T50" s="10">
        <f t="shared" si="2"/>
        <v>42033.516898148147</v>
      </c>
      <c r="U50" s="10">
        <f t="shared" si="3"/>
        <v>42064.5</v>
      </c>
    </row>
    <row r="51" spans="1:21" x14ac:dyDescent="0.2">
      <c r="A51">
        <v>49</v>
      </c>
      <c r="B51" s="3" t="s">
        <v>51</v>
      </c>
      <c r="C51" s="3" t="s">
        <v>4160</v>
      </c>
      <c r="D51">
        <v>12000</v>
      </c>
      <c r="F51">
        <v>12000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8265</v>
      </c>
      <c r="P51" s="6">
        <f t="shared" si="0"/>
        <v>1</v>
      </c>
      <c r="Q51">
        <f t="shared" si="1"/>
        <v>137.93103448275863</v>
      </c>
      <c r="R51" t="s">
        <v>8322</v>
      </c>
      <c r="S51" t="s">
        <v>8323</v>
      </c>
      <c r="T51" s="10">
        <f t="shared" si="2"/>
        <v>42271.176446759258</v>
      </c>
      <c r="U51" s="10">
        <f t="shared" si="3"/>
        <v>42301.176446759258</v>
      </c>
    </row>
    <row r="52" spans="1:21" ht="42.75" x14ac:dyDescent="0.2">
      <c r="A52">
        <v>50</v>
      </c>
      <c r="B52" s="3" t="s">
        <v>52</v>
      </c>
      <c r="C52" s="3" t="s">
        <v>4161</v>
      </c>
      <c r="D52">
        <v>600</v>
      </c>
      <c r="F52">
        <v>600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8265</v>
      </c>
      <c r="P52" s="6">
        <f t="shared" si="0"/>
        <v>1</v>
      </c>
      <c r="Q52">
        <f t="shared" si="1"/>
        <v>27.272727272727273</v>
      </c>
      <c r="R52" t="s">
        <v>8322</v>
      </c>
      <c r="S52" t="s">
        <v>8323</v>
      </c>
      <c r="T52" s="10">
        <f t="shared" si="2"/>
        <v>41995.752986111111</v>
      </c>
      <c r="U52" s="10">
        <f t="shared" si="3"/>
        <v>42034.708333333328</v>
      </c>
    </row>
    <row r="53" spans="1:21" ht="42.75" x14ac:dyDescent="0.2">
      <c r="A53">
        <v>51</v>
      </c>
      <c r="B53" s="3" t="s">
        <v>53</v>
      </c>
      <c r="C53" s="3" t="s">
        <v>4162</v>
      </c>
      <c r="D53">
        <v>11000</v>
      </c>
      <c r="F53">
        <v>14082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8265</v>
      </c>
      <c r="P53" s="6">
        <f t="shared" si="0"/>
        <v>1.2801818181818181</v>
      </c>
      <c r="Q53">
        <f t="shared" si="1"/>
        <v>118.33613445378151</v>
      </c>
      <c r="R53" t="s">
        <v>8322</v>
      </c>
      <c r="S53" t="s">
        <v>8323</v>
      </c>
      <c r="T53" s="10">
        <f t="shared" si="2"/>
        <v>42196.928668981483</v>
      </c>
      <c r="U53" s="10">
        <f t="shared" si="3"/>
        <v>42226.928668981483</v>
      </c>
    </row>
    <row r="54" spans="1:21" ht="42.75" x14ac:dyDescent="0.2">
      <c r="A54">
        <v>52</v>
      </c>
      <c r="B54" s="3" t="s">
        <v>54</v>
      </c>
      <c r="C54" s="3" t="s">
        <v>4163</v>
      </c>
      <c r="D54">
        <v>10000</v>
      </c>
      <c r="F54">
        <v>11621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8265</v>
      </c>
      <c r="P54" s="6">
        <f t="shared" si="0"/>
        <v>1.1620999999999999</v>
      </c>
      <c r="Q54">
        <f t="shared" si="1"/>
        <v>223.48076923076923</v>
      </c>
      <c r="R54" t="s">
        <v>8322</v>
      </c>
      <c r="S54" t="s">
        <v>8323</v>
      </c>
      <c r="T54" s="10">
        <f t="shared" si="2"/>
        <v>41807.701921296299</v>
      </c>
      <c r="U54" s="10">
        <f t="shared" si="3"/>
        <v>41837.701921296299</v>
      </c>
    </row>
    <row r="55" spans="1:21" ht="28.5" x14ac:dyDescent="0.2">
      <c r="A55">
        <v>53</v>
      </c>
      <c r="B55" s="3" t="s">
        <v>55</v>
      </c>
      <c r="C55" s="3" t="s">
        <v>4164</v>
      </c>
      <c r="D55">
        <v>3000</v>
      </c>
      <c r="F55">
        <v>3289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8265</v>
      </c>
      <c r="P55" s="6">
        <f t="shared" si="0"/>
        <v>1.0963333333333334</v>
      </c>
      <c r="Q55">
        <f t="shared" si="1"/>
        <v>28.111111111111111</v>
      </c>
      <c r="R55" t="s">
        <v>8322</v>
      </c>
      <c r="S55" t="s">
        <v>8323</v>
      </c>
      <c r="T55" s="10">
        <f t="shared" si="2"/>
        <v>41719.549131944441</v>
      </c>
      <c r="U55" s="10">
        <f t="shared" si="3"/>
        <v>41733.916666666664</v>
      </c>
    </row>
    <row r="56" spans="1:21" ht="42.75" x14ac:dyDescent="0.2">
      <c r="A56">
        <v>54</v>
      </c>
      <c r="B56" s="3" t="s">
        <v>56</v>
      </c>
      <c r="C56" s="3" t="s">
        <v>4165</v>
      </c>
      <c r="D56">
        <v>10000</v>
      </c>
      <c r="F56">
        <v>10100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8265</v>
      </c>
      <c r="P56" s="6">
        <f t="shared" si="0"/>
        <v>1.01</v>
      </c>
      <c r="Q56">
        <f t="shared" si="1"/>
        <v>194.23076923076923</v>
      </c>
      <c r="R56" t="s">
        <v>8322</v>
      </c>
      <c r="S56" t="s">
        <v>8323</v>
      </c>
      <c r="T56" s="10">
        <f t="shared" si="2"/>
        <v>42333.713206018518</v>
      </c>
      <c r="U56" s="10">
        <f t="shared" si="3"/>
        <v>42363.713206018518</v>
      </c>
    </row>
    <row r="57" spans="1:21" ht="42.75" x14ac:dyDescent="0.2">
      <c r="A57">
        <v>55</v>
      </c>
      <c r="B57" s="3" t="s">
        <v>57</v>
      </c>
      <c r="C57" s="3" t="s">
        <v>4166</v>
      </c>
      <c r="D57">
        <v>8600</v>
      </c>
      <c r="F57">
        <v>11090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8265</v>
      </c>
      <c r="P57" s="6">
        <f t="shared" si="0"/>
        <v>1.2895348837209302</v>
      </c>
      <c r="Q57">
        <f t="shared" si="1"/>
        <v>128.95348837209303</v>
      </c>
      <c r="R57" t="s">
        <v>8322</v>
      </c>
      <c r="S57" t="s">
        <v>8323</v>
      </c>
      <c r="T57" s="10">
        <f t="shared" si="2"/>
        <v>42496.968935185185</v>
      </c>
      <c r="U57" s="10">
        <f t="shared" si="3"/>
        <v>42517.968935185185</v>
      </c>
    </row>
    <row r="58" spans="1:21" ht="28.5" x14ac:dyDescent="0.2">
      <c r="A58">
        <v>56</v>
      </c>
      <c r="B58" s="3" t="s">
        <v>58</v>
      </c>
      <c r="C58" s="3" t="s">
        <v>4167</v>
      </c>
      <c r="D58">
        <v>8000</v>
      </c>
      <c r="F58">
        <v>8581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8265</v>
      </c>
      <c r="P58" s="6">
        <f t="shared" si="0"/>
        <v>1.0726249999999999</v>
      </c>
      <c r="Q58">
        <f t="shared" si="1"/>
        <v>49.316091954022987</v>
      </c>
      <c r="R58" t="s">
        <v>8322</v>
      </c>
      <c r="S58" t="s">
        <v>8323</v>
      </c>
      <c r="T58" s="10">
        <f t="shared" si="2"/>
        <v>42149.548888888887</v>
      </c>
      <c r="U58" s="10">
        <f t="shared" si="3"/>
        <v>42163.666666666672</v>
      </c>
    </row>
    <row r="59" spans="1:21" ht="42.75" x14ac:dyDescent="0.2">
      <c r="A59">
        <v>57</v>
      </c>
      <c r="B59" s="3" t="s">
        <v>59</v>
      </c>
      <c r="C59" s="3" t="s">
        <v>4168</v>
      </c>
      <c r="D59">
        <v>15000</v>
      </c>
      <c r="F59">
        <v>15285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8265</v>
      </c>
      <c r="P59" s="6">
        <f t="shared" si="0"/>
        <v>1.0189999999999999</v>
      </c>
      <c r="Q59">
        <f t="shared" si="1"/>
        <v>221.52173913043478</v>
      </c>
      <c r="R59" t="s">
        <v>8322</v>
      </c>
      <c r="S59" t="s">
        <v>8323</v>
      </c>
      <c r="T59" s="10">
        <f t="shared" si="2"/>
        <v>42089.83289351852</v>
      </c>
      <c r="U59" s="10">
        <f t="shared" si="3"/>
        <v>42119.83289351852</v>
      </c>
    </row>
    <row r="60" spans="1:21" ht="42.75" x14ac:dyDescent="0.2">
      <c r="A60">
        <v>58</v>
      </c>
      <c r="B60" s="3" t="s">
        <v>60</v>
      </c>
      <c r="C60" s="3" t="s">
        <v>4169</v>
      </c>
      <c r="D60">
        <v>10000</v>
      </c>
      <c r="F60">
        <v>10291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8265</v>
      </c>
      <c r="P60" s="6">
        <f t="shared" si="0"/>
        <v>1.0290999999999999</v>
      </c>
      <c r="Q60">
        <f t="shared" si="1"/>
        <v>137.21333333333334</v>
      </c>
      <c r="R60" t="s">
        <v>8322</v>
      </c>
      <c r="S60" t="s">
        <v>8323</v>
      </c>
      <c r="T60" s="10">
        <f t="shared" si="2"/>
        <v>41932.745046296295</v>
      </c>
      <c r="U60" s="10">
        <f t="shared" si="3"/>
        <v>41962.786712962959</v>
      </c>
    </row>
    <row r="61" spans="1:21" ht="42.75" x14ac:dyDescent="0.2">
      <c r="A61">
        <v>59</v>
      </c>
      <c r="B61" s="3" t="s">
        <v>61</v>
      </c>
      <c r="C61" s="3" t="s">
        <v>4170</v>
      </c>
      <c r="D61">
        <v>20000</v>
      </c>
      <c r="F61">
        <v>20025.14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8265</v>
      </c>
      <c r="P61" s="6">
        <f t="shared" si="0"/>
        <v>1.0012570000000001</v>
      </c>
      <c r="Q61">
        <f t="shared" si="1"/>
        <v>606.82242424242418</v>
      </c>
      <c r="R61" t="s">
        <v>8322</v>
      </c>
      <c r="S61" t="s">
        <v>8323</v>
      </c>
      <c r="T61" s="10">
        <f t="shared" si="2"/>
        <v>42230.23583333334</v>
      </c>
      <c r="U61" s="10">
        <f t="shared" si="3"/>
        <v>42261.875</v>
      </c>
    </row>
    <row r="62" spans="1:21" ht="42.75" x14ac:dyDescent="0.2">
      <c r="A62">
        <v>60</v>
      </c>
      <c r="B62" s="3" t="s">
        <v>62</v>
      </c>
      <c r="C62" s="3" t="s">
        <v>4171</v>
      </c>
      <c r="D62">
        <v>4500</v>
      </c>
      <c r="F62">
        <v>4648.33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8266</v>
      </c>
      <c r="P62" s="6">
        <f t="shared" si="0"/>
        <v>1.0329622222222221</v>
      </c>
      <c r="Q62">
        <f t="shared" si="1"/>
        <v>43.040092592592593</v>
      </c>
      <c r="R62" t="s">
        <v>8322</v>
      </c>
      <c r="S62" t="s">
        <v>8324</v>
      </c>
      <c r="T62" s="10">
        <f t="shared" si="2"/>
        <v>41701.901817129627</v>
      </c>
      <c r="U62" s="10">
        <f t="shared" si="3"/>
        <v>41721</v>
      </c>
    </row>
    <row r="63" spans="1:21" ht="42.75" x14ac:dyDescent="0.2">
      <c r="A63">
        <v>61</v>
      </c>
      <c r="B63" s="3" t="s">
        <v>63</v>
      </c>
      <c r="C63" s="3" t="s">
        <v>4172</v>
      </c>
      <c r="D63">
        <v>5000</v>
      </c>
      <c r="F63">
        <v>7415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8266</v>
      </c>
      <c r="P63" s="6">
        <f t="shared" si="0"/>
        <v>1.4830000000000001</v>
      </c>
      <c r="Q63">
        <f t="shared" si="1"/>
        <v>322.39130434782606</v>
      </c>
      <c r="R63" t="s">
        <v>8322</v>
      </c>
      <c r="S63" t="s">
        <v>8324</v>
      </c>
      <c r="T63" s="10">
        <f t="shared" si="2"/>
        <v>41409.814317129632</v>
      </c>
      <c r="U63" s="10">
        <f t="shared" si="3"/>
        <v>41431.814317129632</v>
      </c>
    </row>
    <row r="64" spans="1:21" ht="42.75" x14ac:dyDescent="0.2">
      <c r="A64">
        <v>62</v>
      </c>
      <c r="B64" s="3" t="s">
        <v>64</v>
      </c>
      <c r="C64" s="3" t="s">
        <v>4173</v>
      </c>
      <c r="D64">
        <v>3000</v>
      </c>
      <c r="F64">
        <v>4642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8266</v>
      </c>
      <c r="P64" s="6">
        <f t="shared" si="0"/>
        <v>1.5473333333333332</v>
      </c>
      <c r="Q64">
        <f t="shared" si="1"/>
        <v>96.708333333333329</v>
      </c>
      <c r="R64" t="s">
        <v>8322</v>
      </c>
      <c r="S64" t="s">
        <v>8324</v>
      </c>
      <c r="T64" s="10">
        <f t="shared" si="2"/>
        <v>41311.799513888887</v>
      </c>
      <c r="U64" s="10">
        <f t="shared" si="3"/>
        <v>41336.799513888887</v>
      </c>
    </row>
    <row r="65" spans="1:21" ht="42.75" x14ac:dyDescent="0.2">
      <c r="A65">
        <v>63</v>
      </c>
      <c r="B65" s="3" t="s">
        <v>65</v>
      </c>
      <c r="C65" s="3" t="s">
        <v>4174</v>
      </c>
      <c r="D65">
        <v>2000</v>
      </c>
      <c r="F65">
        <v>2270.37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8266</v>
      </c>
      <c r="P65" s="6">
        <f t="shared" si="0"/>
        <v>1.1351849999999999</v>
      </c>
      <c r="Q65">
        <f t="shared" si="1"/>
        <v>35.474531249999998</v>
      </c>
      <c r="R65" t="s">
        <v>8322</v>
      </c>
      <c r="S65" t="s">
        <v>8324</v>
      </c>
      <c r="T65" s="10">
        <f t="shared" si="2"/>
        <v>41612.912187499998</v>
      </c>
      <c r="U65" s="10">
        <f t="shared" si="3"/>
        <v>41636.207638888889</v>
      </c>
    </row>
    <row r="66" spans="1:21" ht="42.75" x14ac:dyDescent="0.2">
      <c r="A66">
        <v>64</v>
      </c>
      <c r="B66" s="3" t="s">
        <v>66</v>
      </c>
      <c r="C66" s="3" t="s">
        <v>4175</v>
      </c>
      <c r="D66">
        <v>1200</v>
      </c>
      <c r="F66">
        <v>2080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8266</v>
      </c>
      <c r="P66" s="6">
        <f t="shared" ref="P66:P129" si="4">F66/D66</f>
        <v>1.7333333333333334</v>
      </c>
      <c r="Q66">
        <f t="shared" ref="Q66:Q129" si="5">F66/M66</f>
        <v>86.666666666666671</v>
      </c>
      <c r="R66" t="s">
        <v>8322</v>
      </c>
      <c r="S66" t="s">
        <v>8324</v>
      </c>
      <c r="T66" s="10">
        <f t="shared" si="2"/>
        <v>41433.01829861111</v>
      </c>
      <c r="U66" s="10">
        <f t="shared" si="3"/>
        <v>41463.01829861111</v>
      </c>
    </row>
    <row r="67" spans="1:21" ht="42.75" x14ac:dyDescent="0.2">
      <c r="A67">
        <v>65</v>
      </c>
      <c r="B67" s="3" t="s">
        <v>67</v>
      </c>
      <c r="C67" s="3" t="s">
        <v>4176</v>
      </c>
      <c r="D67">
        <v>7000</v>
      </c>
      <c r="F67">
        <v>7527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8266</v>
      </c>
      <c r="P67" s="6">
        <f t="shared" si="4"/>
        <v>1.0752857142857142</v>
      </c>
      <c r="Q67">
        <f t="shared" si="5"/>
        <v>132.05263157894737</v>
      </c>
      <c r="R67" t="s">
        <v>8322</v>
      </c>
      <c r="S67" t="s">
        <v>8324</v>
      </c>
      <c r="T67" s="10">
        <f t="shared" ref="T67:T130" si="6">(((K67/60)/60)/24+DATE(1970,1,1))</f>
        <v>41835.821226851855</v>
      </c>
      <c r="U67" s="10">
        <f t="shared" ref="U67:U130" si="7">(((J67/60)/60)/24+DATE(1970,1,1))</f>
        <v>41862.249305555553</v>
      </c>
    </row>
    <row r="68" spans="1:21" ht="28.5" x14ac:dyDescent="0.2">
      <c r="A68">
        <v>66</v>
      </c>
      <c r="B68" s="3" t="s">
        <v>68</v>
      </c>
      <c r="C68" s="3" t="s">
        <v>4177</v>
      </c>
      <c r="D68">
        <v>2000</v>
      </c>
      <c r="F68">
        <v>2372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8266</v>
      </c>
      <c r="P68" s="6">
        <f t="shared" si="4"/>
        <v>1.1859999999999999</v>
      </c>
      <c r="Q68">
        <f t="shared" si="5"/>
        <v>91.230769230769226</v>
      </c>
      <c r="R68" t="s">
        <v>8322</v>
      </c>
      <c r="S68" t="s">
        <v>8324</v>
      </c>
      <c r="T68" s="10">
        <f t="shared" si="6"/>
        <v>42539.849768518514</v>
      </c>
      <c r="U68" s="10">
        <f t="shared" si="7"/>
        <v>42569.849768518514</v>
      </c>
    </row>
    <row r="69" spans="1:21" ht="42.75" x14ac:dyDescent="0.2">
      <c r="A69">
        <v>67</v>
      </c>
      <c r="B69" s="3" t="s">
        <v>69</v>
      </c>
      <c r="C69" s="3" t="s">
        <v>4178</v>
      </c>
      <c r="D69">
        <v>2000</v>
      </c>
      <c r="F69">
        <v>2325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8266</v>
      </c>
      <c r="P69" s="6">
        <f t="shared" si="4"/>
        <v>1.1625000000000001</v>
      </c>
      <c r="Q69">
        <f t="shared" si="5"/>
        <v>116.25</v>
      </c>
      <c r="R69" t="s">
        <v>8322</v>
      </c>
      <c r="S69" t="s">
        <v>8324</v>
      </c>
      <c r="T69" s="10">
        <f t="shared" si="6"/>
        <v>41075.583379629628</v>
      </c>
      <c r="U69" s="10">
        <f t="shared" si="7"/>
        <v>41105.583379629628</v>
      </c>
    </row>
    <row r="70" spans="1:21" ht="57" x14ac:dyDescent="0.2">
      <c r="A70">
        <v>68</v>
      </c>
      <c r="B70" s="3" t="s">
        <v>70</v>
      </c>
      <c r="C70" s="3" t="s">
        <v>4179</v>
      </c>
      <c r="D70">
        <v>600</v>
      </c>
      <c r="F70">
        <v>763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8266</v>
      </c>
      <c r="P70" s="6">
        <f t="shared" si="4"/>
        <v>1.2716666666666667</v>
      </c>
      <c r="Q70">
        <f t="shared" si="5"/>
        <v>21.194444444444443</v>
      </c>
      <c r="R70" t="s">
        <v>8322</v>
      </c>
      <c r="S70" t="s">
        <v>8324</v>
      </c>
      <c r="T70" s="10">
        <f t="shared" si="6"/>
        <v>41663.569340277776</v>
      </c>
      <c r="U70" s="10">
        <f t="shared" si="7"/>
        <v>41693.569340277776</v>
      </c>
    </row>
    <row r="71" spans="1:21" ht="42.75" x14ac:dyDescent="0.2">
      <c r="A71">
        <v>69</v>
      </c>
      <c r="B71" s="3" t="s">
        <v>71</v>
      </c>
      <c r="C71" s="3" t="s">
        <v>4180</v>
      </c>
      <c r="D71">
        <v>10000</v>
      </c>
      <c r="F71">
        <v>11094.23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8266</v>
      </c>
      <c r="P71" s="6">
        <f t="shared" si="4"/>
        <v>1.109423</v>
      </c>
      <c r="Q71">
        <f t="shared" si="5"/>
        <v>62.327134831460668</v>
      </c>
      <c r="R71" t="s">
        <v>8322</v>
      </c>
      <c r="S71" t="s">
        <v>8324</v>
      </c>
      <c r="T71" s="10">
        <f t="shared" si="6"/>
        <v>40786.187789351854</v>
      </c>
      <c r="U71" s="10">
        <f t="shared" si="7"/>
        <v>40818.290972222225</v>
      </c>
    </row>
    <row r="72" spans="1:21" ht="42.75" x14ac:dyDescent="0.2">
      <c r="A72">
        <v>70</v>
      </c>
      <c r="B72" s="3" t="s">
        <v>72</v>
      </c>
      <c r="C72" s="3" t="s">
        <v>4181</v>
      </c>
      <c r="D72">
        <v>500</v>
      </c>
      <c r="F72">
        <v>636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8266</v>
      </c>
      <c r="P72" s="6">
        <f t="shared" si="4"/>
        <v>1.272</v>
      </c>
      <c r="Q72">
        <f t="shared" si="5"/>
        <v>37.411764705882355</v>
      </c>
      <c r="R72" t="s">
        <v>8322</v>
      </c>
      <c r="S72" t="s">
        <v>8324</v>
      </c>
      <c r="T72" s="10">
        <f t="shared" si="6"/>
        <v>40730.896354166667</v>
      </c>
      <c r="U72" s="10">
        <f t="shared" si="7"/>
        <v>40790.896354166667</v>
      </c>
    </row>
    <row r="73" spans="1:21" ht="42.75" x14ac:dyDescent="0.2">
      <c r="A73">
        <v>71</v>
      </c>
      <c r="B73" s="3" t="s">
        <v>73</v>
      </c>
      <c r="C73" s="3" t="s">
        <v>4182</v>
      </c>
      <c r="D73">
        <v>1800</v>
      </c>
      <c r="F73">
        <v>2231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8266</v>
      </c>
      <c r="P73" s="6">
        <f t="shared" si="4"/>
        <v>1.2394444444444443</v>
      </c>
      <c r="Q73">
        <f t="shared" si="5"/>
        <v>69.71875</v>
      </c>
      <c r="R73" t="s">
        <v>8322</v>
      </c>
      <c r="S73" t="s">
        <v>8324</v>
      </c>
      <c r="T73" s="10">
        <f t="shared" si="6"/>
        <v>40997.271493055552</v>
      </c>
      <c r="U73" s="10">
        <f t="shared" si="7"/>
        <v>41057.271493055552</v>
      </c>
    </row>
    <row r="74" spans="1:21" ht="42.75" x14ac:dyDescent="0.2">
      <c r="A74">
        <v>72</v>
      </c>
      <c r="B74" s="3" t="s">
        <v>74</v>
      </c>
      <c r="C74" s="3" t="s">
        <v>4183</v>
      </c>
      <c r="D74">
        <v>2200</v>
      </c>
      <c r="F74">
        <v>2385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8266</v>
      </c>
      <c r="P74" s="6">
        <f t="shared" si="4"/>
        <v>1.084090909090909</v>
      </c>
      <c r="Q74">
        <f t="shared" si="5"/>
        <v>58.170731707317074</v>
      </c>
      <c r="R74" t="s">
        <v>8322</v>
      </c>
      <c r="S74" t="s">
        <v>8324</v>
      </c>
      <c r="T74" s="10">
        <f t="shared" si="6"/>
        <v>41208.010196759256</v>
      </c>
      <c r="U74" s="10">
        <f t="shared" si="7"/>
        <v>41228</v>
      </c>
    </row>
    <row r="75" spans="1:21" ht="42.75" x14ac:dyDescent="0.2">
      <c r="A75">
        <v>73</v>
      </c>
      <c r="B75" s="3" t="s">
        <v>75</v>
      </c>
      <c r="C75" s="3" t="s">
        <v>4184</v>
      </c>
      <c r="D75">
        <v>900</v>
      </c>
      <c r="F75">
        <v>900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8266</v>
      </c>
      <c r="P75" s="6">
        <f t="shared" si="4"/>
        <v>1</v>
      </c>
      <c r="Q75">
        <f t="shared" si="5"/>
        <v>50</v>
      </c>
      <c r="R75" t="s">
        <v>8322</v>
      </c>
      <c r="S75" t="s">
        <v>8324</v>
      </c>
      <c r="T75" s="10">
        <f t="shared" si="6"/>
        <v>40587.75675925926</v>
      </c>
      <c r="U75" s="10">
        <f t="shared" si="7"/>
        <v>40666.165972222225</v>
      </c>
    </row>
    <row r="76" spans="1:21" ht="42.75" x14ac:dyDescent="0.2">
      <c r="A76">
        <v>74</v>
      </c>
      <c r="B76" s="3" t="s">
        <v>76</v>
      </c>
      <c r="C76" s="3" t="s">
        <v>4185</v>
      </c>
      <c r="D76">
        <v>500</v>
      </c>
      <c r="F76">
        <v>564.66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8266</v>
      </c>
      <c r="P76" s="6">
        <f t="shared" si="4"/>
        <v>1.1293199999999999</v>
      </c>
      <c r="Q76">
        <f t="shared" si="5"/>
        <v>19.471034482758618</v>
      </c>
      <c r="R76" t="s">
        <v>8322</v>
      </c>
      <c r="S76" t="s">
        <v>8324</v>
      </c>
      <c r="T76" s="10">
        <f t="shared" si="6"/>
        <v>42360.487210648149</v>
      </c>
      <c r="U76" s="10">
        <f t="shared" si="7"/>
        <v>42390.487210648149</v>
      </c>
    </row>
    <row r="77" spans="1:21" ht="42.75" x14ac:dyDescent="0.2">
      <c r="A77">
        <v>75</v>
      </c>
      <c r="B77" s="3" t="s">
        <v>77</v>
      </c>
      <c r="C77" s="3" t="s">
        <v>4186</v>
      </c>
      <c r="D77">
        <v>3500</v>
      </c>
      <c r="F77">
        <v>4040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8266</v>
      </c>
      <c r="P77" s="6">
        <f t="shared" si="4"/>
        <v>1.1542857142857144</v>
      </c>
      <c r="Q77">
        <f t="shared" si="5"/>
        <v>85.957446808510639</v>
      </c>
      <c r="R77" t="s">
        <v>8322</v>
      </c>
      <c r="S77" t="s">
        <v>8324</v>
      </c>
      <c r="T77" s="10">
        <f t="shared" si="6"/>
        <v>41357.209166666667</v>
      </c>
      <c r="U77" s="10">
        <f t="shared" si="7"/>
        <v>41387.209166666667</v>
      </c>
    </row>
    <row r="78" spans="1:21" ht="42.75" x14ac:dyDescent="0.2">
      <c r="A78">
        <v>76</v>
      </c>
      <c r="B78" s="3" t="s">
        <v>78</v>
      </c>
      <c r="C78" s="3" t="s">
        <v>4187</v>
      </c>
      <c r="D78">
        <v>300</v>
      </c>
      <c r="F78">
        <v>460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8266</v>
      </c>
      <c r="P78" s="6">
        <f t="shared" si="4"/>
        <v>1.5333333333333334</v>
      </c>
      <c r="Q78">
        <f t="shared" si="5"/>
        <v>30.666666666666668</v>
      </c>
      <c r="R78" t="s">
        <v>8322</v>
      </c>
      <c r="S78" t="s">
        <v>8324</v>
      </c>
      <c r="T78" s="10">
        <f t="shared" si="6"/>
        <v>40844.691643518519</v>
      </c>
      <c r="U78" s="10">
        <f t="shared" si="7"/>
        <v>40904.733310185184</v>
      </c>
    </row>
    <row r="79" spans="1:21" ht="42.75" x14ac:dyDescent="0.2">
      <c r="A79">
        <v>77</v>
      </c>
      <c r="B79" s="3" t="s">
        <v>79</v>
      </c>
      <c r="C79" s="3" t="s">
        <v>4188</v>
      </c>
      <c r="D79">
        <v>400</v>
      </c>
      <c r="F79">
        <v>1570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8266</v>
      </c>
      <c r="P79" s="6">
        <f t="shared" si="4"/>
        <v>3.9249999999999998</v>
      </c>
      <c r="Q79">
        <f t="shared" si="5"/>
        <v>60.384615384615387</v>
      </c>
      <c r="R79" t="s">
        <v>8322</v>
      </c>
      <c r="S79" t="s">
        <v>8324</v>
      </c>
      <c r="T79" s="10">
        <f t="shared" si="6"/>
        <v>40997.144872685189</v>
      </c>
      <c r="U79" s="10">
        <f t="shared" si="7"/>
        <v>41050.124305555553</v>
      </c>
    </row>
    <row r="80" spans="1:21" ht="85.5" x14ac:dyDescent="0.2">
      <c r="A80">
        <v>78</v>
      </c>
      <c r="B80" s="3" t="s">
        <v>80</v>
      </c>
      <c r="C80" s="3" t="s">
        <v>4189</v>
      </c>
      <c r="D80">
        <v>50</v>
      </c>
      <c r="F80">
        <v>1351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8266</v>
      </c>
      <c r="P80" s="6">
        <f t="shared" si="4"/>
        <v>27.02</v>
      </c>
      <c r="Q80">
        <f t="shared" si="5"/>
        <v>38.6</v>
      </c>
      <c r="R80" t="s">
        <v>8322</v>
      </c>
      <c r="S80" t="s">
        <v>8324</v>
      </c>
      <c r="T80" s="10">
        <f t="shared" si="6"/>
        <v>42604.730567129634</v>
      </c>
      <c r="U80" s="10">
        <f t="shared" si="7"/>
        <v>42614.730567129634</v>
      </c>
    </row>
    <row r="81" spans="1:21" ht="42.75" x14ac:dyDescent="0.2">
      <c r="A81">
        <v>79</v>
      </c>
      <c r="B81" s="3" t="s">
        <v>81</v>
      </c>
      <c r="C81" s="3" t="s">
        <v>4190</v>
      </c>
      <c r="D81">
        <v>1300</v>
      </c>
      <c r="F81">
        <v>1651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8266</v>
      </c>
      <c r="P81" s="6">
        <f t="shared" si="4"/>
        <v>1.27</v>
      </c>
      <c r="Q81">
        <f t="shared" si="5"/>
        <v>40.268292682926827</v>
      </c>
      <c r="R81" t="s">
        <v>8322</v>
      </c>
      <c r="S81" t="s">
        <v>8324</v>
      </c>
      <c r="T81" s="10">
        <f t="shared" si="6"/>
        <v>41724.776539351849</v>
      </c>
      <c r="U81" s="10">
        <f t="shared" si="7"/>
        <v>41754.776539351849</v>
      </c>
    </row>
    <row r="82" spans="1:21" ht="42.75" x14ac:dyDescent="0.2">
      <c r="A82">
        <v>80</v>
      </c>
      <c r="B82" s="3" t="s">
        <v>82</v>
      </c>
      <c r="C82" s="3" t="s">
        <v>4191</v>
      </c>
      <c r="D82">
        <v>12000</v>
      </c>
      <c r="F82">
        <v>12870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8266</v>
      </c>
      <c r="P82" s="6">
        <f t="shared" si="4"/>
        <v>1.0725</v>
      </c>
      <c r="Q82">
        <f t="shared" si="5"/>
        <v>273.82978723404256</v>
      </c>
      <c r="R82" t="s">
        <v>8322</v>
      </c>
      <c r="S82" t="s">
        <v>8324</v>
      </c>
      <c r="T82" s="10">
        <f t="shared" si="6"/>
        <v>41583.083981481483</v>
      </c>
      <c r="U82" s="10">
        <f t="shared" si="7"/>
        <v>41618.083981481483</v>
      </c>
    </row>
    <row r="83" spans="1:21" ht="42.75" x14ac:dyDescent="0.2">
      <c r="A83">
        <v>81</v>
      </c>
      <c r="B83" s="3" t="s">
        <v>83</v>
      </c>
      <c r="C83" s="3" t="s">
        <v>4192</v>
      </c>
      <c r="D83">
        <v>750</v>
      </c>
      <c r="F83">
        <v>1485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8266</v>
      </c>
      <c r="P83" s="6">
        <f t="shared" si="4"/>
        <v>1.98</v>
      </c>
      <c r="Q83">
        <f t="shared" si="5"/>
        <v>53.035714285714285</v>
      </c>
      <c r="R83" t="s">
        <v>8322</v>
      </c>
      <c r="S83" t="s">
        <v>8324</v>
      </c>
      <c r="T83" s="10">
        <f t="shared" si="6"/>
        <v>41100.158877314818</v>
      </c>
      <c r="U83" s="10">
        <f t="shared" si="7"/>
        <v>41104.126388888886</v>
      </c>
    </row>
    <row r="84" spans="1:21" ht="42.75" x14ac:dyDescent="0.2">
      <c r="A84">
        <v>82</v>
      </c>
      <c r="B84" s="3" t="s">
        <v>84</v>
      </c>
      <c r="C84" s="3" t="s">
        <v>4193</v>
      </c>
      <c r="D84">
        <v>4000</v>
      </c>
      <c r="F84">
        <v>4000.5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8266</v>
      </c>
      <c r="P84" s="6">
        <f t="shared" si="4"/>
        <v>1.0001249999999999</v>
      </c>
      <c r="Q84">
        <f t="shared" si="5"/>
        <v>40.005000000000003</v>
      </c>
      <c r="R84" t="s">
        <v>8322</v>
      </c>
      <c r="S84" t="s">
        <v>8324</v>
      </c>
      <c r="T84" s="10">
        <f t="shared" si="6"/>
        <v>40795.820150462961</v>
      </c>
      <c r="U84" s="10">
        <f t="shared" si="7"/>
        <v>40825.820150462961</v>
      </c>
    </row>
    <row r="85" spans="1:21" ht="42.75" x14ac:dyDescent="0.2">
      <c r="A85">
        <v>83</v>
      </c>
      <c r="B85" s="3" t="s">
        <v>85</v>
      </c>
      <c r="C85" s="3" t="s">
        <v>4194</v>
      </c>
      <c r="D85">
        <v>200</v>
      </c>
      <c r="F85">
        <v>205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8266</v>
      </c>
      <c r="P85" s="6">
        <f t="shared" si="4"/>
        <v>1.0249999999999999</v>
      </c>
      <c r="Q85">
        <f t="shared" si="5"/>
        <v>15.76923076923077</v>
      </c>
      <c r="R85" t="s">
        <v>8322</v>
      </c>
      <c r="S85" t="s">
        <v>8324</v>
      </c>
      <c r="T85" s="10">
        <f t="shared" si="6"/>
        <v>42042.615613425922</v>
      </c>
      <c r="U85" s="10">
        <f t="shared" si="7"/>
        <v>42057.479166666672</v>
      </c>
    </row>
    <row r="86" spans="1:21" ht="42.75" x14ac:dyDescent="0.2">
      <c r="A86">
        <v>84</v>
      </c>
      <c r="B86" s="3" t="s">
        <v>86</v>
      </c>
      <c r="C86" s="3" t="s">
        <v>4195</v>
      </c>
      <c r="D86">
        <v>500</v>
      </c>
      <c r="F86">
        <v>500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8266</v>
      </c>
      <c r="P86" s="6">
        <f t="shared" si="4"/>
        <v>1</v>
      </c>
      <c r="Q86">
        <f t="shared" si="5"/>
        <v>71.428571428571431</v>
      </c>
      <c r="R86" t="s">
        <v>8322</v>
      </c>
      <c r="S86" t="s">
        <v>8324</v>
      </c>
      <c r="T86" s="10">
        <f t="shared" si="6"/>
        <v>40648.757939814815</v>
      </c>
      <c r="U86" s="10">
        <f t="shared" si="7"/>
        <v>40678.757939814815</v>
      </c>
    </row>
    <row r="87" spans="1:21" ht="42.75" x14ac:dyDescent="0.2">
      <c r="A87">
        <v>85</v>
      </c>
      <c r="B87" s="3" t="s">
        <v>87</v>
      </c>
      <c r="C87" s="3" t="s">
        <v>4196</v>
      </c>
      <c r="D87">
        <v>1200</v>
      </c>
      <c r="F87">
        <v>1506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8266</v>
      </c>
      <c r="P87" s="6">
        <f t="shared" si="4"/>
        <v>1.2549999999999999</v>
      </c>
      <c r="Q87">
        <f t="shared" si="5"/>
        <v>71.714285714285708</v>
      </c>
      <c r="R87" t="s">
        <v>8322</v>
      </c>
      <c r="S87" t="s">
        <v>8324</v>
      </c>
      <c r="T87" s="10">
        <f t="shared" si="6"/>
        <v>40779.125428240739</v>
      </c>
      <c r="U87" s="10">
        <f t="shared" si="7"/>
        <v>40809.125428240739</v>
      </c>
    </row>
    <row r="88" spans="1:21" ht="57" x14ac:dyDescent="0.2">
      <c r="A88">
        <v>86</v>
      </c>
      <c r="B88" s="3" t="s">
        <v>88</v>
      </c>
      <c r="C88" s="3" t="s">
        <v>4197</v>
      </c>
      <c r="D88">
        <v>6000</v>
      </c>
      <c r="F88">
        <v>6388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8266</v>
      </c>
      <c r="P88" s="6">
        <f t="shared" si="4"/>
        <v>1.0646666666666667</v>
      </c>
      <c r="Q88">
        <f t="shared" si="5"/>
        <v>375.76470588235293</v>
      </c>
      <c r="R88" t="s">
        <v>8322</v>
      </c>
      <c r="S88" t="s">
        <v>8324</v>
      </c>
      <c r="T88" s="10">
        <f t="shared" si="6"/>
        <v>42291.556076388893</v>
      </c>
      <c r="U88" s="10">
        <f t="shared" si="7"/>
        <v>42365.59774305555</v>
      </c>
    </row>
    <row r="89" spans="1:21" ht="42.75" x14ac:dyDescent="0.2">
      <c r="A89">
        <v>87</v>
      </c>
      <c r="B89" s="3" t="s">
        <v>89</v>
      </c>
      <c r="C89" s="3" t="s">
        <v>4198</v>
      </c>
      <c r="D89">
        <v>2500</v>
      </c>
      <c r="F89">
        <v>2615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8266</v>
      </c>
      <c r="P89" s="6">
        <f t="shared" si="4"/>
        <v>1.046</v>
      </c>
      <c r="Q89">
        <f t="shared" si="5"/>
        <v>104.6</v>
      </c>
      <c r="R89" t="s">
        <v>8322</v>
      </c>
      <c r="S89" t="s">
        <v>8324</v>
      </c>
      <c r="T89" s="10">
        <f t="shared" si="6"/>
        <v>40322.53938657407</v>
      </c>
      <c r="U89" s="10">
        <f t="shared" si="7"/>
        <v>40332.070138888892</v>
      </c>
    </row>
    <row r="90" spans="1:21" ht="42.75" x14ac:dyDescent="0.2">
      <c r="A90">
        <v>88</v>
      </c>
      <c r="B90" s="3" t="s">
        <v>90</v>
      </c>
      <c r="C90" s="3" t="s">
        <v>4199</v>
      </c>
      <c r="D90">
        <v>3500</v>
      </c>
      <c r="F90">
        <v>3600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8266</v>
      </c>
      <c r="P90" s="6">
        <f t="shared" si="4"/>
        <v>1.0285714285714285</v>
      </c>
      <c r="Q90">
        <f t="shared" si="5"/>
        <v>60</v>
      </c>
      <c r="R90" t="s">
        <v>8322</v>
      </c>
      <c r="S90" t="s">
        <v>8324</v>
      </c>
      <c r="T90" s="10">
        <f t="shared" si="6"/>
        <v>41786.65892361111</v>
      </c>
      <c r="U90" s="10">
        <f t="shared" si="7"/>
        <v>41812.65892361111</v>
      </c>
    </row>
    <row r="91" spans="1:21" ht="42.75" x14ac:dyDescent="0.2">
      <c r="A91">
        <v>89</v>
      </c>
      <c r="B91" s="3" t="s">
        <v>91</v>
      </c>
      <c r="C91" s="3" t="s">
        <v>4200</v>
      </c>
      <c r="D91">
        <v>6000</v>
      </c>
      <c r="F91">
        <v>6904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8266</v>
      </c>
      <c r="P91" s="6">
        <f t="shared" si="4"/>
        <v>1.1506666666666667</v>
      </c>
      <c r="Q91">
        <f t="shared" si="5"/>
        <v>123.28571428571429</v>
      </c>
      <c r="R91" t="s">
        <v>8322</v>
      </c>
      <c r="S91" t="s">
        <v>8324</v>
      </c>
      <c r="T91" s="10">
        <f t="shared" si="6"/>
        <v>41402.752222222225</v>
      </c>
      <c r="U91" s="10">
        <f t="shared" si="7"/>
        <v>41427.752222222225</v>
      </c>
    </row>
    <row r="92" spans="1:21" ht="28.5" x14ac:dyDescent="0.2">
      <c r="A92">
        <v>90</v>
      </c>
      <c r="B92" s="3" t="s">
        <v>92</v>
      </c>
      <c r="C92" s="3" t="s">
        <v>4201</v>
      </c>
      <c r="D92">
        <v>500</v>
      </c>
      <c r="F92">
        <v>502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8266</v>
      </c>
      <c r="P92" s="6">
        <f t="shared" si="4"/>
        <v>1.004</v>
      </c>
      <c r="Q92">
        <f t="shared" si="5"/>
        <v>31.375</v>
      </c>
      <c r="R92" t="s">
        <v>8322</v>
      </c>
      <c r="S92" t="s">
        <v>8324</v>
      </c>
      <c r="T92" s="10">
        <f t="shared" si="6"/>
        <v>40706.297442129631</v>
      </c>
      <c r="U92" s="10">
        <f t="shared" si="7"/>
        <v>40736.297442129631</v>
      </c>
    </row>
    <row r="93" spans="1:21" ht="42.75" x14ac:dyDescent="0.2">
      <c r="A93">
        <v>91</v>
      </c>
      <c r="B93" s="3" t="s">
        <v>93</v>
      </c>
      <c r="C93" s="3" t="s">
        <v>4202</v>
      </c>
      <c r="D93">
        <v>3000</v>
      </c>
      <c r="F93">
        <v>3600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8266</v>
      </c>
      <c r="P93" s="6">
        <f t="shared" si="4"/>
        <v>1.2</v>
      </c>
      <c r="Q93">
        <f t="shared" si="5"/>
        <v>78.260869565217391</v>
      </c>
      <c r="R93" t="s">
        <v>8322</v>
      </c>
      <c r="S93" t="s">
        <v>8324</v>
      </c>
      <c r="T93" s="10">
        <f t="shared" si="6"/>
        <v>40619.402361111112</v>
      </c>
      <c r="U93" s="10">
        <f t="shared" si="7"/>
        <v>40680.402361111112</v>
      </c>
    </row>
    <row r="94" spans="1:21" ht="42.75" x14ac:dyDescent="0.2">
      <c r="A94">
        <v>92</v>
      </c>
      <c r="B94" s="3" t="s">
        <v>94</v>
      </c>
      <c r="C94" s="3" t="s">
        <v>4203</v>
      </c>
      <c r="D94">
        <v>5000</v>
      </c>
      <c r="F94">
        <v>5260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8266</v>
      </c>
      <c r="P94" s="6">
        <f t="shared" si="4"/>
        <v>1.052</v>
      </c>
      <c r="Q94">
        <f t="shared" si="5"/>
        <v>122.32558139534883</v>
      </c>
      <c r="R94" t="s">
        <v>8322</v>
      </c>
      <c r="S94" t="s">
        <v>8324</v>
      </c>
      <c r="T94" s="10">
        <f t="shared" si="6"/>
        <v>42721.198877314819</v>
      </c>
      <c r="U94" s="10">
        <f t="shared" si="7"/>
        <v>42767.333333333328</v>
      </c>
    </row>
    <row r="95" spans="1:21" ht="57" x14ac:dyDescent="0.2">
      <c r="A95">
        <v>93</v>
      </c>
      <c r="B95" s="3" t="s">
        <v>95</v>
      </c>
      <c r="C95" s="3" t="s">
        <v>4204</v>
      </c>
      <c r="D95">
        <v>1000</v>
      </c>
      <c r="F95">
        <v>1106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8266</v>
      </c>
      <c r="P95" s="6">
        <f t="shared" si="4"/>
        <v>1.1060000000000001</v>
      </c>
      <c r="Q95">
        <f t="shared" si="5"/>
        <v>73.733333333333334</v>
      </c>
      <c r="R95" t="s">
        <v>8322</v>
      </c>
      <c r="S95" t="s">
        <v>8324</v>
      </c>
      <c r="T95" s="10">
        <f t="shared" si="6"/>
        <v>41065.858067129629</v>
      </c>
      <c r="U95" s="10">
        <f t="shared" si="7"/>
        <v>41093.875</v>
      </c>
    </row>
    <row r="96" spans="1:21" ht="42.75" x14ac:dyDescent="0.2">
      <c r="A96">
        <v>94</v>
      </c>
      <c r="B96" s="3" t="s">
        <v>96</v>
      </c>
      <c r="C96" s="3" t="s">
        <v>4205</v>
      </c>
      <c r="D96">
        <v>250</v>
      </c>
      <c r="F96">
        <v>260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8266</v>
      </c>
      <c r="P96" s="6">
        <f t="shared" si="4"/>
        <v>1.04</v>
      </c>
      <c r="Q96">
        <f t="shared" si="5"/>
        <v>21.666666666666668</v>
      </c>
      <c r="R96" t="s">
        <v>8322</v>
      </c>
      <c r="S96" t="s">
        <v>8324</v>
      </c>
      <c r="T96" s="10">
        <f t="shared" si="6"/>
        <v>41716.717847222222</v>
      </c>
      <c r="U96" s="10">
        <f t="shared" si="7"/>
        <v>41736.717847222222</v>
      </c>
    </row>
    <row r="97" spans="1:21" ht="42.75" x14ac:dyDescent="0.2">
      <c r="A97">
        <v>95</v>
      </c>
      <c r="B97" s="3" t="s">
        <v>97</v>
      </c>
      <c r="C97" s="3" t="s">
        <v>4206</v>
      </c>
      <c r="D97">
        <v>350</v>
      </c>
      <c r="F97">
        <v>460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8266</v>
      </c>
      <c r="P97" s="6">
        <f t="shared" si="4"/>
        <v>1.3142857142857143</v>
      </c>
      <c r="Q97">
        <f t="shared" si="5"/>
        <v>21.904761904761905</v>
      </c>
      <c r="R97" t="s">
        <v>8322</v>
      </c>
      <c r="S97" t="s">
        <v>8324</v>
      </c>
      <c r="T97" s="10">
        <f t="shared" si="6"/>
        <v>40935.005104166667</v>
      </c>
      <c r="U97" s="10">
        <f t="shared" si="7"/>
        <v>40965.005104166667</v>
      </c>
    </row>
    <row r="98" spans="1:21" ht="57" x14ac:dyDescent="0.2">
      <c r="A98">
        <v>96</v>
      </c>
      <c r="B98" s="3" t="s">
        <v>98</v>
      </c>
      <c r="C98" s="3" t="s">
        <v>4207</v>
      </c>
      <c r="D98">
        <v>1500</v>
      </c>
      <c r="F98">
        <v>1720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8266</v>
      </c>
      <c r="P98" s="6">
        <f t="shared" si="4"/>
        <v>1.1466666666666667</v>
      </c>
      <c r="Q98">
        <f t="shared" si="5"/>
        <v>50.588235294117645</v>
      </c>
      <c r="R98" t="s">
        <v>8322</v>
      </c>
      <c r="S98" t="s">
        <v>8324</v>
      </c>
      <c r="T98" s="10">
        <f t="shared" si="6"/>
        <v>40324.662511574075</v>
      </c>
      <c r="U98" s="10">
        <f t="shared" si="7"/>
        <v>40391.125</v>
      </c>
    </row>
    <row r="99" spans="1:21" ht="42.75" x14ac:dyDescent="0.2">
      <c r="A99">
        <v>97</v>
      </c>
      <c r="B99" s="3" t="s">
        <v>99</v>
      </c>
      <c r="C99" s="3" t="s">
        <v>4208</v>
      </c>
      <c r="D99">
        <v>400</v>
      </c>
      <c r="F99">
        <v>425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8266</v>
      </c>
      <c r="P99" s="6">
        <f t="shared" si="4"/>
        <v>1.0625</v>
      </c>
      <c r="Q99">
        <f t="shared" si="5"/>
        <v>53.125</v>
      </c>
      <c r="R99" t="s">
        <v>8322</v>
      </c>
      <c r="S99" t="s">
        <v>8324</v>
      </c>
      <c r="T99" s="10">
        <f t="shared" si="6"/>
        <v>40706.135208333333</v>
      </c>
      <c r="U99" s="10">
        <f t="shared" si="7"/>
        <v>40736.135208333333</v>
      </c>
    </row>
    <row r="100" spans="1:21" ht="42.75" x14ac:dyDescent="0.2">
      <c r="A100">
        <v>98</v>
      </c>
      <c r="B100" s="3" t="s">
        <v>100</v>
      </c>
      <c r="C100" s="3" t="s">
        <v>4209</v>
      </c>
      <c r="D100">
        <v>3200</v>
      </c>
      <c r="F100">
        <v>3400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8266</v>
      </c>
      <c r="P100" s="6">
        <f t="shared" si="4"/>
        <v>1.0625</v>
      </c>
      <c r="Q100">
        <f t="shared" si="5"/>
        <v>56.666666666666664</v>
      </c>
      <c r="R100" t="s">
        <v>8322</v>
      </c>
      <c r="S100" t="s">
        <v>8324</v>
      </c>
      <c r="T100" s="10">
        <f t="shared" si="6"/>
        <v>41214.79483796296</v>
      </c>
      <c r="U100" s="10">
        <f t="shared" si="7"/>
        <v>41250.979166666664</v>
      </c>
    </row>
    <row r="101" spans="1:21" ht="28.5" x14ac:dyDescent="0.2">
      <c r="A101">
        <v>99</v>
      </c>
      <c r="B101" s="3" t="s">
        <v>101</v>
      </c>
      <c r="C101" s="3" t="s">
        <v>4210</v>
      </c>
      <c r="D101">
        <v>1500</v>
      </c>
      <c r="F101">
        <v>1590.29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8266</v>
      </c>
      <c r="P101" s="6">
        <f t="shared" si="4"/>
        <v>1.0601933333333333</v>
      </c>
      <c r="Q101">
        <f t="shared" si="5"/>
        <v>40.776666666666664</v>
      </c>
      <c r="R101" t="s">
        <v>8322</v>
      </c>
      <c r="S101" t="s">
        <v>8324</v>
      </c>
      <c r="T101" s="10">
        <f t="shared" si="6"/>
        <v>41631.902766203704</v>
      </c>
      <c r="U101" s="10">
        <f t="shared" si="7"/>
        <v>41661.902766203704</v>
      </c>
    </row>
    <row r="102" spans="1:21" ht="42.75" x14ac:dyDescent="0.2">
      <c r="A102">
        <v>100</v>
      </c>
      <c r="B102" s="3" t="s">
        <v>102</v>
      </c>
      <c r="C102" s="3" t="s">
        <v>4211</v>
      </c>
      <c r="D102">
        <v>5000</v>
      </c>
      <c r="F102">
        <v>5000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8266</v>
      </c>
      <c r="P102" s="6">
        <f t="shared" si="4"/>
        <v>1</v>
      </c>
      <c r="Q102">
        <f t="shared" si="5"/>
        <v>192.30769230769232</v>
      </c>
      <c r="R102" t="s">
        <v>8322</v>
      </c>
      <c r="S102" t="s">
        <v>8324</v>
      </c>
      <c r="T102" s="10">
        <f t="shared" si="6"/>
        <v>41197.753310185188</v>
      </c>
      <c r="U102" s="10">
        <f t="shared" si="7"/>
        <v>41217.794976851852</v>
      </c>
    </row>
    <row r="103" spans="1:21" ht="42.75" x14ac:dyDescent="0.2">
      <c r="A103">
        <v>101</v>
      </c>
      <c r="B103" s="3" t="s">
        <v>103</v>
      </c>
      <c r="C103" s="3" t="s">
        <v>4212</v>
      </c>
      <c r="D103">
        <v>3500</v>
      </c>
      <c r="F103">
        <v>3500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8266</v>
      </c>
      <c r="P103" s="6">
        <f t="shared" si="4"/>
        <v>1</v>
      </c>
      <c r="Q103">
        <f t="shared" si="5"/>
        <v>100</v>
      </c>
      <c r="R103" t="s">
        <v>8322</v>
      </c>
      <c r="S103" t="s">
        <v>8324</v>
      </c>
      <c r="T103" s="10">
        <f t="shared" si="6"/>
        <v>41274.776736111111</v>
      </c>
      <c r="U103" s="10">
        <f t="shared" si="7"/>
        <v>41298.776736111111</v>
      </c>
    </row>
    <row r="104" spans="1:21" ht="42.75" x14ac:dyDescent="0.2">
      <c r="A104">
        <v>102</v>
      </c>
      <c r="B104" s="3" t="s">
        <v>104</v>
      </c>
      <c r="C104" s="3" t="s">
        <v>4213</v>
      </c>
      <c r="D104">
        <v>6000</v>
      </c>
      <c r="F104">
        <v>7665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8266</v>
      </c>
      <c r="P104" s="6">
        <f t="shared" si="4"/>
        <v>1.2775000000000001</v>
      </c>
      <c r="Q104">
        <f t="shared" si="5"/>
        <v>117.92307692307692</v>
      </c>
      <c r="R104" t="s">
        <v>8322</v>
      </c>
      <c r="S104" t="s">
        <v>8324</v>
      </c>
      <c r="T104" s="10">
        <f t="shared" si="6"/>
        <v>40505.131168981483</v>
      </c>
      <c r="U104" s="10">
        <f t="shared" si="7"/>
        <v>40535.131168981483</v>
      </c>
    </row>
    <row r="105" spans="1:21" ht="42.75" x14ac:dyDescent="0.2">
      <c r="A105">
        <v>103</v>
      </c>
      <c r="B105" s="3" t="s">
        <v>105</v>
      </c>
      <c r="C105" s="3" t="s">
        <v>4214</v>
      </c>
      <c r="D105">
        <v>1300</v>
      </c>
      <c r="F105">
        <v>1367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8266</v>
      </c>
      <c r="P105" s="6">
        <f t="shared" si="4"/>
        <v>1.0515384615384615</v>
      </c>
      <c r="Q105">
        <f t="shared" si="5"/>
        <v>27.897959183673468</v>
      </c>
      <c r="R105" t="s">
        <v>8322</v>
      </c>
      <c r="S105" t="s">
        <v>8324</v>
      </c>
      <c r="T105" s="10">
        <f t="shared" si="6"/>
        <v>41682.805902777778</v>
      </c>
      <c r="U105" s="10">
        <f t="shared" si="7"/>
        <v>41705.805902777778</v>
      </c>
    </row>
    <row r="106" spans="1:21" ht="28.5" x14ac:dyDescent="0.2">
      <c r="A106">
        <v>104</v>
      </c>
      <c r="B106" s="3" t="s">
        <v>106</v>
      </c>
      <c r="C106" s="3" t="s">
        <v>4215</v>
      </c>
      <c r="D106">
        <v>500</v>
      </c>
      <c r="F106">
        <v>600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8266</v>
      </c>
      <c r="P106" s="6">
        <f t="shared" si="4"/>
        <v>1.2</v>
      </c>
      <c r="Q106">
        <f t="shared" si="5"/>
        <v>60</v>
      </c>
      <c r="R106" t="s">
        <v>8322</v>
      </c>
      <c r="S106" t="s">
        <v>8324</v>
      </c>
      <c r="T106" s="10">
        <f t="shared" si="6"/>
        <v>40612.695208333331</v>
      </c>
      <c r="U106" s="10">
        <f t="shared" si="7"/>
        <v>40636.041666666664</v>
      </c>
    </row>
    <row r="107" spans="1:21" ht="42.75" x14ac:dyDescent="0.2">
      <c r="A107">
        <v>105</v>
      </c>
      <c r="B107" s="3" t="s">
        <v>107</v>
      </c>
      <c r="C107" s="3" t="s">
        <v>4216</v>
      </c>
      <c r="D107">
        <v>2200</v>
      </c>
      <c r="F107">
        <v>2363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8266</v>
      </c>
      <c r="P107" s="6">
        <f t="shared" si="4"/>
        <v>1.074090909090909</v>
      </c>
      <c r="Q107">
        <f t="shared" si="5"/>
        <v>39.383333333333333</v>
      </c>
      <c r="R107" t="s">
        <v>8322</v>
      </c>
      <c r="S107" t="s">
        <v>8324</v>
      </c>
      <c r="T107" s="10">
        <f t="shared" si="6"/>
        <v>42485.724768518514</v>
      </c>
      <c r="U107" s="10">
        <f t="shared" si="7"/>
        <v>42504</v>
      </c>
    </row>
    <row r="108" spans="1:21" x14ac:dyDescent="0.2">
      <c r="A108">
        <v>106</v>
      </c>
      <c r="B108" s="3" t="s">
        <v>108</v>
      </c>
      <c r="C108" s="3" t="s">
        <v>4217</v>
      </c>
      <c r="D108">
        <v>5000</v>
      </c>
      <c r="F108">
        <v>5025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8266</v>
      </c>
      <c r="P108" s="6">
        <f t="shared" si="4"/>
        <v>1.0049999999999999</v>
      </c>
      <c r="Q108">
        <f t="shared" si="5"/>
        <v>186.11111111111111</v>
      </c>
      <c r="R108" t="s">
        <v>8322</v>
      </c>
      <c r="S108" t="s">
        <v>8324</v>
      </c>
      <c r="T108" s="10">
        <f t="shared" si="6"/>
        <v>40987.776631944449</v>
      </c>
      <c r="U108" s="10">
        <f t="shared" si="7"/>
        <v>41001.776631944449</v>
      </c>
    </row>
    <row r="109" spans="1:21" ht="42.75" x14ac:dyDescent="0.2">
      <c r="A109">
        <v>107</v>
      </c>
      <c r="B109" s="3" t="s">
        <v>109</v>
      </c>
      <c r="C109" s="3" t="s">
        <v>4218</v>
      </c>
      <c r="D109">
        <v>7500</v>
      </c>
      <c r="F109">
        <v>7685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8266</v>
      </c>
      <c r="P109" s="6">
        <f t="shared" si="4"/>
        <v>1.0246666666666666</v>
      </c>
      <c r="Q109">
        <f t="shared" si="5"/>
        <v>111.37681159420291</v>
      </c>
      <c r="R109" t="s">
        <v>8322</v>
      </c>
      <c r="S109" t="s">
        <v>8324</v>
      </c>
      <c r="T109" s="10">
        <f t="shared" si="6"/>
        <v>40635.982488425929</v>
      </c>
      <c r="U109" s="10">
        <f t="shared" si="7"/>
        <v>40657.982488425929</v>
      </c>
    </row>
    <row r="110" spans="1:21" ht="42.75" x14ac:dyDescent="0.2">
      <c r="A110">
        <v>108</v>
      </c>
      <c r="B110" s="3" t="s">
        <v>110</v>
      </c>
      <c r="C110" s="3" t="s">
        <v>4219</v>
      </c>
      <c r="D110">
        <v>1500</v>
      </c>
      <c r="F110">
        <v>3700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8266</v>
      </c>
      <c r="P110" s="6">
        <f t="shared" si="4"/>
        <v>2.4666666666666668</v>
      </c>
      <c r="Q110">
        <f t="shared" si="5"/>
        <v>78.723404255319153</v>
      </c>
      <c r="R110" t="s">
        <v>8322</v>
      </c>
      <c r="S110" t="s">
        <v>8324</v>
      </c>
      <c r="T110" s="10">
        <f t="shared" si="6"/>
        <v>41365.613078703704</v>
      </c>
      <c r="U110" s="10">
        <f t="shared" si="7"/>
        <v>41425.613078703704</v>
      </c>
    </row>
    <row r="111" spans="1:21" ht="42.75" x14ac:dyDescent="0.2">
      <c r="A111">
        <v>109</v>
      </c>
      <c r="B111" s="3" t="s">
        <v>111</v>
      </c>
      <c r="C111" s="3" t="s">
        <v>4220</v>
      </c>
      <c r="D111">
        <v>1000</v>
      </c>
      <c r="F111">
        <v>2195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8266</v>
      </c>
      <c r="P111" s="6">
        <f t="shared" si="4"/>
        <v>2.1949999999999998</v>
      </c>
      <c r="Q111">
        <f t="shared" si="5"/>
        <v>46.702127659574465</v>
      </c>
      <c r="R111" t="s">
        <v>8322</v>
      </c>
      <c r="S111" t="s">
        <v>8324</v>
      </c>
      <c r="T111" s="10">
        <f t="shared" si="6"/>
        <v>40570.025810185187</v>
      </c>
      <c r="U111" s="10">
        <f t="shared" si="7"/>
        <v>40600.025810185187</v>
      </c>
    </row>
    <row r="112" spans="1:21" ht="42.75" x14ac:dyDescent="0.2">
      <c r="A112">
        <v>110</v>
      </c>
      <c r="B112" s="3" t="s">
        <v>112</v>
      </c>
      <c r="C112" s="3" t="s">
        <v>4221</v>
      </c>
      <c r="D112">
        <v>1300</v>
      </c>
      <c r="F112">
        <v>1700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8266</v>
      </c>
      <c r="P112" s="6">
        <f t="shared" si="4"/>
        <v>1.3076923076923077</v>
      </c>
      <c r="Q112">
        <f t="shared" si="5"/>
        <v>65.384615384615387</v>
      </c>
      <c r="R112" t="s">
        <v>8322</v>
      </c>
      <c r="S112" t="s">
        <v>8324</v>
      </c>
      <c r="T112" s="10">
        <f t="shared" si="6"/>
        <v>41557.949687500004</v>
      </c>
      <c r="U112" s="10">
        <f t="shared" si="7"/>
        <v>41592.249305555553</v>
      </c>
    </row>
    <row r="113" spans="1:21" ht="42.75" x14ac:dyDescent="0.2">
      <c r="A113">
        <v>111</v>
      </c>
      <c r="B113" s="3" t="s">
        <v>113</v>
      </c>
      <c r="C113" s="3" t="s">
        <v>4222</v>
      </c>
      <c r="D113">
        <v>3500</v>
      </c>
      <c r="F113">
        <v>5410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8266</v>
      </c>
      <c r="P113" s="6">
        <f t="shared" si="4"/>
        <v>1.5457142857142858</v>
      </c>
      <c r="Q113">
        <f t="shared" si="5"/>
        <v>102.0754716981132</v>
      </c>
      <c r="R113" t="s">
        <v>8322</v>
      </c>
      <c r="S113" t="s">
        <v>8324</v>
      </c>
      <c r="T113" s="10">
        <f t="shared" si="6"/>
        <v>42125.333182870367</v>
      </c>
      <c r="U113" s="10">
        <f t="shared" si="7"/>
        <v>42155.333182870367</v>
      </c>
    </row>
    <row r="114" spans="1:21" ht="42.75" x14ac:dyDescent="0.2">
      <c r="A114">
        <v>112</v>
      </c>
      <c r="B114" s="3" t="s">
        <v>114</v>
      </c>
      <c r="C114" s="3" t="s">
        <v>4223</v>
      </c>
      <c r="D114">
        <v>5000</v>
      </c>
      <c r="F114">
        <v>5200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8266</v>
      </c>
      <c r="P114" s="6">
        <f t="shared" si="4"/>
        <v>1.04</v>
      </c>
      <c r="Q114">
        <f t="shared" si="5"/>
        <v>64.197530864197532</v>
      </c>
      <c r="R114" t="s">
        <v>8322</v>
      </c>
      <c r="S114" t="s">
        <v>8324</v>
      </c>
      <c r="T114" s="10">
        <f t="shared" si="6"/>
        <v>41718.043032407404</v>
      </c>
      <c r="U114" s="10">
        <f t="shared" si="7"/>
        <v>41742.083333333336</v>
      </c>
    </row>
    <row r="115" spans="1:21" ht="28.5" x14ac:dyDescent="0.2">
      <c r="A115">
        <v>113</v>
      </c>
      <c r="B115" s="3" t="s">
        <v>115</v>
      </c>
      <c r="C115" s="3" t="s">
        <v>4224</v>
      </c>
      <c r="D115">
        <v>5000</v>
      </c>
      <c r="F115">
        <v>7050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8266</v>
      </c>
      <c r="P115" s="6">
        <f t="shared" si="4"/>
        <v>1.41</v>
      </c>
      <c r="Q115">
        <f t="shared" si="5"/>
        <v>90.384615384615387</v>
      </c>
      <c r="R115" t="s">
        <v>8322</v>
      </c>
      <c r="S115" t="s">
        <v>8324</v>
      </c>
      <c r="T115" s="10">
        <f t="shared" si="6"/>
        <v>40753.758425925924</v>
      </c>
      <c r="U115" s="10">
        <f t="shared" si="7"/>
        <v>40761.625</v>
      </c>
    </row>
    <row r="116" spans="1:21" ht="42.75" x14ac:dyDescent="0.2">
      <c r="A116">
        <v>114</v>
      </c>
      <c r="B116" s="3" t="s">
        <v>116</v>
      </c>
      <c r="C116" s="3" t="s">
        <v>4225</v>
      </c>
      <c r="D116">
        <v>3000</v>
      </c>
      <c r="F116">
        <v>3100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8266</v>
      </c>
      <c r="P116" s="6">
        <f t="shared" si="4"/>
        <v>1.0333333333333334</v>
      </c>
      <c r="Q116">
        <f t="shared" si="5"/>
        <v>88.571428571428569</v>
      </c>
      <c r="R116" t="s">
        <v>8322</v>
      </c>
      <c r="S116" t="s">
        <v>8324</v>
      </c>
      <c r="T116" s="10">
        <f t="shared" si="6"/>
        <v>40861.27416666667</v>
      </c>
      <c r="U116" s="10">
        <f t="shared" si="7"/>
        <v>40921.27416666667</v>
      </c>
    </row>
    <row r="117" spans="1:21" x14ac:dyDescent="0.2">
      <c r="A117">
        <v>115</v>
      </c>
      <c r="B117" s="3" t="s">
        <v>117</v>
      </c>
      <c r="C117" s="3" t="s">
        <v>4226</v>
      </c>
      <c r="D117">
        <v>450</v>
      </c>
      <c r="F117">
        <v>632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8266</v>
      </c>
      <c r="P117" s="6">
        <f t="shared" si="4"/>
        <v>1.4044444444444444</v>
      </c>
      <c r="Q117">
        <f t="shared" si="5"/>
        <v>28.727272727272727</v>
      </c>
      <c r="R117" t="s">
        <v>8322</v>
      </c>
      <c r="S117" t="s">
        <v>8324</v>
      </c>
      <c r="T117" s="10">
        <f t="shared" si="6"/>
        <v>40918.738935185182</v>
      </c>
      <c r="U117" s="10">
        <f t="shared" si="7"/>
        <v>40943.738935185182</v>
      </c>
    </row>
    <row r="118" spans="1:21" ht="42.75" x14ac:dyDescent="0.2">
      <c r="A118">
        <v>116</v>
      </c>
      <c r="B118" s="3" t="s">
        <v>118</v>
      </c>
      <c r="C118" s="3" t="s">
        <v>4227</v>
      </c>
      <c r="D118">
        <v>3500</v>
      </c>
      <c r="F118">
        <v>3978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8266</v>
      </c>
      <c r="P118" s="6">
        <f t="shared" si="4"/>
        <v>1.1365714285714286</v>
      </c>
      <c r="Q118">
        <f t="shared" si="5"/>
        <v>69.78947368421052</v>
      </c>
      <c r="R118" t="s">
        <v>8322</v>
      </c>
      <c r="S118" t="s">
        <v>8324</v>
      </c>
      <c r="T118" s="10">
        <f t="shared" si="6"/>
        <v>40595.497164351851</v>
      </c>
      <c r="U118" s="10">
        <f t="shared" si="7"/>
        <v>40641.455497685187</v>
      </c>
    </row>
    <row r="119" spans="1:21" ht="42.75" x14ac:dyDescent="0.2">
      <c r="A119">
        <v>117</v>
      </c>
      <c r="B119" s="3" t="s">
        <v>119</v>
      </c>
      <c r="C119" s="3" t="s">
        <v>4228</v>
      </c>
      <c r="D119">
        <v>4500</v>
      </c>
      <c r="F119">
        <v>4522.22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8266</v>
      </c>
      <c r="P119" s="6">
        <f t="shared" si="4"/>
        <v>1.0049377777777779</v>
      </c>
      <c r="Q119">
        <f t="shared" si="5"/>
        <v>167.48962962962963</v>
      </c>
      <c r="R119" t="s">
        <v>8322</v>
      </c>
      <c r="S119" t="s">
        <v>8324</v>
      </c>
      <c r="T119" s="10">
        <f t="shared" si="6"/>
        <v>40248.834999999999</v>
      </c>
      <c r="U119" s="10">
        <f t="shared" si="7"/>
        <v>40338.791666666664</v>
      </c>
    </row>
    <row r="120" spans="1:21" ht="28.5" x14ac:dyDescent="0.2">
      <c r="A120">
        <v>118</v>
      </c>
      <c r="B120" s="3" t="s">
        <v>120</v>
      </c>
      <c r="C120" s="3" t="s">
        <v>4229</v>
      </c>
      <c r="D120">
        <v>5000</v>
      </c>
      <c r="F120">
        <v>5651.58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8266</v>
      </c>
      <c r="P120" s="6">
        <f t="shared" si="4"/>
        <v>1.1303159999999999</v>
      </c>
      <c r="Q120">
        <f t="shared" si="5"/>
        <v>144.91230769230768</v>
      </c>
      <c r="R120" t="s">
        <v>8322</v>
      </c>
      <c r="S120" t="s">
        <v>8324</v>
      </c>
      <c r="T120" s="10">
        <f t="shared" si="6"/>
        <v>40723.053657407407</v>
      </c>
      <c r="U120" s="10">
        <f t="shared" si="7"/>
        <v>40753.053657407407</v>
      </c>
    </row>
    <row r="121" spans="1:21" ht="42.75" x14ac:dyDescent="0.2">
      <c r="A121">
        <v>119</v>
      </c>
      <c r="B121" s="3" t="s">
        <v>121</v>
      </c>
      <c r="C121" s="3" t="s">
        <v>4230</v>
      </c>
      <c r="D121">
        <v>3250</v>
      </c>
      <c r="F121">
        <v>3398.1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8266</v>
      </c>
      <c r="P121" s="6">
        <f t="shared" si="4"/>
        <v>1.0455692307692308</v>
      </c>
      <c r="Q121">
        <f t="shared" si="5"/>
        <v>91.840540540540545</v>
      </c>
      <c r="R121" t="s">
        <v>8322</v>
      </c>
      <c r="S121" t="s">
        <v>8324</v>
      </c>
      <c r="T121" s="10">
        <f t="shared" si="6"/>
        <v>40739.069282407407</v>
      </c>
      <c r="U121" s="10">
        <f t="shared" si="7"/>
        <v>40768.958333333336</v>
      </c>
    </row>
    <row r="122" spans="1:21" ht="42.75" x14ac:dyDescent="0.2">
      <c r="A122">
        <v>120</v>
      </c>
      <c r="B122" s="3" t="s">
        <v>122</v>
      </c>
      <c r="C122" s="3" t="s">
        <v>4231</v>
      </c>
      <c r="D122">
        <v>70000</v>
      </c>
      <c r="F122">
        <v>10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8267</v>
      </c>
      <c r="P122" s="6">
        <f t="shared" si="4"/>
        <v>1.4285714285714287E-4</v>
      </c>
      <c r="Q122">
        <f t="shared" si="5"/>
        <v>10</v>
      </c>
      <c r="R122" t="s">
        <v>8322</v>
      </c>
      <c r="S122" t="s">
        <v>8331</v>
      </c>
      <c r="T122" s="10">
        <f t="shared" si="6"/>
        <v>42616.049849537041</v>
      </c>
      <c r="U122" s="10">
        <f t="shared" si="7"/>
        <v>42646.049849537041</v>
      </c>
    </row>
    <row r="123" spans="1:21" ht="57" x14ac:dyDescent="0.2">
      <c r="A123">
        <v>121</v>
      </c>
      <c r="B123" s="3" t="s">
        <v>123</v>
      </c>
      <c r="C123" s="3" t="s">
        <v>4232</v>
      </c>
      <c r="D123">
        <v>3000</v>
      </c>
      <c r="F123">
        <v>1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8267</v>
      </c>
      <c r="P123" s="6">
        <f t="shared" si="4"/>
        <v>3.3333333333333332E-4</v>
      </c>
      <c r="Q123">
        <f t="shared" si="5"/>
        <v>1</v>
      </c>
      <c r="R123" t="s">
        <v>8322</v>
      </c>
      <c r="S123" t="s">
        <v>8331</v>
      </c>
      <c r="T123" s="10">
        <f t="shared" si="6"/>
        <v>42096.704976851848</v>
      </c>
      <c r="U123" s="10">
        <f t="shared" si="7"/>
        <v>42112.427777777775</v>
      </c>
    </row>
    <row r="124" spans="1:21" ht="28.5" x14ac:dyDescent="0.2">
      <c r="A124">
        <v>122</v>
      </c>
      <c r="B124" s="3" t="s">
        <v>124</v>
      </c>
      <c r="C124" s="3" t="s">
        <v>4233</v>
      </c>
      <c r="D124">
        <v>100000000</v>
      </c>
      <c r="F124"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8267</v>
      </c>
      <c r="P124" s="6">
        <f t="shared" si="4"/>
        <v>0</v>
      </c>
      <c r="Q124" t="e">
        <f t="shared" si="5"/>
        <v>#DIV/0!</v>
      </c>
      <c r="R124" t="s">
        <v>8322</v>
      </c>
      <c r="S124" t="s">
        <v>8331</v>
      </c>
      <c r="T124" s="10">
        <f t="shared" si="6"/>
        <v>42593.431793981479</v>
      </c>
      <c r="U124" s="10">
        <f t="shared" si="7"/>
        <v>42653.431793981479</v>
      </c>
    </row>
    <row r="125" spans="1:21" ht="42.75" x14ac:dyDescent="0.2">
      <c r="A125">
        <v>123</v>
      </c>
      <c r="B125" s="3" t="s">
        <v>125</v>
      </c>
      <c r="C125" s="3" t="s">
        <v>4234</v>
      </c>
      <c r="D125">
        <v>55000</v>
      </c>
      <c r="F125">
        <v>151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8267</v>
      </c>
      <c r="P125" s="6">
        <f t="shared" si="4"/>
        <v>2.7454545454545453E-3</v>
      </c>
      <c r="Q125">
        <f t="shared" si="5"/>
        <v>25.166666666666668</v>
      </c>
      <c r="R125" t="s">
        <v>8322</v>
      </c>
      <c r="S125" t="s">
        <v>8331</v>
      </c>
      <c r="T125" s="10">
        <f t="shared" si="6"/>
        <v>41904.781990740739</v>
      </c>
      <c r="U125" s="10">
        <f t="shared" si="7"/>
        <v>41940.916666666664</v>
      </c>
    </row>
    <row r="126" spans="1:21" ht="42.75" x14ac:dyDescent="0.2">
      <c r="A126">
        <v>124</v>
      </c>
      <c r="B126" s="3" t="s">
        <v>126</v>
      </c>
      <c r="C126" s="3" t="s">
        <v>4235</v>
      </c>
      <c r="D126">
        <v>4000</v>
      </c>
      <c r="F126"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8267</v>
      </c>
      <c r="P126" s="6">
        <f t="shared" si="4"/>
        <v>0</v>
      </c>
      <c r="Q126" t="e">
        <f t="shared" si="5"/>
        <v>#DIV/0!</v>
      </c>
      <c r="R126" t="s">
        <v>8322</v>
      </c>
      <c r="S126" t="s">
        <v>8331</v>
      </c>
      <c r="T126" s="10">
        <f t="shared" si="6"/>
        <v>42114.928726851853</v>
      </c>
      <c r="U126" s="10">
        <f t="shared" si="7"/>
        <v>42139.928726851853</v>
      </c>
    </row>
    <row r="127" spans="1:21" ht="42.75" x14ac:dyDescent="0.2">
      <c r="A127">
        <v>125</v>
      </c>
      <c r="B127" s="3" t="s">
        <v>127</v>
      </c>
      <c r="C127" s="3" t="s">
        <v>4236</v>
      </c>
      <c r="D127">
        <v>500</v>
      </c>
      <c r="F127">
        <v>70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8267</v>
      </c>
      <c r="P127" s="6">
        <f t="shared" si="4"/>
        <v>0.14000000000000001</v>
      </c>
      <c r="Q127">
        <f t="shared" si="5"/>
        <v>11.666666666666666</v>
      </c>
      <c r="R127" t="s">
        <v>8322</v>
      </c>
      <c r="S127" t="s">
        <v>8331</v>
      </c>
      <c r="T127" s="10">
        <f t="shared" si="6"/>
        <v>42709.993981481486</v>
      </c>
      <c r="U127" s="10">
        <f t="shared" si="7"/>
        <v>42769.993981481486</v>
      </c>
    </row>
    <row r="128" spans="1:21" ht="42.75" x14ac:dyDescent="0.2">
      <c r="A128">
        <v>126</v>
      </c>
      <c r="B128" s="3" t="s">
        <v>128</v>
      </c>
      <c r="C128" s="3" t="s">
        <v>4237</v>
      </c>
      <c r="D128">
        <v>25000</v>
      </c>
      <c r="F128">
        <v>1387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8267</v>
      </c>
      <c r="P128" s="6">
        <f t="shared" si="4"/>
        <v>5.5480000000000002E-2</v>
      </c>
      <c r="Q128">
        <f t="shared" si="5"/>
        <v>106.69230769230769</v>
      </c>
      <c r="R128" t="s">
        <v>8322</v>
      </c>
      <c r="S128" t="s">
        <v>8331</v>
      </c>
      <c r="T128" s="10">
        <f t="shared" si="6"/>
        <v>42135.589548611111</v>
      </c>
      <c r="U128" s="10">
        <f t="shared" si="7"/>
        <v>42166.083333333328</v>
      </c>
    </row>
    <row r="129" spans="1:21" ht="42.75" x14ac:dyDescent="0.2">
      <c r="A129">
        <v>127</v>
      </c>
      <c r="B129" s="3" t="s">
        <v>129</v>
      </c>
      <c r="C129" s="3" t="s">
        <v>4238</v>
      </c>
      <c r="D129">
        <v>8000</v>
      </c>
      <c r="F129">
        <v>190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8267</v>
      </c>
      <c r="P129" s="6">
        <f t="shared" si="4"/>
        <v>2.375E-2</v>
      </c>
      <c r="Q129">
        <f t="shared" si="5"/>
        <v>47.5</v>
      </c>
      <c r="R129" t="s">
        <v>8322</v>
      </c>
      <c r="S129" t="s">
        <v>8331</v>
      </c>
      <c r="T129" s="10">
        <f t="shared" si="6"/>
        <v>42067.62431712963</v>
      </c>
      <c r="U129" s="10">
        <f t="shared" si="7"/>
        <v>42097.582650462966</v>
      </c>
    </row>
    <row r="130" spans="1:21" ht="28.5" x14ac:dyDescent="0.2">
      <c r="A130">
        <v>128</v>
      </c>
      <c r="B130" s="3" t="s">
        <v>130</v>
      </c>
      <c r="C130" s="3" t="s">
        <v>4239</v>
      </c>
      <c r="D130">
        <v>100000</v>
      </c>
      <c r="F130">
        <v>1867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8267</v>
      </c>
      <c r="P130" s="6">
        <f t="shared" ref="P130:P193" si="8">F130/D130</f>
        <v>1.8669999999999999E-2</v>
      </c>
      <c r="Q130">
        <f t="shared" ref="Q130:Q193" si="9">F130/M130</f>
        <v>311.16666666666669</v>
      </c>
      <c r="R130" t="s">
        <v>8322</v>
      </c>
      <c r="S130" t="s">
        <v>8331</v>
      </c>
      <c r="T130" s="10">
        <f t="shared" si="6"/>
        <v>42628.22792824074</v>
      </c>
      <c r="U130" s="10">
        <f t="shared" si="7"/>
        <v>42663.22792824074</v>
      </c>
    </row>
    <row r="131" spans="1:21" ht="42.75" x14ac:dyDescent="0.2">
      <c r="A131">
        <v>129</v>
      </c>
      <c r="B131" s="3" t="s">
        <v>131</v>
      </c>
      <c r="C131" s="3" t="s">
        <v>4240</v>
      </c>
      <c r="D131">
        <v>20000</v>
      </c>
      <c r="F131"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8267</v>
      </c>
      <c r="P131" s="6">
        <f t="shared" si="8"/>
        <v>0</v>
      </c>
      <c r="Q131" t="e">
        <f t="shared" si="9"/>
        <v>#DIV/0!</v>
      </c>
      <c r="R131" t="s">
        <v>8322</v>
      </c>
      <c r="S131" t="s">
        <v>8331</v>
      </c>
      <c r="T131" s="10">
        <f t="shared" ref="T131:T194" si="10">(((K131/60)/60)/24+DATE(1970,1,1))</f>
        <v>41882.937303240738</v>
      </c>
      <c r="U131" s="10">
        <f t="shared" ref="U131:U194" si="11">(((J131/60)/60)/24+DATE(1970,1,1))</f>
        <v>41942.937303240738</v>
      </c>
    </row>
    <row r="132" spans="1:21" ht="42.75" x14ac:dyDescent="0.2">
      <c r="A132">
        <v>130</v>
      </c>
      <c r="B132" s="3" t="s">
        <v>132</v>
      </c>
      <c r="C132" s="3" t="s">
        <v>4241</v>
      </c>
      <c r="D132">
        <v>600</v>
      </c>
      <c r="F132"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8267</v>
      </c>
      <c r="P132" s="6">
        <f t="shared" si="8"/>
        <v>0</v>
      </c>
      <c r="Q132" t="e">
        <f t="shared" si="9"/>
        <v>#DIV/0!</v>
      </c>
      <c r="R132" t="s">
        <v>8322</v>
      </c>
      <c r="S132" t="s">
        <v>8331</v>
      </c>
      <c r="T132" s="10">
        <f t="shared" si="10"/>
        <v>41778.915416666663</v>
      </c>
      <c r="U132" s="10">
        <f t="shared" si="11"/>
        <v>41806.844444444447</v>
      </c>
    </row>
    <row r="133" spans="1:21" x14ac:dyDescent="0.2">
      <c r="A133">
        <v>131</v>
      </c>
      <c r="B133" s="3" t="s">
        <v>133</v>
      </c>
      <c r="C133" s="3" t="s">
        <v>4242</v>
      </c>
      <c r="D133">
        <v>1200</v>
      </c>
      <c r="F133"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8267</v>
      </c>
      <c r="P133" s="6">
        <f t="shared" si="8"/>
        <v>0</v>
      </c>
      <c r="Q133" t="e">
        <f t="shared" si="9"/>
        <v>#DIV/0!</v>
      </c>
      <c r="R133" t="s">
        <v>8322</v>
      </c>
      <c r="S133" t="s">
        <v>8331</v>
      </c>
      <c r="T133" s="10">
        <f t="shared" si="10"/>
        <v>42541.837511574078</v>
      </c>
      <c r="U133" s="10">
        <f t="shared" si="11"/>
        <v>42557</v>
      </c>
    </row>
    <row r="134" spans="1:21" ht="42.75" x14ac:dyDescent="0.2">
      <c r="A134">
        <v>132</v>
      </c>
      <c r="B134" s="3" t="s">
        <v>134</v>
      </c>
      <c r="C134" s="3" t="s">
        <v>4243</v>
      </c>
      <c r="D134">
        <v>80000</v>
      </c>
      <c r="F134">
        <v>7655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8267</v>
      </c>
      <c r="P134" s="6">
        <f t="shared" si="8"/>
        <v>9.5687499999999995E-2</v>
      </c>
      <c r="Q134">
        <f t="shared" si="9"/>
        <v>94.506172839506178</v>
      </c>
      <c r="R134" t="s">
        <v>8322</v>
      </c>
      <c r="S134" t="s">
        <v>8331</v>
      </c>
      <c r="T134" s="10">
        <f t="shared" si="10"/>
        <v>41905.812581018516</v>
      </c>
      <c r="U134" s="10">
        <f t="shared" si="11"/>
        <v>41950.854247685187</v>
      </c>
    </row>
    <row r="135" spans="1:21" ht="28.5" x14ac:dyDescent="0.2">
      <c r="A135">
        <v>133</v>
      </c>
      <c r="B135" s="3" t="s">
        <v>135</v>
      </c>
      <c r="C135" s="3" t="s">
        <v>4244</v>
      </c>
      <c r="D135">
        <v>71764</v>
      </c>
      <c r="F135"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8267</v>
      </c>
      <c r="P135" s="6">
        <f t="shared" si="8"/>
        <v>0</v>
      </c>
      <c r="Q135" t="e">
        <f t="shared" si="9"/>
        <v>#DIV/0!</v>
      </c>
      <c r="R135" t="s">
        <v>8322</v>
      </c>
      <c r="S135" t="s">
        <v>8331</v>
      </c>
      <c r="T135" s="10">
        <f t="shared" si="10"/>
        <v>42491.80768518518</v>
      </c>
      <c r="U135" s="10">
        <f t="shared" si="11"/>
        <v>42521.729861111111</v>
      </c>
    </row>
    <row r="136" spans="1:21" ht="28.5" x14ac:dyDescent="0.2">
      <c r="A136">
        <v>134</v>
      </c>
      <c r="B136" s="3" t="s">
        <v>136</v>
      </c>
      <c r="C136" s="3" t="s">
        <v>4245</v>
      </c>
      <c r="D136">
        <v>5000</v>
      </c>
      <c r="F136"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8267</v>
      </c>
      <c r="P136" s="6">
        <f t="shared" si="8"/>
        <v>0</v>
      </c>
      <c r="Q136" t="e">
        <f t="shared" si="9"/>
        <v>#DIV/0!</v>
      </c>
      <c r="R136" t="s">
        <v>8322</v>
      </c>
      <c r="S136" t="s">
        <v>8331</v>
      </c>
      <c r="T136" s="10">
        <f t="shared" si="10"/>
        <v>42221.909930555557</v>
      </c>
      <c r="U136" s="10">
        <f t="shared" si="11"/>
        <v>42251.708333333328</v>
      </c>
    </row>
    <row r="137" spans="1:21" ht="42.75" x14ac:dyDescent="0.2">
      <c r="A137">
        <v>135</v>
      </c>
      <c r="B137" s="3" t="s">
        <v>137</v>
      </c>
      <c r="C137" s="3" t="s">
        <v>4246</v>
      </c>
      <c r="D137">
        <v>3000</v>
      </c>
      <c r="F137">
        <v>403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8267</v>
      </c>
      <c r="P137" s="6">
        <f t="shared" si="8"/>
        <v>0.13433333333333333</v>
      </c>
      <c r="Q137">
        <f t="shared" si="9"/>
        <v>80.599999999999994</v>
      </c>
      <c r="R137" t="s">
        <v>8322</v>
      </c>
      <c r="S137" t="s">
        <v>8331</v>
      </c>
      <c r="T137" s="10">
        <f t="shared" si="10"/>
        <v>41788.381909722222</v>
      </c>
      <c r="U137" s="10">
        <f t="shared" si="11"/>
        <v>41821.791666666664</v>
      </c>
    </row>
    <row r="138" spans="1:21" ht="57" x14ac:dyDescent="0.2">
      <c r="A138">
        <v>136</v>
      </c>
      <c r="B138" s="3" t="s">
        <v>138</v>
      </c>
      <c r="C138" s="3" t="s">
        <v>4232</v>
      </c>
      <c r="D138">
        <v>3000</v>
      </c>
      <c r="F138"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8267</v>
      </c>
      <c r="P138" s="6">
        <f t="shared" si="8"/>
        <v>0</v>
      </c>
      <c r="Q138" t="e">
        <f t="shared" si="9"/>
        <v>#DIV/0!</v>
      </c>
      <c r="R138" t="s">
        <v>8322</v>
      </c>
      <c r="S138" t="s">
        <v>8331</v>
      </c>
      <c r="T138" s="10">
        <f t="shared" si="10"/>
        <v>42096.410115740742</v>
      </c>
      <c r="U138" s="10">
        <f t="shared" si="11"/>
        <v>42140.427777777775</v>
      </c>
    </row>
    <row r="139" spans="1:21" ht="42.75" x14ac:dyDescent="0.2">
      <c r="A139">
        <v>137</v>
      </c>
      <c r="B139" s="3" t="s">
        <v>139</v>
      </c>
      <c r="C139" s="3" t="s">
        <v>4247</v>
      </c>
      <c r="D139">
        <v>55000</v>
      </c>
      <c r="F139"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8267</v>
      </c>
      <c r="P139" s="6">
        <f t="shared" si="8"/>
        <v>0</v>
      </c>
      <c r="Q139" t="e">
        <f t="shared" si="9"/>
        <v>#DIV/0!</v>
      </c>
      <c r="R139" t="s">
        <v>8322</v>
      </c>
      <c r="S139" t="s">
        <v>8331</v>
      </c>
      <c r="T139" s="10">
        <f t="shared" si="10"/>
        <v>42239.573993055557</v>
      </c>
      <c r="U139" s="10">
        <f t="shared" si="11"/>
        <v>42289.573993055557</v>
      </c>
    </row>
    <row r="140" spans="1:21" ht="42.75" x14ac:dyDescent="0.2">
      <c r="A140">
        <v>138</v>
      </c>
      <c r="B140" s="3" t="s">
        <v>140</v>
      </c>
      <c r="C140" s="3" t="s">
        <v>4248</v>
      </c>
      <c r="D140">
        <v>150000</v>
      </c>
      <c r="F140">
        <v>4712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8267</v>
      </c>
      <c r="P140" s="6">
        <f t="shared" si="8"/>
        <v>3.1413333333333335E-2</v>
      </c>
      <c r="Q140">
        <f t="shared" si="9"/>
        <v>81.241379310344826</v>
      </c>
      <c r="R140" t="s">
        <v>8322</v>
      </c>
      <c r="S140" t="s">
        <v>8331</v>
      </c>
      <c r="T140" s="10">
        <f t="shared" si="10"/>
        <v>42186.257418981477</v>
      </c>
      <c r="U140" s="10">
        <f t="shared" si="11"/>
        <v>42217.207638888889</v>
      </c>
    </row>
    <row r="141" spans="1:21" ht="42.75" x14ac:dyDescent="0.2">
      <c r="A141">
        <v>139</v>
      </c>
      <c r="B141" s="3" t="s">
        <v>141</v>
      </c>
      <c r="C141" s="3" t="s">
        <v>4249</v>
      </c>
      <c r="D141">
        <v>500</v>
      </c>
      <c r="F141">
        <v>500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8267</v>
      </c>
      <c r="P141" s="6">
        <f t="shared" si="8"/>
        <v>1</v>
      </c>
      <c r="Q141">
        <f t="shared" si="9"/>
        <v>500</v>
      </c>
      <c r="R141" t="s">
        <v>8322</v>
      </c>
      <c r="S141" t="s">
        <v>8331</v>
      </c>
      <c r="T141" s="10">
        <f t="shared" si="10"/>
        <v>42187.920972222222</v>
      </c>
      <c r="U141" s="10">
        <f t="shared" si="11"/>
        <v>42197.920972222222</v>
      </c>
    </row>
    <row r="142" spans="1:21" ht="42.75" x14ac:dyDescent="0.2">
      <c r="A142">
        <v>140</v>
      </c>
      <c r="B142" s="3" t="s">
        <v>142</v>
      </c>
      <c r="C142" s="3" t="s">
        <v>4250</v>
      </c>
      <c r="D142">
        <v>200000</v>
      </c>
      <c r="F142"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8267</v>
      </c>
      <c r="P142" s="6">
        <f t="shared" si="8"/>
        <v>0</v>
      </c>
      <c r="Q142" t="e">
        <f t="shared" si="9"/>
        <v>#DIV/0!</v>
      </c>
      <c r="R142" t="s">
        <v>8322</v>
      </c>
      <c r="S142" t="s">
        <v>8331</v>
      </c>
      <c r="T142" s="10">
        <f t="shared" si="10"/>
        <v>42053.198287037041</v>
      </c>
      <c r="U142" s="10">
        <f t="shared" si="11"/>
        <v>42083.15662037037</v>
      </c>
    </row>
    <row r="143" spans="1:21" ht="42.75" x14ac:dyDescent="0.2">
      <c r="A143">
        <v>141</v>
      </c>
      <c r="B143" s="3" t="s">
        <v>143</v>
      </c>
      <c r="C143" s="3" t="s">
        <v>4251</v>
      </c>
      <c r="D143">
        <v>12000</v>
      </c>
      <c r="F143">
        <v>1293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8267</v>
      </c>
      <c r="P143" s="6">
        <f t="shared" si="8"/>
        <v>0.10775</v>
      </c>
      <c r="Q143">
        <f t="shared" si="9"/>
        <v>46.178571428571431</v>
      </c>
      <c r="R143" t="s">
        <v>8322</v>
      </c>
      <c r="S143" t="s">
        <v>8331</v>
      </c>
      <c r="T143" s="10">
        <f t="shared" si="10"/>
        <v>42110.153043981481</v>
      </c>
      <c r="U143" s="10">
        <f t="shared" si="11"/>
        <v>42155.153043981481</v>
      </c>
    </row>
    <row r="144" spans="1:21" ht="42.75" x14ac:dyDescent="0.2">
      <c r="A144">
        <v>142</v>
      </c>
      <c r="B144" s="3" t="s">
        <v>144</v>
      </c>
      <c r="C144" s="3" t="s">
        <v>4252</v>
      </c>
      <c r="D144">
        <v>3000</v>
      </c>
      <c r="F144">
        <v>10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8267</v>
      </c>
      <c r="P144" s="6">
        <f t="shared" si="8"/>
        <v>3.3333333333333335E-3</v>
      </c>
      <c r="Q144">
        <f t="shared" si="9"/>
        <v>10</v>
      </c>
      <c r="R144" t="s">
        <v>8322</v>
      </c>
      <c r="S144" t="s">
        <v>8331</v>
      </c>
      <c r="T144" s="10">
        <f t="shared" si="10"/>
        <v>41938.893263888887</v>
      </c>
      <c r="U144" s="10">
        <f t="shared" si="11"/>
        <v>41959.934930555552</v>
      </c>
    </row>
    <row r="145" spans="1:21" ht="42.75" x14ac:dyDescent="0.2">
      <c r="A145">
        <v>143</v>
      </c>
      <c r="B145" s="3" t="s">
        <v>145</v>
      </c>
      <c r="C145" s="3" t="s">
        <v>4253</v>
      </c>
      <c r="D145">
        <v>5500</v>
      </c>
      <c r="F145"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8267</v>
      </c>
      <c r="P145" s="6">
        <f t="shared" si="8"/>
        <v>0</v>
      </c>
      <c r="Q145" t="e">
        <f t="shared" si="9"/>
        <v>#DIV/0!</v>
      </c>
      <c r="R145" t="s">
        <v>8322</v>
      </c>
      <c r="S145" t="s">
        <v>8331</v>
      </c>
      <c r="T145" s="10">
        <f t="shared" si="10"/>
        <v>42559.064143518524</v>
      </c>
      <c r="U145" s="10">
        <f t="shared" si="11"/>
        <v>42616.246527777781</v>
      </c>
    </row>
    <row r="146" spans="1:21" ht="42.75" x14ac:dyDescent="0.2">
      <c r="A146">
        <v>144</v>
      </c>
      <c r="B146" s="3" t="s">
        <v>146</v>
      </c>
      <c r="C146" s="3" t="s">
        <v>4254</v>
      </c>
      <c r="D146">
        <v>7500</v>
      </c>
      <c r="F146">
        <v>2070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8267</v>
      </c>
      <c r="P146" s="6">
        <f t="shared" si="8"/>
        <v>0.27600000000000002</v>
      </c>
      <c r="Q146">
        <f t="shared" si="9"/>
        <v>55.945945945945944</v>
      </c>
      <c r="R146" t="s">
        <v>8322</v>
      </c>
      <c r="S146" t="s">
        <v>8331</v>
      </c>
      <c r="T146" s="10">
        <f t="shared" si="10"/>
        <v>42047.762407407412</v>
      </c>
      <c r="U146" s="10">
        <f t="shared" si="11"/>
        <v>42107.72074074074</v>
      </c>
    </row>
    <row r="147" spans="1:21" ht="42.75" x14ac:dyDescent="0.2">
      <c r="A147">
        <v>145</v>
      </c>
      <c r="B147" s="3" t="s">
        <v>147</v>
      </c>
      <c r="C147" s="3" t="s">
        <v>4255</v>
      </c>
      <c r="D147">
        <v>4500</v>
      </c>
      <c r="F147">
        <v>338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8267</v>
      </c>
      <c r="P147" s="6">
        <f t="shared" si="8"/>
        <v>7.5111111111111115E-2</v>
      </c>
      <c r="Q147">
        <f t="shared" si="9"/>
        <v>37.555555555555557</v>
      </c>
      <c r="R147" t="s">
        <v>8322</v>
      </c>
      <c r="S147" t="s">
        <v>8331</v>
      </c>
      <c r="T147" s="10">
        <f t="shared" si="10"/>
        <v>42200.542268518519</v>
      </c>
      <c r="U147" s="10">
        <f t="shared" si="11"/>
        <v>42227.542268518519</v>
      </c>
    </row>
    <row r="148" spans="1:21" ht="42.75" x14ac:dyDescent="0.2">
      <c r="A148">
        <v>146</v>
      </c>
      <c r="B148" s="3" t="s">
        <v>148</v>
      </c>
      <c r="C148" s="3" t="s">
        <v>4256</v>
      </c>
      <c r="D148">
        <v>20000</v>
      </c>
      <c r="F148">
        <v>115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8267</v>
      </c>
      <c r="P148" s="6">
        <f t="shared" si="8"/>
        <v>5.7499999999999999E-3</v>
      </c>
      <c r="Q148">
        <f t="shared" si="9"/>
        <v>38.333333333333336</v>
      </c>
      <c r="R148" t="s">
        <v>8322</v>
      </c>
      <c r="S148" t="s">
        <v>8331</v>
      </c>
      <c r="T148" s="10">
        <f t="shared" si="10"/>
        <v>42693.016180555554</v>
      </c>
      <c r="U148" s="10">
        <f t="shared" si="11"/>
        <v>42753.016180555554</v>
      </c>
    </row>
    <row r="149" spans="1:21" ht="28.5" x14ac:dyDescent="0.2">
      <c r="A149">
        <v>147</v>
      </c>
      <c r="B149" s="3" t="s">
        <v>149</v>
      </c>
      <c r="C149" s="3" t="s">
        <v>4257</v>
      </c>
      <c r="D149">
        <v>7000</v>
      </c>
      <c r="F149"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8267</v>
      </c>
      <c r="P149" s="6">
        <f t="shared" si="8"/>
        <v>0</v>
      </c>
      <c r="Q149" t="e">
        <f t="shared" si="9"/>
        <v>#DIV/0!</v>
      </c>
      <c r="R149" t="s">
        <v>8322</v>
      </c>
      <c r="S149" t="s">
        <v>8331</v>
      </c>
      <c r="T149" s="10">
        <f t="shared" si="10"/>
        <v>41969.767824074079</v>
      </c>
      <c r="U149" s="10">
        <f t="shared" si="11"/>
        <v>42012.762499999997</v>
      </c>
    </row>
    <row r="150" spans="1:21" ht="42.75" x14ac:dyDescent="0.2">
      <c r="A150">
        <v>148</v>
      </c>
      <c r="B150" s="3" t="s">
        <v>150</v>
      </c>
      <c r="C150" s="3" t="s">
        <v>4258</v>
      </c>
      <c r="D150">
        <v>50000</v>
      </c>
      <c r="F150">
        <v>40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8267</v>
      </c>
      <c r="P150" s="6">
        <f t="shared" si="8"/>
        <v>8.0000000000000004E-4</v>
      </c>
      <c r="Q150">
        <f t="shared" si="9"/>
        <v>20</v>
      </c>
      <c r="R150" t="s">
        <v>8322</v>
      </c>
      <c r="S150" t="s">
        <v>8331</v>
      </c>
      <c r="T150" s="10">
        <f t="shared" si="10"/>
        <v>42397.281666666662</v>
      </c>
      <c r="U150" s="10">
        <f t="shared" si="11"/>
        <v>42427.281666666662</v>
      </c>
    </row>
    <row r="151" spans="1:21" ht="42.75" x14ac:dyDescent="0.2">
      <c r="A151">
        <v>149</v>
      </c>
      <c r="B151" s="3" t="s">
        <v>151</v>
      </c>
      <c r="C151" s="3" t="s">
        <v>4259</v>
      </c>
      <c r="D151">
        <v>10000</v>
      </c>
      <c r="F151">
        <v>92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8267</v>
      </c>
      <c r="P151" s="6">
        <f t="shared" si="8"/>
        <v>9.1999999999999998E-3</v>
      </c>
      <c r="Q151">
        <f t="shared" si="9"/>
        <v>15.333333333333334</v>
      </c>
      <c r="R151" t="s">
        <v>8322</v>
      </c>
      <c r="S151" t="s">
        <v>8331</v>
      </c>
      <c r="T151" s="10">
        <f t="shared" si="10"/>
        <v>41968.172106481477</v>
      </c>
      <c r="U151" s="10">
        <f t="shared" si="11"/>
        <v>41998.333333333328</v>
      </c>
    </row>
    <row r="152" spans="1:21" ht="42.75" x14ac:dyDescent="0.2">
      <c r="A152">
        <v>150</v>
      </c>
      <c r="B152" s="3" t="s">
        <v>152</v>
      </c>
      <c r="C152" s="3" t="s">
        <v>4260</v>
      </c>
      <c r="D152">
        <v>130000</v>
      </c>
      <c r="F152">
        <v>30112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8267</v>
      </c>
      <c r="P152" s="6">
        <f t="shared" si="8"/>
        <v>0.23163076923076922</v>
      </c>
      <c r="Q152">
        <f t="shared" si="9"/>
        <v>449.43283582089555</v>
      </c>
      <c r="R152" t="s">
        <v>8322</v>
      </c>
      <c r="S152" t="s">
        <v>8331</v>
      </c>
      <c r="T152" s="10">
        <f t="shared" si="10"/>
        <v>42090.161828703705</v>
      </c>
      <c r="U152" s="10">
        <f t="shared" si="11"/>
        <v>42150.161828703705</v>
      </c>
    </row>
    <row r="153" spans="1:21" ht="42.75" x14ac:dyDescent="0.2">
      <c r="A153">
        <v>151</v>
      </c>
      <c r="B153" s="3" t="s">
        <v>153</v>
      </c>
      <c r="C153" s="3" t="s">
        <v>4261</v>
      </c>
      <c r="D153">
        <v>250000</v>
      </c>
      <c r="F153">
        <v>140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8267</v>
      </c>
      <c r="P153" s="6">
        <f t="shared" si="8"/>
        <v>5.5999999999999995E-4</v>
      </c>
      <c r="Q153">
        <f t="shared" si="9"/>
        <v>28</v>
      </c>
      <c r="R153" t="s">
        <v>8322</v>
      </c>
      <c r="S153" t="s">
        <v>8331</v>
      </c>
      <c r="T153" s="10">
        <f t="shared" si="10"/>
        <v>42113.550821759258</v>
      </c>
      <c r="U153" s="10">
        <f t="shared" si="11"/>
        <v>42173.550821759258</v>
      </c>
    </row>
    <row r="154" spans="1:21" ht="28.5" x14ac:dyDescent="0.2">
      <c r="A154">
        <v>152</v>
      </c>
      <c r="B154" s="3" t="s">
        <v>154</v>
      </c>
      <c r="C154" s="3" t="s">
        <v>4262</v>
      </c>
      <c r="D154">
        <v>380000</v>
      </c>
      <c r="F154">
        <v>30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8267</v>
      </c>
      <c r="P154" s="6">
        <f t="shared" si="8"/>
        <v>7.8947368421052633E-5</v>
      </c>
      <c r="Q154">
        <f t="shared" si="9"/>
        <v>15</v>
      </c>
      <c r="R154" t="s">
        <v>8322</v>
      </c>
      <c r="S154" t="s">
        <v>8331</v>
      </c>
      <c r="T154" s="10">
        <f t="shared" si="10"/>
        <v>41875.077546296299</v>
      </c>
      <c r="U154" s="10">
        <f t="shared" si="11"/>
        <v>41905.077546296299</v>
      </c>
    </row>
    <row r="155" spans="1:21" ht="42.75" x14ac:dyDescent="0.2">
      <c r="A155">
        <v>153</v>
      </c>
      <c r="B155" s="3" t="s">
        <v>155</v>
      </c>
      <c r="C155" s="3" t="s">
        <v>4263</v>
      </c>
      <c r="D155">
        <v>50000</v>
      </c>
      <c r="F155">
        <v>359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8267</v>
      </c>
      <c r="P155" s="6">
        <f t="shared" si="8"/>
        <v>7.1799999999999998E-3</v>
      </c>
      <c r="Q155">
        <f t="shared" si="9"/>
        <v>35.9</v>
      </c>
      <c r="R155" t="s">
        <v>8322</v>
      </c>
      <c r="S155" t="s">
        <v>8331</v>
      </c>
      <c r="T155" s="10">
        <f t="shared" si="10"/>
        <v>41933.586157407408</v>
      </c>
      <c r="U155" s="10">
        <f t="shared" si="11"/>
        <v>41975.627824074079</v>
      </c>
    </row>
    <row r="156" spans="1:21" ht="28.5" x14ac:dyDescent="0.2">
      <c r="A156">
        <v>154</v>
      </c>
      <c r="B156" s="3" t="s">
        <v>156</v>
      </c>
      <c r="C156" s="3" t="s">
        <v>4264</v>
      </c>
      <c r="D156">
        <v>1500</v>
      </c>
      <c r="F156">
        <v>40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8267</v>
      </c>
      <c r="P156" s="6">
        <f t="shared" si="8"/>
        <v>2.6666666666666668E-2</v>
      </c>
      <c r="Q156">
        <f t="shared" si="9"/>
        <v>13.333333333333334</v>
      </c>
      <c r="R156" t="s">
        <v>8322</v>
      </c>
      <c r="S156" t="s">
        <v>8331</v>
      </c>
      <c r="T156" s="10">
        <f t="shared" si="10"/>
        <v>42115.547395833331</v>
      </c>
      <c r="U156" s="10">
        <f t="shared" si="11"/>
        <v>42158.547395833331</v>
      </c>
    </row>
    <row r="157" spans="1:21" ht="57" x14ac:dyDescent="0.2">
      <c r="A157">
        <v>155</v>
      </c>
      <c r="B157" s="3" t="s">
        <v>157</v>
      </c>
      <c r="C157" s="3" t="s">
        <v>4265</v>
      </c>
      <c r="D157">
        <v>1350000</v>
      </c>
      <c r="F157">
        <v>81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8267</v>
      </c>
      <c r="P157" s="6">
        <f t="shared" si="8"/>
        <v>6.0000000000000002E-5</v>
      </c>
      <c r="Q157">
        <f t="shared" si="9"/>
        <v>20.25</v>
      </c>
      <c r="R157" t="s">
        <v>8322</v>
      </c>
      <c r="S157" t="s">
        <v>8331</v>
      </c>
      <c r="T157" s="10">
        <f t="shared" si="10"/>
        <v>42168.559432870374</v>
      </c>
      <c r="U157" s="10">
        <f t="shared" si="11"/>
        <v>42208.559432870374</v>
      </c>
    </row>
    <row r="158" spans="1:21" ht="57" x14ac:dyDescent="0.2">
      <c r="A158">
        <v>156</v>
      </c>
      <c r="B158" s="3" t="s">
        <v>158</v>
      </c>
      <c r="C158" s="3" t="s">
        <v>4266</v>
      </c>
      <c r="D158">
        <v>35000</v>
      </c>
      <c r="F158">
        <v>1785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8267</v>
      </c>
      <c r="P158" s="6">
        <f t="shared" si="8"/>
        <v>5.0999999999999997E-2</v>
      </c>
      <c r="Q158">
        <f t="shared" si="9"/>
        <v>119</v>
      </c>
      <c r="R158" t="s">
        <v>8322</v>
      </c>
      <c r="S158" t="s">
        <v>8331</v>
      </c>
      <c r="T158" s="10">
        <f t="shared" si="10"/>
        <v>41794.124953703707</v>
      </c>
      <c r="U158" s="10">
        <f t="shared" si="11"/>
        <v>41854.124953703707</v>
      </c>
    </row>
    <row r="159" spans="1:21" ht="42.75" x14ac:dyDescent="0.2">
      <c r="A159">
        <v>157</v>
      </c>
      <c r="B159" s="3" t="s">
        <v>159</v>
      </c>
      <c r="C159" s="3" t="s">
        <v>4267</v>
      </c>
      <c r="D159">
        <v>2995</v>
      </c>
      <c r="F159">
        <v>8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8267</v>
      </c>
      <c r="P159" s="6">
        <f t="shared" si="8"/>
        <v>2.671118530884808E-3</v>
      </c>
      <c r="Q159">
        <f t="shared" si="9"/>
        <v>4</v>
      </c>
      <c r="R159" t="s">
        <v>8322</v>
      </c>
      <c r="S159" t="s">
        <v>8331</v>
      </c>
      <c r="T159" s="10">
        <f t="shared" si="10"/>
        <v>42396.911712962959</v>
      </c>
      <c r="U159" s="10">
        <f t="shared" si="11"/>
        <v>42426.911712962959</v>
      </c>
    </row>
    <row r="160" spans="1:21" ht="42.75" x14ac:dyDescent="0.2">
      <c r="A160">
        <v>158</v>
      </c>
      <c r="B160" s="3" t="s">
        <v>160</v>
      </c>
      <c r="C160" s="3" t="s">
        <v>4268</v>
      </c>
      <c r="D160">
        <v>5000</v>
      </c>
      <c r="F160"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8267</v>
      </c>
      <c r="P160" s="6">
        <f t="shared" si="8"/>
        <v>0</v>
      </c>
      <c r="Q160" t="e">
        <f t="shared" si="9"/>
        <v>#DIV/0!</v>
      </c>
      <c r="R160" t="s">
        <v>8322</v>
      </c>
      <c r="S160" t="s">
        <v>8331</v>
      </c>
      <c r="T160" s="10">
        <f t="shared" si="10"/>
        <v>41904.07671296296</v>
      </c>
      <c r="U160" s="10">
        <f t="shared" si="11"/>
        <v>41934.07671296296</v>
      </c>
    </row>
    <row r="161" spans="1:21" ht="42.75" x14ac:dyDescent="0.2">
      <c r="A161">
        <v>159</v>
      </c>
      <c r="B161" s="3" t="s">
        <v>161</v>
      </c>
      <c r="C161" s="3" t="s">
        <v>4269</v>
      </c>
      <c r="D161">
        <v>500000</v>
      </c>
      <c r="F161">
        <v>10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8267</v>
      </c>
      <c r="P161" s="6">
        <f t="shared" si="8"/>
        <v>2.0000000000000002E-5</v>
      </c>
      <c r="Q161">
        <f t="shared" si="9"/>
        <v>10</v>
      </c>
      <c r="R161" t="s">
        <v>8322</v>
      </c>
      <c r="S161" t="s">
        <v>8331</v>
      </c>
      <c r="T161" s="10">
        <f t="shared" si="10"/>
        <v>42514.434548611112</v>
      </c>
      <c r="U161" s="10">
        <f t="shared" si="11"/>
        <v>42554.434548611112</v>
      </c>
    </row>
    <row r="162" spans="1:21" ht="42.75" x14ac:dyDescent="0.2">
      <c r="A162">
        <v>160</v>
      </c>
      <c r="B162" s="3" t="s">
        <v>162</v>
      </c>
      <c r="C162" s="3" t="s">
        <v>4270</v>
      </c>
      <c r="D162">
        <v>5000</v>
      </c>
      <c r="F162"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8268</v>
      </c>
      <c r="P162" s="6">
        <f t="shared" si="8"/>
        <v>0</v>
      </c>
      <c r="Q162" t="e">
        <f t="shared" si="9"/>
        <v>#DIV/0!</v>
      </c>
      <c r="R162" t="s">
        <v>8322</v>
      </c>
      <c r="S162" t="s">
        <v>8325</v>
      </c>
      <c r="T162" s="10">
        <f t="shared" si="10"/>
        <v>42171.913090277783</v>
      </c>
      <c r="U162" s="10">
        <f t="shared" si="11"/>
        <v>42231.913090277783</v>
      </c>
    </row>
    <row r="163" spans="1:21" ht="42.75" x14ac:dyDescent="0.2">
      <c r="A163">
        <v>161</v>
      </c>
      <c r="B163" s="3" t="s">
        <v>163</v>
      </c>
      <c r="C163" s="3" t="s">
        <v>4271</v>
      </c>
      <c r="D163">
        <v>50000</v>
      </c>
      <c r="F163">
        <v>5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8268</v>
      </c>
      <c r="P163" s="6">
        <f t="shared" si="8"/>
        <v>1E-4</v>
      </c>
      <c r="Q163">
        <f t="shared" si="9"/>
        <v>5</v>
      </c>
      <c r="R163" t="s">
        <v>8322</v>
      </c>
      <c r="S163" t="s">
        <v>8325</v>
      </c>
      <c r="T163" s="10">
        <f t="shared" si="10"/>
        <v>41792.687442129631</v>
      </c>
      <c r="U163" s="10">
        <f t="shared" si="11"/>
        <v>41822.687442129631</v>
      </c>
    </row>
    <row r="164" spans="1:21" ht="42.75" x14ac:dyDescent="0.2">
      <c r="A164">
        <v>162</v>
      </c>
      <c r="B164" s="3" t="s">
        <v>164</v>
      </c>
      <c r="C164" s="3" t="s">
        <v>4272</v>
      </c>
      <c r="D164">
        <v>2800</v>
      </c>
      <c r="F164">
        <v>435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8268</v>
      </c>
      <c r="P164" s="6">
        <f t="shared" si="8"/>
        <v>0.15535714285714286</v>
      </c>
      <c r="Q164">
        <f t="shared" si="9"/>
        <v>43.5</v>
      </c>
      <c r="R164" t="s">
        <v>8322</v>
      </c>
      <c r="S164" t="s">
        <v>8325</v>
      </c>
      <c r="T164" s="10">
        <f t="shared" si="10"/>
        <v>41835.126805555556</v>
      </c>
      <c r="U164" s="10">
        <f t="shared" si="11"/>
        <v>41867.987500000003</v>
      </c>
    </row>
    <row r="165" spans="1:21" ht="57" x14ac:dyDescent="0.2">
      <c r="A165">
        <v>163</v>
      </c>
      <c r="B165" s="3" t="s">
        <v>165</v>
      </c>
      <c r="C165" s="3" t="s">
        <v>4273</v>
      </c>
      <c r="D165">
        <v>2000000</v>
      </c>
      <c r="F165"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8268</v>
      </c>
      <c r="P165" s="6">
        <f t="shared" si="8"/>
        <v>0</v>
      </c>
      <c r="Q165" t="e">
        <f t="shared" si="9"/>
        <v>#DIV/0!</v>
      </c>
      <c r="R165" t="s">
        <v>8322</v>
      </c>
      <c r="S165" t="s">
        <v>8325</v>
      </c>
      <c r="T165" s="10">
        <f t="shared" si="10"/>
        <v>42243.961273148147</v>
      </c>
      <c r="U165" s="10">
        <f t="shared" si="11"/>
        <v>42278</v>
      </c>
    </row>
    <row r="166" spans="1:21" ht="42.75" x14ac:dyDescent="0.2">
      <c r="A166">
        <v>164</v>
      </c>
      <c r="B166" s="3" t="s">
        <v>166</v>
      </c>
      <c r="C166" s="3" t="s">
        <v>4274</v>
      </c>
      <c r="D166">
        <v>120000</v>
      </c>
      <c r="F166">
        <v>640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8268</v>
      </c>
      <c r="P166" s="6">
        <f t="shared" si="8"/>
        <v>5.3333333333333332E-3</v>
      </c>
      <c r="Q166">
        <f t="shared" si="9"/>
        <v>91.428571428571431</v>
      </c>
      <c r="R166" t="s">
        <v>8322</v>
      </c>
      <c r="S166" t="s">
        <v>8325</v>
      </c>
      <c r="T166" s="10">
        <f t="shared" si="10"/>
        <v>41841.762743055559</v>
      </c>
      <c r="U166" s="10">
        <f t="shared" si="11"/>
        <v>41901.762743055559</v>
      </c>
    </row>
    <row r="167" spans="1:21" ht="28.5" x14ac:dyDescent="0.2">
      <c r="A167">
        <v>165</v>
      </c>
      <c r="B167" s="3" t="s">
        <v>167</v>
      </c>
      <c r="C167" s="3" t="s">
        <v>4275</v>
      </c>
      <c r="D167">
        <v>17000</v>
      </c>
      <c r="F167"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8268</v>
      </c>
      <c r="P167" s="6">
        <f t="shared" si="8"/>
        <v>0</v>
      </c>
      <c r="Q167" t="e">
        <f t="shared" si="9"/>
        <v>#DIV/0!</v>
      </c>
      <c r="R167" t="s">
        <v>8322</v>
      </c>
      <c r="S167" t="s">
        <v>8325</v>
      </c>
      <c r="T167" s="10">
        <f t="shared" si="10"/>
        <v>42351.658842592587</v>
      </c>
      <c r="U167" s="10">
        <f t="shared" si="11"/>
        <v>42381.658842592587</v>
      </c>
    </row>
    <row r="168" spans="1:21" ht="42.75" x14ac:dyDescent="0.2">
      <c r="A168">
        <v>166</v>
      </c>
      <c r="B168" s="3" t="s">
        <v>168</v>
      </c>
      <c r="C168" s="3" t="s">
        <v>4276</v>
      </c>
      <c r="D168">
        <v>5000</v>
      </c>
      <c r="F168">
        <v>3000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8268</v>
      </c>
      <c r="P168" s="6">
        <f t="shared" si="8"/>
        <v>0.6</v>
      </c>
      <c r="Q168">
        <f t="shared" si="9"/>
        <v>3000</v>
      </c>
      <c r="R168" t="s">
        <v>8322</v>
      </c>
      <c r="S168" t="s">
        <v>8325</v>
      </c>
      <c r="T168" s="10">
        <f t="shared" si="10"/>
        <v>42721.075949074075</v>
      </c>
      <c r="U168" s="10">
        <f t="shared" si="11"/>
        <v>42751.075949074075</v>
      </c>
    </row>
    <row r="169" spans="1:21" ht="42.75" x14ac:dyDescent="0.2">
      <c r="A169">
        <v>167</v>
      </c>
      <c r="B169" s="3" t="s">
        <v>169</v>
      </c>
      <c r="C169" s="3" t="s">
        <v>4277</v>
      </c>
      <c r="D169">
        <v>110000</v>
      </c>
      <c r="F169">
        <v>11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8268</v>
      </c>
      <c r="P169" s="6">
        <f t="shared" si="8"/>
        <v>1E-4</v>
      </c>
      <c r="Q169">
        <f t="shared" si="9"/>
        <v>5.5</v>
      </c>
      <c r="R169" t="s">
        <v>8322</v>
      </c>
      <c r="S169" t="s">
        <v>8325</v>
      </c>
      <c r="T169" s="10">
        <f t="shared" si="10"/>
        <v>42160.927488425921</v>
      </c>
      <c r="U169" s="10">
        <f t="shared" si="11"/>
        <v>42220.927488425921</v>
      </c>
    </row>
    <row r="170" spans="1:21" ht="42.75" x14ac:dyDescent="0.2">
      <c r="A170">
        <v>168</v>
      </c>
      <c r="B170" s="3" t="s">
        <v>170</v>
      </c>
      <c r="C170" s="3" t="s">
        <v>4278</v>
      </c>
      <c r="D170">
        <v>8000</v>
      </c>
      <c r="F170">
        <v>325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8268</v>
      </c>
      <c r="P170" s="6">
        <f t="shared" si="8"/>
        <v>4.0625000000000001E-2</v>
      </c>
      <c r="Q170">
        <f t="shared" si="9"/>
        <v>108.33333333333333</v>
      </c>
      <c r="R170" t="s">
        <v>8322</v>
      </c>
      <c r="S170" t="s">
        <v>8325</v>
      </c>
      <c r="T170" s="10">
        <f t="shared" si="10"/>
        <v>42052.83530092593</v>
      </c>
      <c r="U170" s="10">
        <f t="shared" si="11"/>
        <v>42082.793634259258</v>
      </c>
    </row>
    <row r="171" spans="1:21" ht="42.75" x14ac:dyDescent="0.2">
      <c r="A171">
        <v>169</v>
      </c>
      <c r="B171" s="3" t="s">
        <v>171</v>
      </c>
      <c r="C171" s="3" t="s">
        <v>4279</v>
      </c>
      <c r="D171">
        <v>2500</v>
      </c>
      <c r="F171">
        <v>560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8268</v>
      </c>
      <c r="P171" s="6">
        <f t="shared" si="8"/>
        <v>0.224</v>
      </c>
      <c r="Q171">
        <f t="shared" si="9"/>
        <v>56</v>
      </c>
      <c r="R171" t="s">
        <v>8322</v>
      </c>
      <c r="S171" t="s">
        <v>8325</v>
      </c>
      <c r="T171" s="10">
        <f t="shared" si="10"/>
        <v>41900.505312499998</v>
      </c>
      <c r="U171" s="10">
        <f t="shared" si="11"/>
        <v>41930.505312499998</v>
      </c>
    </row>
    <row r="172" spans="1:21" ht="42.75" x14ac:dyDescent="0.2">
      <c r="A172">
        <v>170</v>
      </c>
      <c r="B172" s="3" t="s">
        <v>172</v>
      </c>
      <c r="C172" s="3" t="s">
        <v>4280</v>
      </c>
      <c r="D172">
        <v>10000</v>
      </c>
      <c r="F172">
        <v>325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8268</v>
      </c>
      <c r="P172" s="6">
        <f t="shared" si="8"/>
        <v>3.2500000000000001E-2</v>
      </c>
      <c r="Q172">
        <f t="shared" si="9"/>
        <v>32.5</v>
      </c>
      <c r="R172" t="s">
        <v>8322</v>
      </c>
      <c r="S172" t="s">
        <v>8325</v>
      </c>
      <c r="T172" s="10">
        <f t="shared" si="10"/>
        <v>42216.977812500001</v>
      </c>
      <c r="U172" s="10">
        <f t="shared" si="11"/>
        <v>42246.227777777778</v>
      </c>
    </row>
    <row r="173" spans="1:21" ht="42.75" x14ac:dyDescent="0.2">
      <c r="A173">
        <v>171</v>
      </c>
      <c r="B173" s="3" t="s">
        <v>173</v>
      </c>
      <c r="C173" s="3" t="s">
        <v>4281</v>
      </c>
      <c r="D173">
        <v>50000</v>
      </c>
      <c r="F173">
        <v>1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8268</v>
      </c>
      <c r="P173" s="6">
        <f t="shared" si="8"/>
        <v>2.0000000000000002E-5</v>
      </c>
      <c r="Q173">
        <f t="shared" si="9"/>
        <v>1</v>
      </c>
      <c r="R173" t="s">
        <v>8322</v>
      </c>
      <c r="S173" t="s">
        <v>8325</v>
      </c>
      <c r="T173" s="10">
        <f t="shared" si="10"/>
        <v>42534.180717592593</v>
      </c>
      <c r="U173" s="10">
        <f t="shared" si="11"/>
        <v>42594.180717592593</v>
      </c>
    </row>
    <row r="174" spans="1:21" ht="42.75" x14ac:dyDescent="0.2">
      <c r="A174">
        <v>172</v>
      </c>
      <c r="B174" s="3" t="s">
        <v>174</v>
      </c>
      <c r="C174" s="3" t="s">
        <v>4282</v>
      </c>
      <c r="D174">
        <v>95000</v>
      </c>
      <c r="F174"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8268</v>
      </c>
      <c r="P174" s="6">
        <f t="shared" si="8"/>
        <v>0</v>
      </c>
      <c r="Q174" t="e">
        <f t="shared" si="9"/>
        <v>#DIV/0!</v>
      </c>
      <c r="R174" t="s">
        <v>8322</v>
      </c>
      <c r="S174" t="s">
        <v>8325</v>
      </c>
      <c r="T174" s="10">
        <f t="shared" si="10"/>
        <v>42047.394942129627</v>
      </c>
      <c r="U174" s="10">
        <f t="shared" si="11"/>
        <v>42082.353275462956</v>
      </c>
    </row>
    <row r="175" spans="1:21" ht="42.75" x14ac:dyDescent="0.2">
      <c r="A175">
        <v>173</v>
      </c>
      <c r="B175" s="3" t="s">
        <v>175</v>
      </c>
      <c r="C175" s="3" t="s">
        <v>4283</v>
      </c>
      <c r="D175">
        <v>1110</v>
      </c>
      <c r="F175"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8268</v>
      </c>
      <c r="P175" s="6">
        <f t="shared" si="8"/>
        <v>0</v>
      </c>
      <c r="Q175" t="e">
        <f t="shared" si="9"/>
        <v>#DIV/0!</v>
      </c>
      <c r="R175" t="s">
        <v>8322</v>
      </c>
      <c r="S175" t="s">
        <v>8325</v>
      </c>
      <c r="T175" s="10">
        <f t="shared" si="10"/>
        <v>42033.573009259257</v>
      </c>
      <c r="U175" s="10">
        <f t="shared" si="11"/>
        <v>42063.573009259257</v>
      </c>
    </row>
    <row r="176" spans="1:21" ht="42.75" x14ac:dyDescent="0.2">
      <c r="A176">
        <v>174</v>
      </c>
      <c r="B176" s="3" t="s">
        <v>176</v>
      </c>
      <c r="C176" s="3" t="s">
        <v>4284</v>
      </c>
      <c r="D176">
        <v>6000</v>
      </c>
      <c r="F176"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8268</v>
      </c>
      <c r="P176" s="6">
        <f t="shared" si="8"/>
        <v>0</v>
      </c>
      <c r="Q176" t="e">
        <f t="shared" si="9"/>
        <v>#DIV/0!</v>
      </c>
      <c r="R176" t="s">
        <v>8322</v>
      </c>
      <c r="S176" t="s">
        <v>8325</v>
      </c>
      <c r="T176" s="10">
        <f t="shared" si="10"/>
        <v>42072.758981481486</v>
      </c>
      <c r="U176" s="10">
        <f t="shared" si="11"/>
        <v>42132.758981481486</v>
      </c>
    </row>
    <row r="177" spans="1:21" ht="42.75" x14ac:dyDescent="0.2">
      <c r="A177">
        <v>175</v>
      </c>
      <c r="B177" s="3" t="s">
        <v>177</v>
      </c>
      <c r="C177" s="3" t="s">
        <v>4285</v>
      </c>
      <c r="D177">
        <v>20000</v>
      </c>
      <c r="F177">
        <v>1297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8268</v>
      </c>
      <c r="P177" s="6">
        <f t="shared" si="8"/>
        <v>6.4850000000000005E-2</v>
      </c>
      <c r="Q177">
        <f t="shared" si="9"/>
        <v>49.884615384615387</v>
      </c>
      <c r="R177" t="s">
        <v>8322</v>
      </c>
      <c r="S177" t="s">
        <v>8325</v>
      </c>
      <c r="T177" s="10">
        <f t="shared" si="10"/>
        <v>41855.777905092589</v>
      </c>
      <c r="U177" s="10">
        <f t="shared" si="11"/>
        <v>41880.777905092589</v>
      </c>
    </row>
    <row r="178" spans="1:21" ht="42.75" x14ac:dyDescent="0.2">
      <c r="A178">
        <v>176</v>
      </c>
      <c r="B178" s="3" t="s">
        <v>178</v>
      </c>
      <c r="C178" s="3" t="s">
        <v>4286</v>
      </c>
      <c r="D178">
        <v>1500</v>
      </c>
      <c r="F178"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8268</v>
      </c>
      <c r="P178" s="6">
        <f t="shared" si="8"/>
        <v>0</v>
      </c>
      <c r="Q178" t="e">
        <f t="shared" si="9"/>
        <v>#DIV/0!</v>
      </c>
      <c r="R178" t="s">
        <v>8322</v>
      </c>
      <c r="S178" t="s">
        <v>8325</v>
      </c>
      <c r="T178" s="10">
        <f t="shared" si="10"/>
        <v>42191.824062500003</v>
      </c>
      <c r="U178" s="10">
        <f t="shared" si="11"/>
        <v>42221.824062500003</v>
      </c>
    </row>
    <row r="179" spans="1:21" ht="28.5" x14ac:dyDescent="0.2">
      <c r="A179">
        <v>177</v>
      </c>
      <c r="B179" s="3" t="s">
        <v>179</v>
      </c>
      <c r="C179" s="3" t="s">
        <v>4287</v>
      </c>
      <c r="D179">
        <v>450</v>
      </c>
      <c r="F179">
        <v>180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8268</v>
      </c>
      <c r="P179" s="6">
        <f t="shared" si="8"/>
        <v>0.4</v>
      </c>
      <c r="Q179">
        <f t="shared" si="9"/>
        <v>25.714285714285715</v>
      </c>
      <c r="R179" t="s">
        <v>8322</v>
      </c>
      <c r="S179" t="s">
        <v>8325</v>
      </c>
      <c r="T179" s="10">
        <f t="shared" si="10"/>
        <v>42070.047754629632</v>
      </c>
      <c r="U179" s="10">
        <f t="shared" si="11"/>
        <v>42087.00608796296</v>
      </c>
    </row>
    <row r="180" spans="1:21" ht="28.5" x14ac:dyDescent="0.2">
      <c r="A180">
        <v>178</v>
      </c>
      <c r="B180" s="3" t="s">
        <v>180</v>
      </c>
      <c r="C180" s="3" t="s">
        <v>4288</v>
      </c>
      <c r="D180">
        <v>500000</v>
      </c>
      <c r="F180"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8268</v>
      </c>
      <c r="P180" s="6">
        <f t="shared" si="8"/>
        <v>0</v>
      </c>
      <c r="Q180" t="e">
        <f t="shared" si="9"/>
        <v>#DIV/0!</v>
      </c>
      <c r="R180" t="s">
        <v>8322</v>
      </c>
      <c r="S180" t="s">
        <v>8325</v>
      </c>
      <c r="T180" s="10">
        <f t="shared" si="10"/>
        <v>42304.955381944441</v>
      </c>
      <c r="U180" s="10">
        <f t="shared" si="11"/>
        <v>42334.997048611112</v>
      </c>
    </row>
    <row r="181" spans="1:21" ht="28.5" x14ac:dyDescent="0.2">
      <c r="A181">
        <v>179</v>
      </c>
      <c r="B181" s="3" t="s">
        <v>181</v>
      </c>
      <c r="C181" s="3" t="s">
        <v>4289</v>
      </c>
      <c r="D181">
        <v>1000</v>
      </c>
      <c r="F181">
        <v>200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8268</v>
      </c>
      <c r="P181" s="6">
        <f t="shared" si="8"/>
        <v>0.2</v>
      </c>
      <c r="Q181">
        <f t="shared" si="9"/>
        <v>100</v>
      </c>
      <c r="R181" t="s">
        <v>8322</v>
      </c>
      <c r="S181" t="s">
        <v>8325</v>
      </c>
      <c r="T181" s="10">
        <f t="shared" si="10"/>
        <v>42403.080497685187</v>
      </c>
      <c r="U181" s="10">
        <f t="shared" si="11"/>
        <v>42433.080497685187</v>
      </c>
    </row>
    <row r="182" spans="1:21" ht="42.75" x14ac:dyDescent="0.2">
      <c r="A182">
        <v>180</v>
      </c>
      <c r="B182" s="3" t="s">
        <v>182</v>
      </c>
      <c r="C182" s="3" t="s">
        <v>4290</v>
      </c>
      <c r="D182">
        <v>1200</v>
      </c>
      <c r="F182">
        <v>401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8268</v>
      </c>
      <c r="P182" s="6">
        <f t="shared" si="8"/>
        <v>0.33416666666666667</v>
      </c>
      <c r="Q182">
        <f t="shared" si="9"/>
        <v>30.846153846153847</v>
      </c>
      <c r="R182" t="s">
        <v>8322</v>
      </c>
      <c r="S182" t="s">
        <v>8325</v>
      </c>
      <c r="T182" s="10">
        <f t="shared" si="10"/>
        <v>42067.991238425922</v>
      </c>
      <c r="U182" s="10">
        <f t="shared" si="11"/>
        <v>42107.791666666672</v>
      </c>
    </row>
    <row r="183" spans="1:21" ht="42.75" x14ac:dyDescent="0.2">
      <c r="A183">
        <v>181</v>
      </c>
      <c r="B183" s="3" t="s">
        <v>183</v>
      </c>
      <c r="C183" s="3" t="s">
        <v>4291</v>
      </c>
      <c r="D183">
        <v>3423</v>
      </c>
      <c r="F183">
        <v>722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8268</v>
      </c>
      <c r="P183" s="6">
        <f t="shared" si="8"/>
        <v>0.21092608822670172</v>
      </c>
      <c r="Q183">
        <f t="shared" si="9"/>
        <v>180.5</v>
      </c>
      <c r="R183" t="s">
        <v>8322</v>
      </c>
      <c r="S183" t="s">
        <v>8325</v>
      </c>
      <c r="T183" s="10">
        <f t="shared" si="10"/>
        <v>42147.741840277777</v>
      </c>
      <c r="U183" s="10">
        <f t="shared" si="11"/>
        <v>42177.741840277777</v>
      </c>
    </row>
    <row r="184" spans="1:21" ht="42.75" x14ac:dyDescent="0.2">
      <c r="A184">
        <v>182</v>
      </c>
      <c r="B184" s="3" t="s">
        <v>184</v>
      </c>
      <c r="C184" s="3" t="s">
        <v>4292</v>
      </c>
      <c r="D184">
        <v>1000</v>
      </c>
      <c r="F184"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8268</v>
      </c>
      <c r="P184" s="6">
        <f t="shared" si="8"/>
        <v>0</v>
      </c>
      <c r="Q184" t="e">
        <f t="shared" si="9"/>
        <v>#DIV/0!</v>
      </c>
      <c r="R184" t="s">
        <v>8322</v>
      </c>
      <c r="S184" t="s">
        <v>8325</v>
      </c>
      <c r="T184" s="10">
        <f t="shared" si="10"/>
        <v>42712.011944444443</v>
      </c>
      <c r="U184" s="10">
        <f t="shared" si="11"/>
        <v>42742.011944444443</v>
      </c>
    </row>
    <row r="185" spans="1:21" x14ac:dyDescent="0.2">
      <c r="A185">
        <v>183</v>
      </c>
      <c r="B185" s="3" t="s">
        <v>185</v>
      </c>
      <c r="C185" s="3" t="s">
        <v>4293</v>
      </c>
      <c r="D185">
        <v>12500</v>
      </c>
      <c r="F185">
        <v>4482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8268</v>
      </c>
      <c r="P185" s="6">
        <f t="shared" si="8"/>
        <v>0.35855999999999999</v>
      </c>
      <c r="Q185">
        <f t="shared" si="9"/>
        <v>373.5</v>
      </c>
      <c r="R185" t="s">
        <v>8322</v>
      </c>
      <c r="S185" t="s">
        <v>8325</v>
      </c>
      <c r="T185" s="10">
        <f t="shared" si="10"/>
        <v>41939.810300925928</v>
      </c>
      <c r="U185" s="10">
        <f t="shared" si="11"/>
        <v>41969.851967592593</v>
      </c>
    </row>
    <row r="186" spans="1:21" ht="42.75" x14ac:dyDescent="0.2">
      <c r="A186">
        <v>184</v>
      </c>
      <c r="B186" s="3" t="s">
        <v>186</v>
      </c>
      <c r="C186" s="3" t="s">
        <v>4294</v>
      </c>
      <c r="D186">
        <v>1500</v>
      </c>
      <c r="F186">
        <v>51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8268</v>
      </c>
      <c r="P186" s="6">
        <f t="shared" si="8"/>
        <v>3.4000000000000002E-2</v>
      </c>
      <c r="Q186">
        <f t="shared" si="9"/>
        <v>25.5</v>
      </c>
      <c r="R186" t="s">
        <v>8322</v>
      </c>
      <c r="S186" t="s">
        <v>8325</v>
      </c>
      <c r="T186" s="10">
        <f t="shared" si="10"/>
        <v>41825.791226851856</v>
      </c>
      <c r="U186" s="10">
        <f t="shared" si="11"/>
        <v>41883.165972222225</v>
      </c>
    </row>
    <row r="187" spans="1:21" x14ac:dyDescent="0.2">
      <c r="A187">
        <v>185</v>
      </c>
      <c r="B187" s="3" t="s">
        <v>187</v>
      </c>
      <c r="C187" s="3" t="s">
        <v>4295</v>
      </c>
      <c r="D187">
        <v>40000</v>
      </c>
      <c r="F187">
        <v>2200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8268</v>
      </c>
      <c r="P187" s="6">
        <f t="shared" si="8"/>
        <v>5.5E-2</v>
      </c>
      <c r="Q187">
        <f t="shared" si="9"/>
        <v>220</v>
      </c>
      <c r="R187" t="s">
        <v>8322</v>
      </c>
      <c r="S187" t="s">
        <v>8325</v>
      </c>
      <c r="T187" s="10">
        <f t="shared" si="10"/>
        <v>42570.91133101852</v>
      </c>
      <c r="U187" s="10">
        <f t="shared" si="11"/>
        <v>42600.91133101852</v>
      </c>
    </row>
    <row r="188" spans="1:21" ht="42.75" x14ac:dyDescent="0.2">
      <c r="A188">
        <v>186</v>
      </c>
      <c r="B188" s="3" t="s">
        <v>188</v>
      </c>
      <c r="C188" s="3" t="s">
        <v>4296</v>
      </c>
      <c r="D188">
        <v>5000</v>
      </c>
      <c r="F188"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8268</v>
      </c>
      <c r="P188" s="6">
        <f t="shared" si="8"/>
        <v>0</v>
      </c>
      <c r="Q188" t="e">
        <f t="shared" si="9"/>
        <v>#DIV/0!</v>
      </c>
      <c r="R188" t="s">
        <v>8322</v>
      </c>
      <c r="S188" t="s">
        <v>8325</v>
      </c>
      <c r="T188" s="10">
        <f t="shared" si="10"/>
        <v>42767.812893518523</v>
      </c>
      <c r="U188" s="10">
        <f t="shared" si="11"/>
        <v>42797.833333333328</v>
      </c>
    </row>
    <row r="189" spans="1:21" ht="42.75" x14ac:dyDescent="0.2">
      <c r="A189">
        <v>187</v>
      </c>
      <c r="B189" s="3" t="s">
        <v>189</v>
      </c>
      <c r="C189" s="3" t="s">
        <v>4297</v>
      </c>
      <c r="D189">
        <v>5000</v>
      </c>
      <c r="F189">
        <v>800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8268</v>
      </c>
      <c r="P189" s="6">
        <f t="shared" si="8"/>
        <v>0.16</v>
      </c>
      <c r="Q189">
        <f t="shared" si="9"/>
        <v>160</v>
      </c>
      <c r="R189" t="s">
        <v>8322</v>
      </c>
      <c r="S189" t="s">
        <v>8325</v>
      </c>
      <c r="T189" s="10">
        <f t="shared" si="10"/>
        <v>42182.234456018516</v>
      </c>
      <c r="U189" s="10">
        <f t="shared" si="11"/>
        <v>42206.290972222225</v>
      </c>
    </row>
    <row r="190" spans="1:21" ht="42.75" x14ac:dyDescent="0.2">
      <c r="A190">
        <v>188</v>
      </c>
      <c r="B190" s="3" t="s">
        <v>190</v>
      </c>
      <c r="C190" s="3" t="s">
        <v>4298</v>
      </c>
      <c r="D190">
        <v>1500</v>
      </c>
      <c r="F190"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8268</v>
      </c>
      <c r="P190" s="6">
        <f t="shared" si="8"/>
        <v>0</v>
      </c>
      <c r="Q190" t="e">
        <f t="shared" si="9"/>
        <v>#DIV/0!</v>
      </c>
      <c r="R190" t="s">
        <v>8322</v>
      </c>
      <c r="S190" t="s">
        <v>8325</v>
      </c>
      <c r="T190" s="10">
        <f t="shared" si="10"/>
        <v>41857.18304398148</v>
      </c>
      <c r="U190" s="10">
        <f t="shared" si="11"/>
        <v>41887.18304398148</v>
      </c>
    </row>
    <row r="191" spans="1:21" ht="42.75" x14ac:dyDescent="0.2">
      <c r="A191">
        <v>189</v>
      </c>
      <c r="B191" s="3" t="s">
        <v>191</v>
      </c>
      <c r="C191" s="3" t="s">
        <v>4299</v>
      </c>
      <c r="D191">
        <v>500000</v>
      </c>
      <c r="F191">
        <v>345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8268</v>
      </c>
      <c r="P191" s="6">
        <f t="shared" si="8"/>
        <v>6.8999999999999997E-4</v>
      </c>
      <c r="Q191">
        <f t="shared" si="9"/>
        <v>69</v>
      </c>
      <c r="R191" t="s">
        <v>8322</v>
      </c>
      <c r="S191" t="s">
        <v>8325</v>
      </c>
      <c r="T191" s="10">
        <f t="shared" si="10"/>
        <v>42556.690706018519</v>
      </c>
      <c r="U191" s="10">
        <f t="shared" si="11"/>
        <v>42616.690706018519</v>
      </c>
    </row>
    <row r="192" spans="1:21" x14ac:dyDescent="0.2">
      <c r="A192">
        <v>190</v>
      </c>
      <c r="B192" s="3" t="s">
        <v>192</v>
      </c>
      <c r="C192" s="3" t="s">
        <v>4300</v>
      </c>
      <c r="D192">
        <v>12000</v>
      </c>
      <c r="F192">
        <v>50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8268</v>
      </c>
      <c r="P192" s="6">
        <f t="shared" si="8"/>
        <v>4.1666666666666666E-3</v>
      </c>
      <c r="Q192">
        <f t="shared" si="9"/>
        <v>50</v>
      </c>
      <c r="R192" t="s">
        <v>8322</v>
      </c>
      <c r="S192" t="s">
        <v>8325</v>
      </c>
      <c r="T192" s="10">
        <f t="shared" si="10"/>
        <v>42527.650995370372</v>
      </c>
      <c r="U192" s="10">
        <f t="shared" si="11"/>
        <v>42537.650995370372</v>
      </c>
    </row>
    <row r="193" spans="1:21" ht="42.75" x14ac:dyDescent="0.2">
      <c r="A193">
        <v>191</v>
      </c>
      <c r="B193" s="3" t="s">
        <v>193</v>
      </c>
      <c r="C193" s="3" t="s">
        <v>4301</v>
      </c>
      <c r="D193">
        <v>5000</v>
      </c>
      <c r="F193">
        <v>250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8268</v>
      </c>
      <c r="P193" s="6">
        <f t="shared" si="8"/>
        <v>0.05</v>
      </c>
      <c r="Q193">
        <f t="shared" si="9"/>
        <v>83.333333333333329</v>
      </c>
      <c r="R193" t="s">
        <v>8322</v>
      </c>
      <c r="S193" t="s">
        <v>8325</v>
      </c>
      <c r="T193" s="10">
        <f t="shared" si="10"/>
        <v>42239.441412037035</v>
      </c>
      <c r="U193" s="10">
        <f t="shared" si="11"/>
        <v>42279.441412037035</v>
      </c>
    </row>
    <row r="194" spans="1:21" ht="57" x14ac:dyDescent="0.2">
      <c r="A194">
        <v>192</v>
      </c>
      <c r="B194" s="3" t="s">
        <v>194</v>
      </c>
      <c r="C194" s="3" t="s">
        <v>4302</v>
      </c>
      <c r="D194">
        <v>1000000</v>
      </c>
      <c r="F194">
        <v>17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8268</v>
      </c>
      <c r="P194" s="6">
        <f t="shared" ref="P194:P257" si="12">F194/D194</f>
        <v>1.7E-5</v>
      </c>
      <c r="Q194">
        <f t="shared" ref="Q194:Q257" si="13">F194/M194</f>
        <v>5.666666666666667</v>
      </c>
      <c r="R194" t="s">
        <v>8322</v>
      </c>
      <c r="S194" t="s">
        <v>8325</v>
      </c>
      <c r="T194" s="10">
        <f t="shared" si="10"/>
        <v>41899.792037037041</v>
      </c>
      <c r="U194" s="10">
        <f t="shared" si="11"/>
        <v>41929.792037037041</v>
      </c>
    </row>
    <row r="195" spans="1:21" ht="57" x14ac:dyDescent="0.2">
      <c r="A195">
        <v>193</v>
      </c>
      <c r="B195" s="3" t="s">
        <v>195</v>
      </c>
      <c r="C195" s="3" t="s">
        <v>4303</v>
      </c>
      <c r="D195">
        <v>1000</v>
      </c>
      <c r="F195"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8268</v>
      </c>
      <c r="P195" s="6">
        <f t="shared" si="12"/>
        <v>0</v>
      </c>
      <c r="Q195" t="e">
        <f t="shared" si="13"/>
        <v>#DIV/0!</v>
      </c>
      <c r="R195" t="s">
        <v>8322</v>
      </c>
      <c r="S195" t="s">
        <v>8325</v>
      </c>
      <c r="T195" s="10">
        <f t="shared" ref="T195:T258" si="14">(((K195/60)/60)/24+DATE(1970,1,1))</f>
        <v>41911.934791666667</v>
      </c>
      <c r="U195" s="10">
        <f t="shared" ref="U195:U258" si="15">(((J195/60)/60)/24+DATE(1970,1,1))</f>
        <v>41971.976458333331</v>
      </c>
    </row>
    <row r="196" spans="1:21" ht="42.75" x14ac:dyDescent="0.2">
      <c r="A196">
        <v>194</v>
      </c>
      <c r="B196" s="3" t="s">
        <v>196</v>
      </c>
      <c r="C196" s="3" t="s">
        <v>4304</v>
      </c>
      <c r="D196">
        <v>2500</v>
      </c>
      <c r="F196">
        <v>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8268</v>
      </c>
      <c r="P196" s="6">
        <f t="shared" si="12"/>
        <v>1.1999999999999999E-3</v>
      </c>
      <c r="Q196">
        <f t="shared" si="13"/>
        <v>1</v>
      </c>
      <c r="R196" t="s">
        <v>8322</v>
      </c>
      <c r="S196" t="s">
        <v>8325</v>
      </c>
      <c r="T196" s="10">
        <f t="shared" si="14"/>
        <v>42375.996886574074</v>
      </c>
      <c r="U196" s="10">
        <f t="shared" si="15"/>
        <v>42435.996886574074</v>
      </c>
    </row>
    <row r="197" spans="1:21" ht="42.75" x14ac:dyDescent="0.2">
      <c r="A197">
        <v>195</v>
      </c>
      <c r="B197" s="3" t="s">
        <v>197</v>
      </c>
      <c r="C197" s="3" t="s">
        <v>4305</v>
      </c>
      <c r="D197">
        <v>2000000</v>
      </c>
      <c r="F197"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8268</v>
      </c>
      <c r="P197" s="6">
        <f t="shared" si="12"/>
        <v>0</v>
      </c>
      <c r="Q197" t="e">
        <f t="shared" si="13"/>
        <v>#DIV/0!</v>
      </c>
      <c r="R197" t="s">
        <v>8322</v>
      </c>
      <c r="S197" t="s">
        <v>8325</v>
      </c>
      <c r="T197" s="10">
        <f t="shared" si="14"/>
        <v>42135.67050925926</v>
      </c>
      <c r="U197" s="10">
        <f t="shared" si="15"/>
        <v>42195.67050925926</v>
      </c>
    </row>
    <row r="198" spans="1:21" ht="42.75" x14ac:dyDescent="0.2">
      <c r="A198">
        <v>196</v>
      </c>
      <c r="B198" s="3" t="s">
        <v>198</v>
      </c>
      <c r="C198" s="3" t="s">
        <v>4306</v>
      </c>
      <c r="D198">
        <v>3500</v>
      </c>
      <c r="F198">
        <v>1465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8268</v>
      </c>
      <c r="P198" s="6">
        <f t="shared" si="12"/>
        <v>0.41857142857142859</v>
      </c>
      <c r="Q198">
        <f t="shared" si="13"/>
        <v>77.10526315789474</v>
      </c>
      <c r="R198" t="s">
        <v>8322</v>
      </c>
      <c r="S198" t="s">
        <v>8325</v>
      </c>
      <c r="T198" s="10">
        <f t="shared" si="14"/>
        <v>42259.542800925927</v>
      </c>
      <c r="U198" s="10">
        <f t="shared" si="15"/>
        <v>42287.875</v>
      </c>
    </row>
    <row r="199" spans="1:21" ht="42.75" x14ac:dyDescent="0.2">
      <c r="A199">
        <v>197</v>
      </c>
      <c r="B199" s="3" t="s">
        <v>199</v>
      </c>
      <c r="C199" s="3" t="s">
        <v>4307</v>
      </c>
      <c r="D199">
        <v>2500</v>
      </c>
      <c r="F199">
        <v>262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8268</v>
      </c>
      <c r="P199" s="6">
        <f t="shared" si="12"/>
        <v>0.1048</v>
      </c>
      <c r="Q199">
        <f t="shared" si="13"/>
        <v>32.75</v>
      </c>
      <c r="R199" t="s">
        <v>8322</v>
      </c>
      <c r="S199" t="s">
        <v>8325</v>
      </c>
      <c r="T199" s="10">
        <f t="shared" si="14"/>
        <v>42741.848379629635</v>
      </c>
      <c r="U199" s="10">
        <f t="shared" si="15"/>
        <v>42783.875</v>
      </c>
    </row>
    <row r="200" spans="1:21" ht="42.75" x14ac:dyDescent="0.2">
      <c r="A200">
        <v>198</v>
      </c>
      <c r="B200" s="3" t="s">
        <v>200</v>
      </c>
      <c r="C200" s="3" t="s">
        <v>4308</v>
      </c>
      <c r="D200">
        <v>25000</v>
      </c>
      <c r="F200">
        <v>279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8268</v>
      </c>
      <c r="P200" s="6">
        <f t="shared" si="12"/>
        <v>1.116E-2</v>
      </c>
      <c r="Q200">
        <f t="shared" si="13"/>
        <v>46.5</v>
      </c>
      <c r="R200" t="s">
        <v>8322</v>
      </c>
      <c r="S200" t="s">
        <v>8325</v>
      </c>
      <c r="T200" s="10">
        <f t="shared" si="14"/>
        <v>41887.383356481485</v>
      </c>
      <c r="U200" s="10">
        <f t="shared" si="15"/>
        <v>41917.383356481485</v>
      </c>
    </row>
    <row r="201" spans="1:21" ht="42.75" x14ac:dyDescent="0.2">
      <c r="A201">
        <v>199</v>
      </c>
      <c r="B201" s="3" t="s">
        <v>201</v>
      </c>
      <c r="C201" s="3" t="s">
        <v>4309</v>
      </c>
      <c r="D201">
        <v>10000</v>
      </c>
      <c r="F201"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8268</v>
      </c>
      <c r="P201" s="6">
        <f t="shared" si="12"/>
        <v>0</v>
      </c>
      <c r="Q201" t="e">
        <f t="shared" si="13"/>
        <v>#DIV/0!</v>
      </c>
      <c r="R201" t="s">
        <v>8322</v>
      </c>
      <c r="S201" t="s">
        <v>8325</v>
      </c>
      <c r="T201" s="10">
        <f t="shared" si="14"/>
        <v>42584.123865740738</v>
      </c>
      <c r="U201" s="10">
        <f t="shared" si="15"/>
        <v>42614.123865740738</v>
      </c>
    </row>
    <row r="202" spans="1:21" ht="28.5" x14ac:dyDescent="0.2">
      <c r="A202">
        <v>200</v>
      </c>
      <c r="B202" s="3" t="s">
        <v>202</v>
      </c>
      <c r="C202" s="3" t="s">
        <v>4310</v>
      </c>
      <c r="D202">
        <v>6000</v>
      </c>
      <c r="F202">
        <v>1571.55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8268</v>
      </c>
      <c r="P202" s="6">
        <f t="shared" si="12"/>
        <v>0.26192500000000002</v>
      </c>
      <c r="Q202">
        <f t="shared" si="13"/>
        <v>87.308333333333337</v>
      </c>
      <c r="R202" t="s">
        <v>8322</v>
      </c>
      <c r="S202" t="s">
        <v>8325</v>
      </c>
      <c r="T202" s="10">
        <f t="shared" si="14"/>
        <v>41867.083368055559</v>
      </c>
      <c r="U202" s="10">
        <f t="shared" si="15"/>
        <v>41897.083368055559</v>
      </c>
    </row>
    <row r="203" spans="1:21" ht="42.75" x14ac:dyDescent="0.2">
      <c r="A203">
        <v>201</v>
      </c>
      <c r="B203" s="3" t="s">
        <v>203</v>
      </c>
      <c r="C203" s="3" t="s">
        <v>4311</v>
      </c>
      <c r="D203">
        <v>650</v>
      </c>
      <c r="F203">
        <v>380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8268</v>
      </c>
      <c r="P203" s="6">
        <f t="shared" si="12"/>
        <v>0.58461538461538465</v>
      </c>
      <c r="Q203">
        <f t="shared" si="13"/>
        <v>54.285714285714285</v>
      </c>
      <c r="R203" t="s">
        <v>8322</v>
      </c>
      <c r="S203" t="s">
        <v>8325</v>
      </c>
      <c r="T203" s="10">
        <f t="shared" si="14"/>
        <v>42023.818622685183</v>
      </c>
      <c r="U203" s="10">
        <f t="shared" si="15"/>
        <v>42043.818622685183</v>
      </c>
    </row>
    <row r="204" spans="1:21" x14ac:dyDescent="0.2">
      <c r="A204">
        <v>202</v>
      </c>
      <c r="B204" s="3" t="s">
        <v>204</v>
      </c>
      <c r="C204" s="3" t="s">
        <v>4312</v>
      </c>
      <c r="D204">
        <v>6000</v>
      </c>
      <c r="F204"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8268</v>
      </c>
      <c r="P204" s="6">
        <f t="shared" si="12"/>
        <v>0</v>
      </c>
      <c r="Q204" t="e">
        <f t="shared" si="13"/>
        <v>#DIV/0!</v>
      </c>
      <c r="R204" t="s">
        <v>8322</v>
      </c>
      <c r="S204" t="s">
        <v>8325</v>
      </c>
      <c r="T204" s="10">
        <f t="shared" si="14"/>
        <v>42255.927824074075</v>
      </c>
      <c r="U204" s="10">
        <f t="shared" si="15"/>
        <v>42285.874305555553</v>
      </c>
    </row>
    <row r="205" spans="1:21" ht="42.75" x14ac:dyDescent="0.2">
      <c r="A205">
        <v>203</v>
      </c>
      <c r="B205" s="3" t="s">
        <v>205</v>
      </c>
      <c r="C205" s="3" t="s">
        <v>4313</v>
      </c>
      <c r="D205">
        <v>2500</v>
      </c>
      <c r="F205">
        <v>746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8268</v>
      </c>
      <c r="P205" s="6">
        <f t="shared" si="12"/>
        <v>0.2984</v>
      </c>
      <c r="Q205">
        <f t="shared" si="13"/>
        <v>93.25</v>
      </c>
      <c r="R205" t="s">
        <v>8322</v>
      </c>
      <c r="S205" t="s">
        <v>8325</v>
      </c>
      <c r="T205" s="10">
        <f t="shared" si="14"/>
        <v>41973.847962962958</v>
      </c>
      <c r="U205" s="10">
        <f t="shared" si="15"/>
        <v>42033.847962962958</v>
      </c>
    </row>
    <row r="206" spans="1:21" ht="42.75" x14ac:dyDescent="0.2">
      <c r="A206">
        <v>204</v>
      </c>
      <c r="B206" s="3" t="s">
        <v>206</v>
      </c>
      <c r="C206" s="3" t="s">
        <v>4314</v>
      </c>
      <c r="D206">
        <v>300000</v>
      </c>
      <c r="F206">
        <v>152165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8268</v>
      </c>
      <c r="P206" s="6">
        <f t="shared" si="12"/>
        <v>0.50721666666666665</v>
      </c>
      <c r="Q206">
        <f t="shared" si="13"/>
        <v>117.68368136117556</v>
      </c>
      <c r="R206" t="s">
        <v>8322</v>
      </c>
      <c r="S206" t="s">
        <v>8325</v>
      </c>
      <c r="T206" s="10">
        <f t="shared" si="14"/>
        <v>42556.583368055552</v>
      </c>
      <c r="U206" s="10">
        <f t="shared" si="15"/>
        <v>42586.583368055552</v>
      </c>
    </row>
    <row r="207" spans="1:21" ht="42.75" x14ac:dyDescent="0.2">
      <c r="A207">
        <v>205</v>
      </c>
      <c r="B207" s="3" t="s">
        <v>207</v>
      </c>
      <c r="C207" s="3" t="s">
        <v>4315</v>
      </c>
      <c r="D207">
        <v>8000</v>
      </c>
      <c r="F207">
        <v>1300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8268</v>
      </c>
      <c r="P207" s="6">
        <f t="shared" si="12"/>
        <v>0.16250000000000001</v>
      </c>
      <c r="Q207">
        <f t="shared" si="13"/>
        <v>76.470588235294116</v>
      </c>
      <c r="R207" t="s">
        <v>8322</v>
      </c>
      <c r="S207" t="s">
        <v>8325</v>
      </c>
      <c r="T207" s="10">
        <f t="shared" si="14"/>
        <v>42248.632199074069</v>
      </c>
      <c r="U207" s="10">
        <f t="shared" si="15"/>
        <v>42283.632199074069</v>
      </c>
    </row>
    <row r="208" spans="1:21" ht="42.75" x14ac:dyDescent="0.2">
      <c r="A208">
        <v>206</v>
      </c>
      <c r="B208" s="3" t="s">
        <v>208</v>
      </c>
      <c r="C208" s="3" t="s">
        <v>4316</v>
      </c>
      <c r="D208">
        <v>12700</v>
      </c>
      <c r="F208"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8268</v>
      </c>
      <c r="P208" s="6">
        <f t="shared" si="12"/>
        <v>0</v>
      </c>
      <c r="Q208" t="e">
        <f t="shared" si="13"/>
        <v>#DIV/0!</v>
      </c>
      <c r="R208" t="s">
        <v>8322</v>
      </c>
      <c r="S208" t="s">
        <v>8325</v>
      </c>
      <c r="T208" s="10">
        <f t="shared" si="14"/>
        <v>42567.004432870366</v>
      </c>
      <c r="U208" s="10">
        <f t="shared" si="15"/>
        <v>42588.004432870366</v>
      </c>
    </row>
    <row r="209" spans="1:21" ht="42.75" x14ac:dyDescent="0.2">
      <c r="A209">
        <v>207</v>
      </c>
      <c r="B209" s="3" t="s">
        <v>209</v>
      </c>
      <c r="C209" s="3" t="s">
        <v>4317</v>
      </c>
      <c r="D209">
        <v>14000</v>
      </c>
      <c r="F209">
        <v>2130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8268</v>
      </c>
      <c r="P209" s="6">
        <f t="shared" si="12"/>
        <v>0.15214285714285714</v>
      </c>
      <c r="Q209">
        <f t="shared" si="13"/>
        <v>163.84615384615384</v>
      </c>
      <c r="R209" t="s">
        <v>8322</v>
      </c>
      <c r="S209" t="s">
        <v>8325</v>
      </c>
      <c r="T209" s="10">
        <f t="shared" si="14"/>
        <v>41978.197199074071</v>
      </c>
      <c r="U209" s="10">
        <f t="shared" si="15"/>
        <v>42008.197199074071</v>
      </c>
    </row>
    <row r="210" spans="1:21" ht="42.75" x14ac:dyDescent="0.2">
      <c r="A210">
        <v>208</v>
      </c>
      <c r="B210" s="3" t="s">
        <v>210</v>
      </c>
      <c r="C210" s="3" t="s">
        <v>4318</v>
      </c>
      <c r="D210">
        <v>50000</v>
      </c>
      <c r="F210"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8268</v>
      </c>
      <c r="P210" s="6">
        <f t="shared" si="12"/>
        <v>0</v>
      </c>
      <c r="Q210" t="e">
        <f t="shared" si="13"/>
        <v>#DIV/0!</v>
      </c>
      <c r="R210" t="s">
        <v>8322</v>
      </c>
      <c r="S210" t="s">
        <v>8325</v>
      </c>
      <c r="T210" s="10">
        <f t="shared" si="14"/>
        <v>41959.369988425926</v>
      </c>
      <c r="U210" s="10">
        <f t="shared" si="15"/>
        <v>41989.369988425926</v>
      </c>
    </row>
    <row r="211" spans="1:21" ht="42.75" x14ac:dyDescent="0.2">
      <c r="A211">
        <v>209</v>
      </c>
      <c r="B211" s="3" t="s">
        <v>211</v>
      </c>
      <c r="C211" s="3" t="s">
        <v>4319</v>
      </c>
      <c r="D211">
        <v>25000</v>
      </c>
      <c r="F211"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8268</v>
      </c>
      <c r="P211" s="6">
        <f t="shared" si="12"/>
        <v>0</v>
      </c>
      <c r="Q211" t="e">
        <f t="shared" si="13"/>
        <v>#DIV/0!</v>
      </c>
      <c r="R211" t="s">
        <v>8322</v>
      </c>
      <c r="S211" t="s">
        <v>8325</v>
      </c>
      <c r="T211" s="10">
        <f t="shared" si="14"/>
        <v>42165.922858796301</v>
      </c>
      <c r="U211" s="10">
        <f t="shared" si="15"/>
        <v>42195.922858796301</v>
      </c>
    </row>
    <row r="212" spans="1:21" ht="42.75" x14ac:dyDescent="0.2">
      <c r="A212">
        <v>210</v>
      </c>
      <c r="B212" s="3" t="s">
        <v>212</v>
      </c>
      <c r="C212" s="3" t="s">
        <v>4320</v>
      </c>
      <c r="D212">
        <v>12000</v>
      </c>
      <c r="F212">
        <v>3030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8268</v>
      </c>
      <c r="P212" s="6">
        <f t="shared" si="12"/>
        <v>0.2525</v>
      </c>
      <c r="Q212">
        <f t="shared" si="13"/>
        <v>91.818181818181813</v>
      </c>
      <c r="R212" t="s">
        <v>8322</v>
      </c>
      <c r="S212" t="s">
        <v>8325</v>
      </c>
      <c r="T212" s="10">
        <f t="shared" si="14"/>
        <v>42249.064722222218</v>
      </c>
      <c r="U212" s="10">
        <f t="shared" si="15"/>
        <v>42278.208333333328</v>
      </c>
    </row>
    <row r="213" spans="1:21" ht="42.75" x14ac:dyDescent="0.2">
      <c r="A213">
        <v>211</v>
      </c>
      <c r="B213" s="3" t="s">
        <v>213</v>
      </c>
      <c r="C213" s="3" t="s">
        <v>4321</v>
      </c>
      <c r="D213">
        <v>5000</v>
      </c>
      <c r="F213">
        <v>2230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8268</v>
      </c>
      <c r="P213" s="6">
        <f t="shared" si="12"/>
        <v>0.44600000000000001</v>
      </c>
      <c r="Q213">
        <f t="shared" si="13"/>
        <v>185.83333333333334</v>
      </c>
      <c r="R213" t="s">
        <v>8322</v>
      </c>
      <c r="S213" t="s">
        <v>8325</v>
      </c>
      <c r="T213" s="10">
        <f t="shared" si="14"/>
        <v>42236.159918981488</v>
      </c>
      <c r="U213" s="10">
        <f t="shared" si="15"/>
        <v>42266.159918981488</v>
      </c>
    </row>
    <row r="214" spans="1:21" ht="28.5" x14ac:dyDescent="0.2">
      <c r="A214">
        <v>212</v>
      </c>
      <c r="B214" s="3" t="s">
        <v>214</v>
      </c>
      <c r="C214" s="3" t="s">
        <v>4322</v>
      </c>
      <c r="D214">
        <v>6300</v>
      </c>
      <c r="F214">
        <v>1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8268</v>
      </c>
      <c r="P214" s="6">
        <f t="shared" si="12"/>
        <v>1.5873015873015873E-4</v>
      </c>
      <c r="Q214">
        <f t="shared" si="13"/>
        <v>1</v>
      </c>
      <c r="R214" t="s">
        <v>8322</v>
      </c>
      <c r="S214" t="s">
        <v>8325</v>
      </c>
      <c r="T214" s="10">
        <f t="shared" si="14"/>
        <v>42416.881018518514</v>
      </c>
      <c r="U214" s="10">
        <f t="shared" si="15"/>
        <v>42476.839351851857</v>
      </c>
    </row>
    <row r="215" spans="1:21" ht="42.75" x14ac:dyDescent="0.2">
      <c r="A215">
        <v>213</v>
      </c>
      <c r="B215" s="3" t="s">
        <v>215</v>
      </c>
      <c r="C215" s="3" t="s">
        <v>4323</v>
      </c>
      <c r="D215">
        <v>50000</v>
      </c>
      <c r="F215">
        <v>20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8268</v>
      </c>
      <c r="P215" s="6">
        <f t="shared" si="12"/>
        <v>4.0000000000000002E-4</v>
      </c>
      <c r="Q215">
        <f t="shared" si="13"/>
        <v>20</v>
      </c>
      <c r="R215" t="s">
        <v>8322</v>
      </c>
      <c r="S215" t="s">
        <v>8325</v>
      </c>
      <c r="T215" s="10">
        <f t="shared" si="14"/>
        <v>42202.594293981485</v>
      </c>
      <c r="U215" s="10">
        <f t="shared" si="15"/>
        <v>42232.587974537033</v>
      </c>
    </row>
    <row r="216" spans="1:21" ht="42.75" x14ac:dyDescent="0.2">
      <c r="A216">
        <v>214</v>
      </c>
      <c r="B216" s="3" t="s">
        <v>216</v>
      </c>
      <c r="C216" s="3" t="s">
        <v>4324</v>
      </c>
      <c r="D216">
        <v>12500</v>
      </c>
      <c r="F216">
        <v>1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8268</v>
      </c>
      <c r="P216" s="6">
        <f t="shared" si="12"/>
        <v>8.0000000000000007E-5</v>
      </c>
      <c r="Q216">
        <f t="shared" si="13"/>
        <v>1</v>
      </c>
      <c r="R216" t="s">
        <v>8322</v>
      </c>
      <c r="S216" t="s">
        <v>8325</v>
      </c>
      <c r="T216" s="10">
        <f t="shared" si="14"/>
        <v>42009.64061342593</v>
      </c>
      <c r="U216" s="10">
        <f t="shared" si="15"/>
        <v>42069.64061342593</v>
      </c>
    </row>
    <row r="217" spans="1:21" ht="42.75" x14ac:dyDescent="0.2">
      <c r="A217">
        <v>215</v>
      </c>
      <c r="B217" s="3" t="s">
        <v>217</v>
      </c>
      <c r="C217" s="3" t="s">
        <v>4325</v>
      </c>
      <c r="D217">
        <v>4400</v>
      </c>
      <c r="F217">
        <v>10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8268</v>
      </c>
      <c r="P217" s="6">
        <f t="shared" si="12"/>
        <v>2.2727272727272726E-3</v>
      </c>
      <c r="Q217">
        <f t="shared" si="13"/>
        <v>10</v>
      </c>
      <c r="R217" t="s">
        <v>8322</v>
      </c>
      <c r="S217" t="s">
        <v>8325</v>
      </c>
      <c r="T217" s="10">
        <f t="shared" si="14"/>
        <v>42375.230115740742</v>
      </c>
      <c r="U217" s="10">
        <f t="shared" si="15"/>
        <v>42417.999305555553</v>
      </c>
    </row>
    <row r="218" spans="1:21" ht="42.75" x14ac:dyDescent="0.2">
      <c r="A218">
        <v>216</v>
      </c>
      <c r="B218" s="3" t="s">
        <v>218</v>
      </c>
      <c r="C218" s="3" t="s">
        <v>4326</v>
      </c>
      <c r="D218">
        <v>50000</v>
      </c>
      <c r="F218">
        <v>27849.22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8268</v>
      </c>
      <c r="P218" s="6">
        <f t="shared" si="12"/>
        <v>0.55698440000000005</v>
      </c>
      <c r="Q218">
        <f t="shared" si="13"/>
        <v>331.53833333333336</v>
      </c>
      <c r="R218" t="s">
        <v>8322</v>
      </c>
      <c r="S218" t="s">
        <v>8325</v>
      </c>
      <c r="T218" s="10">
        <f t="shared" si="14"/>
        <v>42066.958761574075</v>
      </c>
      <c r="U218" s="10">
        <f t="shared" si="15"/>
        <v>42116.917094907403</v>
      </c>
    </row>
    <row r="219" spans="1:21" x14ac:dyDescent="0.2">
      <c r="A219">
        <v>217</v>
      </c>
      <c r="B219" s="3" t="s">
        <v>219</v>
      </c>
      <c r="C219" s="3" t="s">
        <v>4327</v>
      </c>
      <c r="D219">
        <v>100000</v>
      </c>
      <c r="F219">
        <v>11943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8268</v>
      </c>
      <c r="P219" s="6">
        <f t="shared" si="12"/>
        <v>0.11942999999999999</v>
      </c>
      <c r="Q219">
        <f t="shared" si="13"/>
        <v>314.28947368421052</v>
      </c>
      <c r="R219" t="s">
        <v>8322</v>
      </c>
      <c r="S219" t="s">
        <v>8325</v>
      </c>
      <c r="T219" s="10">
        <f t="shared" si="14"/>
        <v>41970.64061342593</v>
      </c>
      <c r="U219" s="10">
        <f t="shared" si="15"/>
        <v>42001.64061342593</v>
      </c>
    </row>
    <row r="220" spans="1:21" ht="42.75" x14ac:dyDescent="0.2">
      <c r="A220">
        <v>218</v>
      </c>
      <c r="B220" s="3" t="s">
        <v>220</v>
      </c>
      <c r="C220" s="3" t="s">
        <v>4328</v>
      </c>
      <c r="D220">
        <v>5000</v>
      </c>
      <c r="F220">
        <v>100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8268</v>
      </c>
      <c r="P220" s="6">
        <f t="shared" si="12"/>
        <v>0.02</v>
      </c>
      <c r="Q220">
        <f t="shared" si="13"/>
        <v>100</v>
      </c>
      <c r="R220" t="s">
        <v>8322</v>
      </c>
      <c r="S220" t="s">
        <v>8325</v>
      </c>
      <c r="T220" s="10">
        <f t="shared" si="14"/>
        <v>42079.628344907411</v>
      </c>
      <c r="U220" s="10">
        <f t="shared" si="15"/>
        <v>42139.628344907411</v>
      </c>
    </row>
    <row r="221" spans="1:21" ht="28.5" x14ac:dyDescent="0.2">
      <c r="A221">
        <v>219</v>
      </c>
      <c r="B221" s="3" t="s">
        <v>221</v>
      </c>
      <c r="C221" s="3" t="s">
        <v>4329</v>
      </c>
      <c r="D221">
        <v>50000</v>
      </c>
      <c r="F221">
        <v>8815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8268</v>
      </c>
      <c r="P221" s="6">
        <f t="shared" si="12"/>
        <v>0.17630000000000001</v>
      </c>
      <c r="Q221">
        <f t="shared" si="13"/>
        <v>115.98684210526316</v>
      </c>
      <c r="R221" t="s">
        <v>8322</v>
      </c>
      <c r="S221" t="s">
        <v>8325</v>
      </c>
      <c r="T221" s="10">
        <f t="shared" si="14"/>
        <v>42429.326678240745</v>
      </c>
      <c r="U221" s="10">
        <f t="shared" si="15"/>
        <v>42461.290972222225</v>
      </c>
    </row>
    <row r="222" spans="1:21" ht="42.75" x14ac:dyDescent="0.2">
      <c r="A222">
        <v>220</v>
      </c>
      <c r="B222" s="3" t="s">
        <v>222</v>
      </c>
      <c r="C222" s="3" t="s">
        <v>4330</v>
      </c>
      <c r="D222">
        <v>50000</v>
      </c>
      <c r="F222">
        <v>360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8268</v>
      </c>
      <c r="P222" s="6">
        <f t="shared" si="12"/>
        <v>7.1999999999999998E-3</v>
      </c>
      <c r="Q222">
        <f t="shared" si="13"/>
        <v>120</v>
      </c>
      <c r="R222" t="s">
        <v>8322</v>
      </c>
      <c r="S222" t="s">
        <v>8325</v>
      </c>
      <c r="T222" s="10">
        <f t="shared" si="14"/>
        <v>42195.643865740742</v>
      </c>
      <c r="U222" s="10">
        <f t="shared" si="15"/>
        <v>42236.837499999994</v>
      </c>
    </row>
    <row r="223" spans="1:21" x14ac:dyDescent="0.2">
      <c r="A223">
        <v>221</v>
      </c>
      <c r="B223" s="3" t="s">
        <v>223</v>
      </c>
      <c r="C223" s="3" t="s">
        <v>4331</v>
      </c>
      <c r="D223">
        <v>50000</v>
      </c>
      <c r="F223"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8268</v>
      </c>
      <c r="P223" s="6">
        <f t="shared" si="12"/>
        <v>0</v>
      </c>
      <c r="Q223" t="e">
        <f t="shared" si="13"/>
        <v>#DIV/0!</v>
      </c>
      <c r="R223" t="s">
        <v>8322</v>
      </c>
      <c r="S223" t="s">
        <v>8325</v>
      </c>
      <c r="T223" s="10">
        <f t="shared" si="14"/>
        <v>42031.837546296301</v>
      </c>
      <c r="U223" s="10">
        <f t="shared" si="15"/>
        <v>42091.79587962963</v>
      </c>
    </row>
    <row r="224" spans="1:21" ht="42.75" x14ac:dyDescent="0.2">
      <c r="A224">
        <v>222</v>
      </c>
      <c r="B224" s="3" t="s">
        <v>224</v>
      </c>
      <c r="C224" s="3" t="s">
        <v>4332</v>
      </c>
      <c r="D224">
        <v>1000</v>
      </c>
      <c r="F224">
        <v>130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8268</v>
      </c>
      <c r="P224" s="6">
        <f t="shared" si="12"/>
        <v>0.13</v>
      </c>
      <c r="Q224">
        <f t="shared" si="13"/>
        <v>65</v>
      </c>
      <c r="R224" t="s">
        <v>8322</v>
      </c>
      <c r="S224" t="s">
        <v>8325</v>
      </c>
      <c r="T224" s="10">
        <f t="shared" si="14"/>
        <v>42031.769884259258</v>
      </c>
      <c r="U224" s="10">
        <f t="shared" si="15"/>
        <v>42090.110416666663</v>
      </c>
    </row>
    <row r="225" spans="1:21" ht="42.75" x14ac:dyDescent="0.2">
      <c r="A225">
        <v>223</v>
      </c>
      <c r="B225" s="3" t="s">
        <v>225</v>
      </c>
      <c r="C225" s="3" t="s">
        <v>4333</v>
      </c>
      <c r="D225">
        <v>1500000</v>
      </c>
      <c r="F225"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8268</v>
      </c>
      <c r="P225" s="6">
        <f t="shared" si="12"/>
        <v>0</v>
      </c>
      <c r="Q225" t="e">
        <f t="shared" si="13"/>
        <v>#DIV/0!</v>
      </c>
      <c r="R225" t="s">
        <v>8322</v>
      </c>
      <c r="S225" t="s">
        <v>8325</v>
      </c>
      <c r="T225" s="10">
        <f t="shared" si="14"/>
        <v>42482.048032407409</v>
      </c>
      <c r="U225" s="10">
        <f t="shared" si="15"/>
        <v>42512.045138888891</v>
      </c>
    </row>
    <row r="226" spans="1:21" ht="42.75" x14ac:dyDescent="0.2">
      <c r="A226">
        <v>224</v>
      </c>
      <c r="B226" s="3" t="s">
        <v>226</v>
      </c>
      <c r="C226" s="3" t="s">
        <v>4334</v>
      </c>
      <c r="D226">
        <v>6000000</v>
      </c>
      <c r="F226"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8268</v>
      </c>
      <c r="P226" s="6">
        <f t="shared" si="12"/>
        <v>0</v>
      </c>
      <c r="Q226" t="e">
        <f t="shared" si="13"/>
        <v>#DIV/0!</v>
      </c>
      <c r="R226" t="s">
        <v>8322</v>
      </c>
      <c r="S226" t="s">
        <v>8325</v>
      </c>
      <c r="T226" s="10">
        <f t="shared" si="14"/>
        <v>42135.235254629632</v>
      </c>
      <c r="U226" s="10">
        <f t="shared" si="15"/>
        <v>42195.235254629632</v>
      </c>
    </row>
    <row r="227" spans="1:21" ht="42.75" x14ac:dyDescent="0.2">
      <c r="A227">
        <v>225</v>
      </c>
      <c r="B227" s="3" t="s">
        <v>227</v>
      </c>
      <c r="C227" s="3" t="s">
        <v>4335</v>
      </c>
      <c r="D227">
        <v>200</v>
      </c>
      <c r="F227"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8268</v>
      </c>
      <c r="P227" s="6">
        <f t="shared" si="12"/>
        <v>0</v>
      </c>
      <c r="Q227" t="e">
        <f t="shared" si="13"/>
        <v>#DIV/0!</v>
      </c>
      <c r="R227" t="s">
        <v>8322</v>
      </c>
      <c r="S227" t="s">
        <v>8325</v>
      </c>
      <c r="T227" s="10">
        <f t="shared" si="14"/>
        <v>42438.961273148147</v>
      </c>
      <c r="U227" s="10">
        <f t="shared" si="15"/>
        <v>42468.919606481482</v>
      </c>
    </row>
    <row r="228" spans="1:21" ht="42.75" x14ac:dyDescent="0.2">
      <c r="A228">
        <v>226</v>
      </c>
      <c r="B228" s="3" t="s">
        <v>228</v>
      </c>
      <c r="C228" s="3" t="s">
        <v>4336</v>
      </c>
      <c r="D228">
        <v>29000</v>
      </c>
      <c r="F228">
        <v>250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8268</v>
      </c>
      <c r="P228" s="6">
        <f t="shared" si="12"/>
        <v>8.6206896551724137E-3</v>
      </c>
      <c r="Q228">
        <f t="shared" si="13"/>
        <v>125</v>
      </c>
      <c r="R228" t="s">
        <v>8322</v>
      </c>
      <c r="S228" t="s">
        <v>8325</v>
      </c>
      <c r="T228" s="10">
        <f t="shared" si="14"/>
        <v>42106.666018518517</v>
      </c>
      <c r="U228" s="10">
        <f t="shared" si="15"/>
        <v>42155.395138888889</v>
      </c>
    </row>
    <row r="229" spans="1:21" ht="42.75" x14ac:dyDescent="0.2">
      <c r="A229">
        <v>227</v>
      </c>
      <c r="B229" s="3" t="s">
        <v>229</v>
      </c>
      <c r="C229" s="3" t="s">
        <v>4337</v>
      </c>
      <c r="D229">
        <v>28000</v>
      </c>
      <c r="F229"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8268</v>
      </c>
      <c r="P229" s="6">
        <f t="shared" si="12"/>
        <v>0</v>
      </c>
      <c r="Q229" t="e">
        <f t="shared" si="13"/>
        <v>#DIV/0!</v>
      </c>
      <c r="R229" t="s">
        <v>8322</v>
      </c>
      <c r="S229" t="s">
        <v>8325</v>
      </c>
      <c r="T229" s="10">
        <f t="shared" si="14"/>
        <v>42164.893993055557</v>
      </c>
      <c r="U229" s="10">
        <f t="shared" si="15"/>
        <v>42194.893993055557</v>
      </c>
    </row>
    <row r="230" spans="1:21" ht="28.5" x14ac:dyDescent="0.2">
      <c r="A230">
        <v>228</v>
      </c>
      <c r="B230" s="3" t="s">
        <v>230</v>
      </c>
      <c r="C230" s="3" t="s">
        <v>4338</v>
      </c>
      <c r="D230">
        <v>8000</v>
      </c>
      <c r="F230"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8268</v>
      </c>
      <c r="P230" s="6">
        <f t="shared" si="12"/>
        <v>0</v>
      </c>
      <c r="Q230" t="e">
        <f t="shared" si="13"/>
        <v>#DIV/0!</v>
      </c>
      <c r="R230" t="s">
        <v>8322</v>
      </c>
      <c r="S230" t="s">
        <v>8325</v>
      </c>
      <c r="T230" s="10">
        <f t="shared" si="14"/>
        <v>42096.686400462961</v>
      </c>
      <c r="U230" s="10">
        <f t="shared" si="15"/>
        <v>42156.686400462961</v>
      </c>
    </row>
    <row r="231" spans="1:21" ht="42.75" x14ac:dyDescent="0.2">
      <c r="A231">
        <v>229</v>
      </c>
      <c r="B231" s="3" t="s">
        <v>231</v>
      </c>
      <c r="C231" s="3" t="s">
        <v>4339</v>
      </c>
      <c r="D231">
        <v>3000</v>
      </c>
      <c r="F231"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8268</v>
      </c>
      <c r="P231" s="6">
        <f t="shared" si="12"/>
        <v>0</v>
      </c>
      <c r="Q231" t="e">
        <f t="shared" si="13"/>
        <v>#DIV/0!</v>
      </c>
      <c r="R231" t="s">
        <v>8322</v>
      </c>
      <c r="S231" t="s">
        <v>8325</v>
      </c>
      <c r="T231" s="10">
        <f t="shared" si="14"/>
        <v>42383.933993055558</v>
      </c>
      <c r="U231" s="10">
        <f t="shared" si="15"/>
        <v>42413.933993055558</v>
      </c>
    </row>
    <row r="232" spans="1:21" ht="42.75" x14ac:dyDescent="0.2">
      <c r="A232">
        <v>230</v>
      </c>
      <c r="B232" s="3" t="s">
        <v>232</v>
      </c>
      <c r="C232" s="3" t="s">
        <v>4340</v>
      </c>
      <c r="D232">
        <v>15000</v>
      </c>
      <c r="F232">
        <v>60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8268</v>
      </c>
      <c r="P232" s="6">
        <f t="shared" si="12"/>
        <v>4.0000000000000001E-3</v>
      </c>
      <c r="Q232">
        <f t="shared" si="13"/>
        <v>30</v>
      </c>
      <c r="R232" t="s">
        <v>8322</v>
      </c>
      <c r="S232" t="s">
        <v>8325</v>
      </c>
      <c r="T232" s="10">
        <f t="shared" si="14"/>
        <v>42129.777210648142</v>
      </c>
      <c r="U232" s="10">
        <f t="shared" si="15"/>
        <v>42159.777210648142</v>
      </c>
    </row>
    <row r="233" spans="1:21" ht="42.75" x14ac:dyDescent="0.2">
      <c r="A233">
        <v>231</v>
      </c>
      <c r="B233" s="3" t="s">
        <v>233</v>
      </c>
      <c r="C233" s="3" t="s">
        <v>4341</v>
      </c>
      <c r="D233">
        <v>1500000</v>
      </c>
      <c r="F233"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8268</v>
      </c>
      <c r="P233" s="6">
        <f t="shared" si="12"/>
        <v>0</v>
      </c>
      <c r="Q233" t="e">
        <f t="shared" si="13"/>
        <v>#DIV/0!</v>
      </c>
      <c r="R233" t="s">
        <v>8322</v>
      </c>
      <c r="S233" t="s">
        <v>8325</v>
      </c>
      <c r="T233" s="10">
        <f t="shared" si="14"/>
        <v>42341.958923611113</v>
      </c>
      <c r="U233" s="10">
        <f t="shared" si="15"/>
        <v>42371.958923611113</v>
      </c>
    </row>
    <row r="234" spans="1:21" ht="42.75" x14ac:dyDescent="0.2">
      <c r="A234">
        <v>232</v>
      </c>
      <c r="B234" s="3" t="s">
        <v>234</v>
      </c>
      <c r="C234" s="3" t="s">
        <v>4342</v>
      </c>
      <c r="D234">
        <v>4000</v>
      </c>
      <c r="F234">
        <v>110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8268</v>
      </c>
      <c r="P234" s="6">
        <f t="shared" si="12"/>
        <v>2.75E-2</v>
      </c>
      <c r="Q234">
        <f t="shared" si="13"/>
        <v>15.714285714285714</v>
      </c>
      <c r="R234" t="s">
        <v>8322</v>
      </c>
      <c r="S234" t="s">
        <v>8325</v>
      </c>
      <c r="T234" s="10">
        <f t="shared" si="14"/>
        <v>42032.82576388889</v>
      </c>
      <c r="U234" s="10">
        <f t="shared" si="15"/>
        <v>42062.82576388889</v>
      </c>
    </row>
    <row r="235" spans="1:21" ht="42.75" x14ac:dyDescent="0.2">
      <c r="A235">
        <v>233</v>
      </c>
      <c r="B235" s="3" t="s">
        <v>235</v>
      </c>
      <c r="C235" s="3" t="s">
        <v>4343</v>
      </c>
      <c r="D235">
        <v>350000</v>
      </c>
      <c r="F235"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8268</v>
      </c>
      <c r="P235" s="6">
        <f t="shared" si="12"/>
        <v>0</v>
      </c>
      <c r="Q235" t="e">
        <f t="shared" si="13"/>
        <v>#DIV/0!</v>
      </c>
      <c r="R235" t="s">
        <v>8322</v>
      </c>
      <c r="S235" t="s">
        <v>8325</v>
      </c>
      <c r="T235" s="10">
        <f t="shared" si="14"/>
        <v>42612.911712962959</v>
      </c>
      <c r="U235" s="10">
        <f t="shared" si="15"/>
        <v>42642.911712962959</v>
      </c>
    </row>
    <row r="236" spans="1:21" ht="42.75" x14ac:dyDescent="0.2">
      <c r="A236">
        <v>234</v>
      </c>
      <c r="B236" s="3" t="s">
        <v>236</v>
      </c>
      <c r="C236" s="3" t="s">
        <v>4344</v>
      </c>
      <c r="D236">
        <v>1000</v>
      </c>
      <c r="F236">
        <v>401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8268</v>
      </c>
      <c r="P236" s="6">
        <f t="shared" si="12"/>
        <v>0.40100000000000002</v>
      </c>
      <c r="Q236">
        <f t="shared" si="13"/>
        <v>80.2</v>
      </c>
      <c r="R236" t="s">
        <v>8322</v>
      </c>
      <c r="S236" t="s">
        <v>8325</v>
      </c>
      <c r="T236" s="10">
        <f t="shared" si="14"/>
        <v>42136.035405092596</v>
      </c>
      <c r="U236" s="10">
        <f t="shared" si="15"/>
        <v>42176.035405092596</v>
      </c>
    </row>
    <row r="237" spans="1:21" ht="42.75" x14ac:dyDescent="0.2">
      <c r="A237">
        <v>235</v>
      </c>
      <c r="B237" s="3" t="s">
        <v>237</v>
      </c>
      <c r="C237" s="3" t="s">
        <v>4345</v>
      </c>
      <c r="D237">
        <v>10000</v>
      </c>
      <c r="F237"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8268</v>
      </c>
      <c r="P237" s="6">
        <f t="shared" si="12"/>
        <v>0</v>
      </c>
      <c r="Q237" t="e">
        <f t="shared" si="13"/>
        <v>#DIV/0!</v>
      </c>
      <c r="R237" t="s">
        <v>8322</v>
      </c>
      <c r="S237" t="s">
        <v>8325</v>
      </c>
      <c r="T237" s="10">
        <f t="shared" si="14"/>
        <v>42164.908530092594</v>
      </c>
      <c r="U237" s="10">
        <f t="shared" si="15"/>
        <v>42194.908530092594</v>
      </c>
    </row>
    <row r="238" spans="1:21" ht="42.75" x14ac:dyDescent="0.2">
      <c r="A238">
        <v>236</v>
      </c>
      <c r="B238" s="3" t="s">
        <v>238</v>
      </c>
      <c r="C238" s="3" t="s">
        <v>4346</v>
      </c>
      <c r="D238">
        <v>150000</v>
      </c>
      <c r="F238"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8268</v>
      </c>
      <c r="P238" s="6">
        <f t="shared" si="12"/>
        <v>0</v>
      </c>
      <c r="Q238" t="e">
        <f t="shared" si="13"/>
        <v>#DIV/0!</v>
      </c>
      <c r="R238" t="s">
        <v>8322</v>
      </c>
      <c r="S238" t="s">
        <v>8325</v>
      </c>
      <c r="T238" s="10">
        <f t="shared" si="14"/>
        <v>42321.08447916666</v>
      </c>
      <c r="U238" s="10">
        <f t="shared" si="15"/>
        <v>42374</v>
      </c>
    </row>
    <row r="239" spans="1:21" x14ac:dyDescent="0.2">
      <c r="A239">
        <v>237</v>
      </c>
      <c r="B239" s="3" t="s">
        <v>239</v>
      </c>
      <c r="C239" s="3" t="s">
        <v>4347</v>
      </c>
      <c r="D239">
        <v>15000</v>
      </c>
      <c r="F239">
        <v>50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8268</v>
      </c>
      <c r="P239" s="6">
        <f t="shared" si="12"/>
        <v>3.3333333333333335E-3</v>
      </c>
      <c r="Q239">
        <f t="shared" si="13"/>
        <v>50</v>
      </c>
      <c r="R239" t="s">
        <v>8322</v>
      </c>
      <c r="S239" t="s">
        <v>8325</v>
      </c>
      <c r="T239" s="10">
        <f t="shared" si="14"/>
        <v>42377.577187499999</v>
      </c>
      <c r="U239" s="10">
        <f t="shared" si="15"/>
        <v>42437.577187499999</v>
      </c>
    </row>
    <row r="240" spans="1:21" ht="42.75" x14ac:dyDescent="0.2">
      <c r="A240">
        <v>238</v>
      </c>
      <c r="B240" s="3" t="s">
        <v>240</v>
      </c>
      <c r="C240" s="3" t="s">
        <v>4348</v>
      </c>
      <c r="D240">
        <v>26000</v>
      </c>
      <c r="F240"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8268</v>
      </c>
      <c r="P240" s="6">
        <f t="shared" si="12"/>
        <v>0</v>
      </c>
      <c r="Q240" t="e">
        <f t="shared" si="13"/>
        <v>#DIV/0!</v>
      </c>
      <c r="R240" t="s">
        <v>8322</v>
      </c>
      <c r="S240" t="s">
        <v>8325</v>
      </c>
      <c r="T240" s="10">
        <f t="shared" si="14"/>
        <v>42713.962499999994</v>
      </c>
      <c r="U240" s="10">
        <f t="shared" si="15"/>
        <v>42734.375</v>
      </c>
    </row>
    <row r="241" spans="1:21" ht="42.75" x14ac:dyDescent="0.2">
      <c r="A241">
        <v>239</v>
      </c>
      <c r="B241" s="3" t="s">
        <v>241</v>
      </c>
      <c r="C241" s="3" t="s">
        <v>4349</v>
      </c>
      <c r="D241">
        <v>1000</v>
      </c>
      <c r="F241">
        <v>250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8268</v>
      </c>
      <c r="P241" s="6">
        <f t="shared" si="12"/>
        <v>0.25</v>
      </c>
      <c r="Q241">
        <f t="shared" si="13"/>
        <v>50</v>
      </c>
      <c r="R241" t="s">
        <v>8322</v>
      </c>
      <c r="S241" t="s">
        <v>8325</v>
      </c>
      <c r="T241" s="10">
        <f t="shared" si="14"/>
        <v>42297.110300925924</v>
      </c>
      <c r="U241" s="10">
        <f t="shared" si="15"/>
        <v>42316.5</v>
      </c>
    </row>
    <row r="242" spans="1:21" ht="42.75" x14ac:dyDescent="0.2">
      <c r="A242">
        <v>240</v>
      </c>
      <c r="B242" s="3" t="s">
        <v>242</v>
      </c>
      <c r="C242" s="3" t="s">
        <v>4350</v>
      </c>
      <c r="D242">
        <v>15000</v>
      </c>
      <c r="F242">
        <v>16145.12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8269</v>
      </c>
      <c r="P242" s="6">
        <f t="shared" si="12"/>
        <v>1.0763413333333334</v>
      </c>
      <c r="Q242">
        <f t="shared" si="13"/>
        <v>117.84759124087591</v>
      </c>
      <c r="R242" t="s">
        <v>8322</v>
      </c>
      <c r="S242" t="s">
        <v>8326</v>
      </c>
      <c r="T242" s="10">
        <f t="shared" si="14"/>
        <v>41354.708460648151</v>
      </c>
      <c r="U242" s="10">
        <f t="shared" si="15"/>
        <v>41399.708460648151</v>
      </c>
    </row>
    <row r="243" spans="1:21" ht="42.75" x14ac:dyDescent="0.2">
      <c r="A243">
        <v>241</v>
      </c>
      <c r="B243" s="3" t="s">
        <v>243</v>
      </c>
      <c r="C243" s="3" t="s">
        <v>4351</v>
      </c>
      <c r="D243">
        <v>36400</v>
      </c>
      <c r="F243">
        <v>41000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8269</v>
      </c>
      <c r="P243" s="6">
        <f t="shared" si="12"/>
        <v>1.1263736263736264</v>
      </c>
      <c r="Q243">
        <f t="shared" si="13"/>
        <v>109.04255319148936</v>
      </c>
      <c r="R243" t="s">
        <v>8322</v>
      </c>
      <c r="S243" t="s">
        <v>8326</v>
      </c>
      <c r="T243" s="10">
        <f t="shared" si="14"/>
        <v>41949.697962962964</v>
      </c>
      <c r="U243" s="10">
        <f t="shared" si="15"/>
        <v>41994.697962962964</v>
      </c>
    </row>
    <row r="244" spans="1:21" ht="42.75" x14ac:dyDescent="0.2">
      <c r="A244">
        <v>242</v>
      </c>
      <c r="B244" s="3" t="s">
        <v>244</v>
      </c>
      <c r="C244" s="3" t="s">
        <v>4352</v>
      </c>
      <c r="D244">
        <v>13000</v>
      </c>
      <c r="F244">
        <v>14750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8269</v>
      </c>
      <c r="P244" s="6">
        <f t="shared" si="12"/>
        <v>1.1346153846153846</v>
      </c>
      <c r="Q244">
        <f t="shared" si="13"/>
        <v>73.019801980198025</v>
      </c>
      <c r="R244" t="s">
        <v>8322</v>
      </c>
      <c r="S244" t="s">
        <v>8326</v>
      </c>
      <c r="T244" s="10">
        <f t="shared" si="14"/>
        <v>40862.492939814816</v>
      </c>
      <c r="U244" s="10">
        <f t="shared" si="15"/>
        <v>40897.492939814816</v>
      </c>
    </row>
    <row r="245" spans="1:21" ht="42.75" x14ac:dyDescent="0.2">
      <c r="A245">
        <v>243</v>
      </c>
      <c r="B245" s="3" t="s">
        <v>245</v>
      </c>
      <c r="C245" s="3" t="s">
        <v>4353</v>
      </c>
      <c r="D245">
        <v>25000</v>
      </c>
      <c r="F245">
        <v>25648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8269</v>
      </c>
      <c r="P245" s="6">
        <f t="shared" si="12"/>
        <v>1.0259199999999999</v>
      </c>
      <c r="Q245">
        <f t="shared" si="13"/>
        <v>78.195121951219505</v>
      </c>
      <c r="R245" t="s">
        <v>8322</v>
      </c>
      <c r="S245" t="s">
        <v>8326</v>
      </c>
      <c r="T245" s="10">
        <f t="shared" si="14"/>
        <v>41662.047500000001</v>
      </c>
      <c r="U245" s="10">
        <f t="shared" si="15"/>
        <v>41692.047500000001</v>
      </c>
    </row>
    <row r="246" spans="1:21" ht="57" x14ac:dyDescent="0.2">
      <c r="A246">
        <v>244</v>
      </c>
      <c r="B246" s="4">
        <v>39756</v>
      </c>
      <c r="C246" s="3" t="s">
        <v>4354</v>
      </c>
      <c r="D246">
        <v>3500</v>
      </c>
      <c r="F246">
        <v>3981.5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8269</v>
      </c>
      <c r="P246" s="6">
        <f t="shared" si="12"/>
        <v>1.1375714285714287</v>
      </c>
      <c r="Q246">
        <f t="shared" si="13"/>
        <v>47.398809523809526</v>
      </c>
      <c r="R246" t="s">
        <v>8322</v>
      </c>
      <c r="S246" t="s">
        <v>8326</v>
      </c>
      <c r="T246" s="10">
        <f t="shared" si="14"/>
        <v>40213.323599537034</v>
      </c>
      <c r="U246" s="10">
        <f t="shared" si="15"/>
        <v>40253.29583333333</v>
      </c>
    </row>
    <row r="247" spans="1:21" ht="42.75" x14ac:dyDescent="0.2">
      <c r="A247">
        <v>245</v>
      </c>
      <c r="B247" s="3" t="s">
        <v>246</v>
      </c>
      <c r="C247" s="3" t="s">
        <v>4355</v>
      </c>
      <c r="D247">
        <v>5000</v>
      </c>
      <c r="F247">
        <v>5186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8269</v>
      </c>
      <c r="P247" s="6">
        <f t="shared" si="12"/>
        <v>1.0371999999999999</v>
      </c>
      <c r="Q247">
        <f t="shared" si="13"/>
        <v>54.020833333333336</v>
      </c>
      <c r="R247" t="s">
        <v>8322</v>
      </c>
      <c r="S247" t="s">
        <v>8326</v>
      </c>
      <c r="T247" s="10">
        <f t="shared" si="14"/>
        <v>41107.053067129629</v>
      </c>
      <c r="U247" s="10">
        <f t="shared" si="15"/>
        <v>41137.053067129629</v>
      </c>
    </row>
    <row r="248" spans="1:21" ht="42.75" x14ac:dyDescent="0.2">
      <c r="A248">
        <v>246</v>
      </c>
      <c r="B248" s="3" t="s">
        <v>247</v>
      </c>
      <c r="C248" s="3" t="s">
        <v>4356</v>
      </c>
      <c r="D248">
        <v>5000</v>
      </c>
      <c r="F248">
        <v>15273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8269</v>
      </c>
      <c r="P248" s="6">
        <f t="shared" si="12"/>
        <v>3.0546000000000002</v>
      </c>
      <c r="Q248">
        <f t="shared" si="13"/>
        <v>68.488789237668158</v>
      </c>
      <c r="R248" t="s">
        <v>8322</v>
      </c>
      <c r="S248" t="s">
        <v>8326</v>
      </c>
      <c r="T248" s="10">
        <f t="shared" si="14"/>
        <v>40480.363483796296</v>
      </c>
      <c r="U248" s="10">
        <f t="shared" si="15"/>
        <v>40530.405150462961</v>
      </c>
    </row>
    <row r="249" spans="1:21" ht="57" x14ac:dyDescent="0.2">
      <c r="A249">
        <v>247</v>
      </c>
      <c r="B249" s="3" t="s">
        <v>248</v>
      </c>
      <c r="C249" s="3" t="s">
        <v>4357</v>
      </c>
      <c r="D249">
        <v>5000</v>
      </c>
      <c r="F249">
        <v>6705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8269</v>
      </c>
      <c r="P249" s="6">
        <f t="shared" si="12"/>
        <v>1.341</v>
      </c>
      <c r="Q249">
        <f t="shared" si="13"/>
        <v>108.14516129032258</v>
      </c>
      <c r="R249" t="s">
        <v>8322</v>
      </c>
      <c r="S249" t="s">
        <v>8326</v>
      </c>
      <c r="T249" s="10">
        <f t="shared" si="14"/>
        <v>40430.604328703703</v>
      </c>
      <c r="U249" s="10">
        <f t="shared" si="15"/>
        <v>40467.152083333334</v>
      </c>
    </row>
    <row r="250" spans="1:21" ht="42.75" x14ac:dyDescent="0.2">
      <c r="A250">
        <v>248</v>
      </c>
      <c r="B250" s="3" t="s">
        <v>249</v>
      </c>
      <c r="C250" s="3" t="s">
        <v>4358</v>
      </c>
      <c r="D250">
        <v>85000</v>
      </c>
      <c r="F250">
        <v>86133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8269</v>
      </c>
      <c r="P250" s="6">
        <f t="shared" si="12"/>
        <v>1.0133294117647058</v>
      </c>
      <c r="Q250">
        <f t="shared" si="13"/>
        <v>589.95205479452056</v>
      </c>
      <c r="R250" t="s">
        <v>8322</v>
      </c>
      <c r="S250" t="s">
        <v>8326</v>
      </c>
      <c r="T250" s="10">
        <f t="shared" si="14"/>
        <v>40870.774409722224</v>
      </c>
      <c r="U250" s="10">
        <f t="shared" si="15"/>
        <v>40915.774409722224</v>
      </c>
    </row>
    <row r="251" spans="1:21" ht="57" x14ac:dyDescent="0.2">
      <c r="A251">
        <v>249</v>
      </c>
      <c r="B251" s="3" t="s">
        <v>250</v>
      </c>
      <c r="C251" s="3" t="s">
        <v>4359</v>
      </c>
      <c r="D251">
        <v>10000</v>
      </c>
      <c r="F251">
        <v>11292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8269</v>
      </c>
      <c r="P251" s="6">
        <f t="shared" si="12"/>
        <v>1.1292</v>
      </c>
      <c r="Q251">
        <f t="shared" si="13"/>
        <v>48.051063829787232</v>
      </c>
      <c r="R251" t="s">
        <v>8322</v>
      </c>
      <c r="S251" t="s">
        <v>8326</v>
      </c>
      <c r="T251" s="10">
        <f t="shared" si="14"/>
        <v>40332.923842592594</v>
      </c>
      <c r="U251" s="10">
        <f t="shared" si="15"/>
        <v>40412.736111111109</v>
      </c>
    </row>
    <row r="252" spans="1:21" ht="42.75" x14ac:dyDescent="0.2">
      <c r="A252">
        <v>250</v>
      </c>
      <c r="B252" s="3" t="s">
        <v>251</v>
      </c>
      <c r="C252" s="3" t="s">
        <v>4360</v>
      </c>
      <c r="D252">
        <v>30000</v>
      </c>
      <c r="F252">
        <v>31675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8269</v>
      </c>
      <c r="P252" s="6">
        <f t="shared" si="12"/>
        <v>1.0558333333333334</v>
      </c>
      <c r="Q252">
        <f t="shared" si="13"/>
        <v>72.482837528604122</v>
      </c>
      <c r="R252" t="s">
        <v>8322</v>
      </c>
      <c r="S252" t="s">
        <v>8326</v>
      </c>
      <c r="T252" s="10">
        <f t="shared" si="14"/>
        <v>41401.565868055557</v>
      </c>
      <c r="U252" s="10">
        <f t="shared" si="15"/>
        <v>41431.565868055557</v>
      </c>
    </row>
    <row r="253" spans="1:21" ht="42.75" x14ac:dyDescent="0.2">
      <c r="A253">
        <v>251</v>
      </c>
      <c r="B253" s="3" t="s">
        <v>252</v>
      </c>
      <c r="C253" s="3" t="s">
        <v>4361</v>
      </c>
      <c r="D253">
        <v>3500</v>
      </c>
      <c r="F253">
        <v>4395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8269</v>
      </c>
      <c r="P253" s="6">
        <f t="shared" si="12"/>
        <v>1.2557142857142858</v>
      </c>
      <c r="Q253">
        <f t="shared" si="13"/>
        <v>57.077922077922075</v>
      </c>
      <c r="R253" t="s">
        <v>8322</v>
      </c>
      <c r="S253" t="s">
        <v>8326</v>
      </c>
      <c r="T253" s="10">
        <f t="shared" si="14"/>
        <v>41013.787569444445</v>
      </c>
      <c r="U253" s="10">
        <f t="shared" si="15"/>
        <v>41045.791666666664</v>
      </c>
    </row>
    <row r="254" spans="1:21" ht="42.75" x14ac:dyDescent="0.2">
      <c r="A254">
        <v>252</v>
      </c>
      <c r="B254" s="3" t="s">
        <v>253</v>
      </c>
      <c r="C254" s="3" t="s">
        <v>4362</v>
      </c>
      <c r="D254">
        <v>5000</v>
      </c>
      <c r="F254">
        <v>9228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8269</v>
      </c>
      <c r="P254" s="6">
        <f t="shared" si="12"/>
        <v>1.8455999999999999</v>
      </c>
      <c r="Q254">
        <f t="shared" si="13"/>
        <v>85.444444444444443</v>
      </c>
      <c r="R254" t="s">
        <v>8322</v>
      </c>
      <c r="S254" t="s">
        <v>8326</v>
      </c>
      <c r="T254" s="10">
        <f t="shared" si="14"/>
        <v>40266.662708333337</v>
      </c>
      <c r="U254" s="10">
        <f t="shared" si="15"/>
        <v>40330.165972222225</v>
      </c>
    </row>
    <row r="255" spans="1:21" ht="57" x14ac:dyDescent="0.2">
      <c r="A255">
        <v>253</v>
      </c>
      <c r="B255" s="3" t="s">
        <v>254</v>
      </c>
      <c r="C255" s="3" t="s">
        <v>4363</v>
      </c>
      <c r="D255">
        <v>1500</v>
      </c>
      <c r="F255">
        <v>1511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8269</v>
      </c>
      <c r="P255" s="6">
        <f t="shared" si="12"/>
        <v>1.0073333333333334</v>
      </c>
      <c r="Q255">
        <f t="shared" si="13"/>
        <v>215.85714285714286</v>
      </c>
      <c r="R255" t="s">
        <v>8322</v>
      </c>
      <c r="S255" t="s">
        <v>8326</v>
      </c>
      <c r="T255" s="10">
        <f t="shared" si="14"/>
        <v>40924.650868055556</v>
      </c>
      <c r="U255" s="10">
        <f t="shared" si="15"/>
        <v>40954.650868055556</v>
      </c>
    </row>
    <row r="256" spans="1:21" ht="42.75" x14ac:dyDescent="0.2">
      <c r="A256">
        <v>254</v>
      </c>
      <c r="B256" s="3" t="s">
        <v>255</v>
      </c>
      <c r="C256" s="3" t="s">
        <v>4364</v>
      </c>
      <c r="D256">
        <v>24000</v>
      </c>
      <c r="F256">
        <v>28067.34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8269</v>
      </c>
      <c r="P256" s="6">
        <f t="shared" si="12"/>
        <v>1.1694724999999999</v>
      </c>
      <c r="Q256">
        <f t="shared" si="13"/>
        <v>89.38643312101911</v>
      </c>
      <c r="R256" t="s">
        <v>8322</v>
      </c>
      <c r="S256" t="s">
        <v>8326</v>
      </c>
      <c r="T256" s="10">
        <f t="shared" si="14"/>
        <v>42263.952662037031</v>
      </c>
      <c r="U256" s="10">
        <f t="shared" si="15"/>
        <v>42294.083333333328</v>
      </c>
    </row>
    <row r="257" spans="1:21" ht="28.5" x14ac:dyDescent="0.2">
      <c r="A257">
        <v>255</v>
      </c>
      <c r="B257" s="3" t="s">
        <v>256</v>
      </c>
      <c r="C257" s="3" t="s">
        <v>4365</v>
      </c>
      <c r="D257">
        <v>8000</v>
      </c>
      <c r="F257">
        <v>8538.66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8269</v>
      </c>
      <c r="P257" s="6">
        <f t="shared" si="12"/>
        <v>1.0673325</v>
      </c>
      <c r="Q257">
        <f t="shared" si="13"/>
        <v>45.418404255319146</v>
      </c>
      <c r="R257" t="s">
        <v>8322</v>
      </c>
      <c r="S257" t="s">
        <v>8326</v>
      </c>
      <c r="T257" s="10">
        <f t="shared" si="14"/>
        <v>40588.526412037041</v>
      </c>
      <c r="U257" s="10">
        <f t="shared" si="15"/>
        <v>40618.48474537037</v>
      </c>
    </row>
    <row r="258" spans="1:21" ht="42.75" x14ac:dyDescent="0.2">
      <c r="A258">
        <v>256</v>
      </c>
      <c r="B258" s="3" t="s">
        <v>257</v>
      </c>
      <c r="C258" s="3" t="s">
        <v>4366</v>
      </c>
      <c r="D258">
        <v>13000</v>
      </c>
      <c r="F258">
        <v>18083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8269</v>
      </c>
      <c r="P258" s="6">
        <f t="shared" ref="P258:P321" si="16">F258/D258</f>
        <v>1.391</v>
      </c>
      <c r="Q258">
        <f t="shared" ref="Q258:Q321" si="17">F258/M258</f>
        <v>65.756363636363631</v>
      </c>
      <c r="R258" t="s">
        <v>8322</v>
      </c>
      <c r="S258" t="s">
        <v>8326</v>
      </c>
      <c r="T258" s="10">
        <f t="shared" si="14"/>
        <v>41319.769293981481</v>
      </c>
      <c r="U258" s="10">
        <f t="shared" si="15"/>
        <v>41349.769293981481</v>
      </c>
    </row>
    <row r="259" spans="1:21" ht="42.75" x14ac:dyDescent="0.2">
      <c r="A259">
        <v>257</v>
      </c>
      <c r="B259" s="3" t="s">
        <v>258</v>
      </c>
      <c r="C259" s="3" t="s">
        <v>4367</v>
      </c>
      <c r="D259">
        <v>35000</v>
      </c>
      <c r="F259">
        <v>37354.269999999997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8269</v>
      </c>
      <c r="P259" s="6">
        <f t="shared" si="16"/>
        <v>1.0672648571428571</v>
      </c>
      <c r="Q259">
        <f t="shared" si="17"/>
        <v>66.70405357142856</v>
      </c>
      <c r="R259" t="s">
        <v>8322</v>
      </c>
      <c r="S259" t="s">
        <v>8326</v>
      </c>
      <c r="T259" s="10">
        <f t="shared" ref="T259:T322" si="18">(((K259/60)/60)/24+DATE(1970,1,1))</f>
        <v>42479.626875000002</v>
      </c>
      <c r="U259" s="10">
        <f t="shared" ref="U259:U322" si="19">(((J259/60)/60)/24+DATE(1970,1,1))</f>
        <v>42509.626875000002</v>
      </c>
    </row>
    <row r="260" spans="1:21" ht="42.75" x14ac:dyDescent="0.2">
      <c r="A260">
        <v>258</v>
      </c>
      <c r="B260" s="3" t="s">
        <v>259</v>
      </c>
      <c r="C260" s="3" t="s">
        <v>4368</v>
      </c>
      <c r="D260">
        <v>30000</v>
      </c>
      <c r="F260">
        <v>57342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8269</v>
      </c>
      <c r="P260" s="6">
        <f t="shared" si="16"/>
        <v>1.9114</v>
      </c>
      <c r="Q260">
        <f t="shared" si="17"/>
        <v>83.345930232558146</v>
      </c>
      <c r="R260" t="s">
        <v>8322</v>
      </c>
      <c r="S260" t="s">
        <v>8326</v>
      </c>
      <c r="T260" s="10">
        <f t="shared" si="18"/>
        <v>40682.051689814813</v>
      </c>
      <c r="U260" s="10">
        <f t="shared" si="19"/>
        <v>40712.051689814813</v>
      </c>
    </row>
    <row r="261" spans="1:21" ht="57" x14ac:dyDescent="0.2">
      <c r="A261">
        <v>259</v>
      </c>
      <c r="B261" s="3" t="s">
        <v>260</v>
      </c>
      <c r="C261" s="3" t="s">
        <v>4369</v>
      </c>
      <c r="D261">
        <v>75000</v>
      </c>
      <c r="F261">
        <v>98953.42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8269</v>
      </c>
      <c r="P261" s="6">
        <f t="shared" si="16"/>
        <v>1.3193789333333332</v>
      </c>
      <c r="Q261">
        <f t="shared" si="17"/>
        <v>105.04609341825902</v>
      </c>
      <c r="R261" t="s">
        <v>8322</v>
      </c>
      <c r="S261" t="s">
        <v>8326</v>
      </c>
      <c r="T261" s="10">
        <f t="shared" si="18"/>
        <v>42072.738067129627</v>
      </c>
      <c r="U261" s="10">
        <f t="shared" si="19"/>
        <v>42102.738067129627</v>
      </c>
    </row>
    <row r="262" spans="1:21" ht="42.75" x14ac:dyDescent="0.2">
      <c r="A262">
        <v>260</v>
      </c>
      <c r="B262" s="3" t="s">
        <v>261</v>
      </c>
      <c r="C262" s="3" t="s">
        <v>4370</v>
      </c>
      <c r="D262">
        <v>10000</v>
      </c>
      <c r="F262">
        <v>10640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8269</v>
      </c>
      <c r="P262" s="6">
        <f t="shared" si="16"/>
        <v>1.0640000000000001</v>
      </c>
      <c r="Q262">
        <f t="shared" si="17"/>
        <v>120.90909090909091</v>
      </c>
      <c r="R262" t="s">
        <v>8322</v>
      </c>
      <c r="S262" t="s">
        <v>8326</v>
      </c>
      <c r="T262" s="10">
        <f t="shared" si="18"/>
        <v>40330.755543981482</v>
      </c>
      <c r="U262" s="10">
        <f t="shared" si="19"/>
        <v>40376.415972222225</v>
      </c>
    </row>
    <row r="263" spans="1:21" ht="28.5" x14ac:dyDescent="0.2">
      <c r="A263">
        <v>261</v>
      </c>
      <c r="B263" s="3" t="s">
        <v>262</v>
      </c>
      <c r="C263" s="3" t="s">
        <v>4371</v>
      </c>
      <c r="D263">
        <v>20000</v>
      </c>
      <c r="F263">
        <v>21480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8269</v>
      </c>
      <c r="P263" s="6">
        <f t="shared" si="16"/>
        <v>1.0740000000000001</v>
      </c>
      <c r="Q263">
        <f t="shared" si="17"/>
        <v>97.63636363636364</v>
      </c>
      <c r="R263" t="s">
        <v>8322</v>
      </c>
      <c r="S263" t="s">
        <v>8326</v>
      </c>
      <c r="T263" s="10">
        <f t="shared" si="18"/>
        <v>41017.885462962964</v>
      </c>
      <c r="U263" s="10">
        <f t="shared" si="19"/>
        <v>41067.621527777781</v>
      </c>
    </row>
    <row r="264" spans="1:21" ht="28.5" x14ac:dyDescent="0.2">
      <c r="A264">
        <v>262</v>
      </c>
      <c r="B264" s="3" t="s">
        <v>263</v>
      </c>
      <c r="C264" s="3" t="s">
        <v>4372</v>
      </c>
      <c r="D264">
        <v>2500</v>
      </c>
      <c r="F264">
        <v>6000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8269</v>
      </c>
      <c r="P264" s="6">
        <f t="shared" si="16"/>
        <v>2.4</v>
      </c>
      <c r="Q264">
        <f t="shared" si="17"/>
        <v>41.379310344827587</v>
      </c>
      <c r="R264" t="s">
        <v>8322</v>
      </c>
      <c r="S264" t="s">
        <v>8326</v>
      </c>
      <c r="T264" s="10">
        <f t="shared" si="18"/>
        <v>40555.24800925926</v>
      </c>
      <c r="U264" s="10">
        <f t="shared" si="19"/>
        <v>40600.24800925926</v>
      </c>
    </row>
    <row r="265" spans="1:21" ht="57" x14ac:dyDescent="0.2">
      <c r="A265">
        <v>263</v>
      </c>
      <c r="B265" s="3" t="s">
        <v>264</v>
      </c>
      <c r="C265" s="3" t="s">
        <v>4373</v>
      </c>
      <c r="D265">
        <v>25000</v>
      </c>
      <c r="F265">
        <v>29520.27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8269</v>
      </c>
      <c r="P265" s="6">
        <f t="shared" si="16"/>
        <v>1.1808107999999999</v>
      </c>
      <c r="Q265">
        <f t="shared" si="17"/>
        <v>30.654485981308412</v>
      </c>
      <c r="R265" t="s">
        <v>8322</v>
      </c>
      <c r="S265" t="s">
        <v>8326</v>
      </c>
      <c r="T265" s="10">
        <f t="shared" si="18"/>
        <v>41149.954791666663</v>
      </c>
      <c r="U265" s="10">
        <f t="shared" si="19"/>
        <v>41179.954791666663</v>
      </c>
    </row>
    <row r="266" spans="1:21" ht="57" x14ac:dyDescent="0.2">
      <c r="A266">
        <v>264</v>
      </c>
      <c r="B266" s="3" t="s">
        <v>265</v>
      </c>
      <c r="C266" s="3" t="s">
        <v>4374</v>
      </c>
      <c r="D266">
        <v>5000</v>
      </c>
      <c r="F266">
        <v>5910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8269</v>
      </c>
      <c r="P266" s="6">
        <f t="shared" si="16"/>
        <v>1.1819999999999999</v>
      </c>
      <c r="Q266">
        <f t="shared" si="17"/>
        <v>64.945054945054949</v>
      </c>
      <c r="R266" t="s">
        <v>8322</v>
      </c>
      <c r="S266" t="s">
        <v>8326</v>
      </c>
      <c r="T266" s="10">
        <f t="shared" si="18"/>
        <v>41010.620312500003</v>
      </c>
      <c r="U266" s="10">
        <f t="shared" si="19"/>
        <v>41040.620312500003</v>
      </c>
    </row>
    <row r="267" spans="1:21" ht="57" x14ac:dyDescent="0.2">
      <c r="A267">
        <v>265</v>
      </c>
      <c r="B267" s="3" t="s">
        <v>266</v>
      </c>
      <c r="C267" s="3" t="s">
        <v>4375</v>
      </c>
      <c r="D267">
        <v>5000</v>
      </c>
      <c r="F267">
        <v>5555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8269</v>
      </c>
      <c r="P267" s="6">
        <f t="shared" si="16"/>
        <v>1.111</v>
      </c>
      <c r="Q267">
        <f t="shared" si="17"/>
        <v>95.775862068965523</v>
      </c>
      <c r="R267" t="s">
        <v>8322</v>
      </c>
      <c r="S267" t="s">
        <v>8326</v>
      </c>
      <c r="T267" s="10">
        <f t="shared" si="18"/>
        <v>40267.245717592588</v>
      </c>
      <c r="U267" s="10">
        <f t="shared" si="19"/>
        <v>40308.844444444447</v>
      </c>
    </row>
    <row r="268" spans="1:21" ht="57" x14ac:dyDescent="0.2">
      <c r="A268">
        <v>266</v>
      </c>
      <c r="B268" s="3" t="s">
        <v>267</v>
      </c>
      <c r="C268" s="3" t="s">
        <v>4376</v>
      </c>
      <c r="D268">
        <v>1000</v>
      </c>
      <c r="F268">
        <v>1455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8269</v>
      </c>
      <c r="P268" s="6">
        <f t="shared" si="16"/>
        <v>1.4550000000000001</v>
      </c>
      <c r="Q268">
        <f t="shared" si="17"/>
        <v>40.416666666666664</v>
      </c>
      <c r="R268" t="s">
        <v>8322</v>
      </c>
      <c r="S268" t="s">
        <v>8326</v>
      </c>
      <c r="T268" s="10">
        <f t="shared" si="18"/>
        <v>40205.174849537041</v>
      </c>
      <c r="U268" s="10">
        <f t="shared" si="19"/>
        <v>40291.160416666666</v>
      </c>
    </row>
    <row r="269" spans="1:21" ht="42.75" x14ac:dyDescent="0.2">
      <c r="A269">
        <v>267</v>
      </c>
      <c r="B269" s="3" t="s">
        <v>268</v>
      </c>
      <c r="C269" s="3" t="s">
        <v>4377</v>
      </c>
      <c r="D269">
        <v>9850</v>
      </c>
      <c r="F269">
        <v>12965.44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8269</v>
      </c>
      <c r="P269" s="6">
        <f t="shared" si="16"/>
        <v>1.3162883248730965</v>
      </c>
      <c r="Q269">
        <f t="shared" si="17"/>
        <v>78.578424242424248</v>
      </c>
      <c r="R269" t="s">
        <v>8322</v>
      </c>
      <c r="S269" t="s">
        <v>8326</v>
      </c>
      <c r="T269" s="10">
        <f t="shared" si="18"/>
        <v>41785.452534722222</v>
      </c>
      <c r="U269" s="10">
        <f t="shared" si="19"/>
        <v>41815.452534722222</v>
      </c>
    </row>
    <row r="270" spans="1:21" ht="42.75" x14ac:dyDescent="0.2">
      <c r="A270">
        <v>268</v>
      </c>
      <c r="B270" s="3" t="s">
        <v>269</v>
      </c>
      <c r="C270" s="3" t="s">
        <v>4378</v>
      </c>
      <c r="D270">
        <v>5000</v>
      </c>
      <c r="F270">
        <v>5570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8269</v>
      </c>
      <c r="P270" s="6">
        <f t="shared" si="16"/>
        <v>1.1140000000000001</v>
      </c>
      <c r="Q270">
        <f t="shared" si="17"/>
        <v>50.18018018018018</v>
      </c>
      <c r="R270" t="s">
        <v>8322</v>
      </c>
      <c r="S270" t="s">
        <v>8326</v>
      </c>
      <c r="T270" s="10">
        <f t="shared" si="18"/>
        <v>40809.15252314815</v>
      </c>
      <c r="U270" s="10">
        <f t="shared" si="19"/>
        <v>40854.194189814814</v>
      </c>
    </row>
    <row r="271" spans="1:21" ht="42.75" x14ac:dyDescent="0.2">
      <c r="A271">
        <v>269</v>
      </c>
      <c r="B271" s="3" t="s">
        <v>270</v>
      </c>
      <c r="C271" s="3" t="s">
        <v>4379</v>
      </c>
      <c r="D271">
        <v>100000</v>
      </c>
      <c r="F271">
        <v>147233.76999999999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8269</v>
      </c>
      <c r="P271" s="6">
        <f t="shared" si="16"/>
        <v>1.4723377</v>
      </c>
      <c r="Q271">
        <f t="shared" si="17"/>
        <v>92.251735588972423</v>
      </c>
      <c r="R271" t="s">
        <v>8322</v>
      </c>
      <c r="S271" t="s">
        <v>8326</v>
      </c>
      <c r="T271" s="10">
        <f t="shared" si="18"/>
        <v>42758.197013888886</v>
      </c>
      <c r="U271" s="10">
        <f t="shared" si="19"/>
        <v>42788.197013888886</v>
      </c>
    </row>
    <row r="272" spans="1:21" ht="42.75" x14ac:dyDescent="0.2">
      <c r="A272">
        <v>270</v>
      </c>
      <c r="B272" s="3" t="s">
        <v>271</v>
      </c>
      <c r="C272" s="3" t="s">
        <v>4380</v>
      </c>
      <c r="D272">
        <v>2300</v>
      </c>
      <c r="F272">
        <v>3510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8269</v>
      </c>
      <c r="P272" s="6">
        <f t="shared" si="16"/>
        <v>1.5260869565217392</v>
      </c>
      <c r="Q272">
        <f t="shared" si="17"/>
        <v>57.540983606557376</v>
      </c>
      <c r="R272" t="s">
        <v>8322</v>
      </c>
      <c r="S272" t="s">
        <v>8326</v>
      </c>
      <c r="T272" s="10">
        <f t="shared" si="18"/>
        <v>40637.866550925923</v>
      </c>
      <c r="U272" s="10">
        <f t="shared" si="19"/>
        <v>40688.166666666664</v>
      </c>
    </row>
    <row r="273" spans="1:21" ht="42.75" x14ac:dyDescent="0.2">
      <c r="A273">
        <v>271</v>
      </c>
      <c r="B273" s="3" t="s">
        <v>272</v>
      </c>
      <c r="C273" s="3" t="s">
        <v>4381</v>
      </c>
      <c r="D273">
        <v>30000</v>
      </c>
      <c r="F273">
        <v>31404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8269</v>
      </c>
      <c r="P273" s="6">
        <f t="shared" si="16"/>
        <v>1.0468</v>
      </c>
      <c r="Q273">
        <f t="shared" si="17"/>
        <v>109.42160278745645</v>
      </c>
      <c r="R273" t="s">
        <v>8322</v>
      </c>
      <c r="S273" t="s">
        <v>8326</v>
      </c>
      <c r="T273" s="10">
        <f t="shared" si="18"/>
        <v>41612.10024305556</v>
      </c>
      <c r="U273" s="10">
        <f t="shared" si="19"/>
        <v>41641.333333333336</v>
      </c>
    </row>
    <row r="274" spans="1:21" ht="42.75" x14ac:dyDescent="0.2">
      <c r="A274">
        <v>272</v>
      </c>
      <c r="B274" s="3" t="s">
        <v>273</v>
      </c>
      <c r="C274" s="3" t="s">
        <v>4382</v>
      </c>
      <c r="D274">
        <v>3000</v>
      </c>
      <c r="F274">
        <v>5323.01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8269</v>
      </c>
      <c r="P274" s="6">
        <f t="shared" si="16"/>
        <v>1.7743366666666667</v>
      </c>
      <c r="Q274">
        <f t="shared" si="17"/>
        <v>81.892461538461546</v>
      </c>
      <c r="R274" t="s">
        <v>8322</v>
      </c>
      <c r="S274" t="s">
        <v>8326</v>
      </c>
      <c r="T274" s="10">
        <f t="shared" si="18"/>
        <v>40235.900358796294</v>
      </c>
      <c r="U274" s="10">
        <f t="shared" si="19"/>
        <v>40296.78402777778</v>
      </c>
    </row>
    <row r="275" spans="1:21" ht="42.75" x14ac:dyDescent="0.2">
      <c r="A275">
        <v>273</v>
      </c>
      <c r="B275" s="3" t="s">
        <v>274</v>
      </c>
      <c r="C275" s="3" t="s">
        <v>4383</v>
      </c>
      <c r="D275">
        <v>5000</v>
      </c>
      <c r="F275">
        <v>5388.79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8269</v>
      </c>
      <c r="P275" s="6">
        <f t="shared" si="16"/>
        <v>1.077758</v>
      </c>
      <c r="Q275">
        <f t="shared" si="17"/>
        <v>45.667711864406776</v>
      </c>
      <c r="R275" t="s">
        <v>8322</v>
      </c>
      <c r="S275" t="s">
        <v>8326</v>
      </c>
      <c r="T275" s="10">
        <f t="shared" si="18"/>
        <v>40697.498449074075</v>
      </c>
      <c r="U275" s="10">
        <f t="shared" si="19"/>
        <v>40727.498449074075</v>
      </c>
    </row>
    <row r="276" spans="1:21" ht="42.75" x14ac:dyDescent="0.2">
      <c r="A276">
        <v>274</v>
      </c>
      <c r="B276" s="3" t="s">
        <v>275</v>
      </c>
      <c r="C276" s="3" t="s">
        <v>4384</v>
      </c>
      <c r="D276">
        <v>4000</v>
      </c>
      <c r="F276">
        <v>6240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8269</v>
      </c>
      <c r="P276" s="6">
        <f t="shared" si="16"/>
        <v>1.56</v>
      </c>
      <c r="Q276">
        <f t="shared" si="17"/>
        <v>55.221238938053098</v>
      </c>
      <c r="R276" t="s">
        <v>8322</v>
      </c>
      <c r="S276" t="s">
        <v>8326</v>
      </c>
      <c r="T276" s="10">
        <f t="shared" si="18"/>
        <v>40969.912372685183</v>
      </c>
      <c r="U276" s="10">
        <f t="shared" si="19"/>
        <v>41004.290972222225</v>
      </c>
    </row>
    <row r="277" spans="1:21" ht="42.75" x14ac:dyDescent="0.2">
      <c r="A277">
        <v>275</v>
      </c>
      <c r="B277" s="3" t="s">
        <v>276</v>
      </c>
      <c r="C277" s="3" t="s">
        <v>4385</v>
      </c>
      <c r="D277">
        <v>20000</v>
      </c>
      <c r="F277">
        <v>21679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8269</v>
      </c>
      <c r="P277" s="6">
        <f t="shared" si="16"/>
        <v>1.08395</v>
      </c>
      <c r="Q277">
        <f t="shared" si="17"/>
        <v>65.298192771084331</v>
      </c>
      <c r="R277" t="s">
        <v>8322</v>
      </c>
      <c r="S277" t="s">
        <v>8326</v>
      </c>
      <c r="T277" s="10">
        <f t="shared" si="18"/>
        <v>41193.032013888893</v>
      </c>
      <c r="U277" s="10">
        <f t="shared" si="19"/>
        <v>41223.073680555557</v>
      </c>
    </row>
    <row r="278" spans="1:21" ht="42.75" x14ac:dyDescent="0.2">
      <c r="A278">
        <v>276</v>
      </c>
      <c r="B278" s="3" t="s">
        <v>277</v>
      </c>
      <c r="C278" s="3" t="s">
        <v>4386</v>
      </c>
      <c r="D278">
        <v>4000</v>
      </c>
      <c r="F278">
        <v>5904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8269</v>
      </c>
      <c r="P278" s="6">
        <f t="shared" si="16"/>
        <v>1.476</v>
      </c>
      <c r="Q278">
        <f t="shared" si="17"/>
        <v>95.225806451612897</v>
      </c>
      <c r="R278" t="s">
        <v>8322</v>
      </c>
      <c r="S278" t="s">
        <v>8326</v>
      </c>
      <c r="T278" s="10">
        <f t="shared" si="18"/>
        <v>40967.081874999996</v>
      </c>
      <c r="U278" s="10">
        <f t="shared" si="19"/>
        <v>41027.040208333332</v>
      </c>
    </row>
    <row r="279" spans="1:21" ht="42.75" x14ac:dyDescent="0.2">
      <c r="A279">
        <v>277</v>
      </c>
      <c r="B279" s="3" t="s">
        <v>278</v>
      </c>
      <c r="C279" s="3" t="s">
        <v>4387</v>
      </c>
      <c r="D279">
        <v>65000</v>
      </c>
      <c r="F279">
        <v>71748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8269</v>
      </c>
      <c r="P279" s="6">
        <f t="shared" si="16"/>
        <v>1.1038153846153846</v>
      </c>
      <c r="Q279">
        <f t="shared" si="17"/>
        <v>75.444794952681391</v>
      </c>
      <c r="R279" t="s">
        <v>8322</v>
      </c>
      <c r="S279" t="s">
        <v>8326</v>
      </c>
      <c r="T279" s="10">
        <f t="shared" si="18"/>
        <v>42117.891423611116</v>
      </c>
      <c r="U279" s="10">
        <f t="shared" si="19"/>
        <v>42147.891423611116</v>
      </c>
    </row>
    <row r="280" spans="1:21" ht="28.5" x14ac:dyDescent="0.2">
      <c r="A280">
        <v>278</v>
      </c>
      <c r="B280" s="3" t="s">
        <v>279</v>
      </c>
      <c r="C280" s="3" t="s">
        <v>4388</v>
      </c>
      <c r="D280">
        <v>27000</v>
      </c>
      <c r="F280">
        <v>40594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8269</v>
      </c>
      <c r="P280" s="6">
        <f t="shared" si="16"/>
        <v>1.5034814814814814</v>
      </c>
      <c r="Q280">
        <f t="shared" si="17"/>
        <v>97.816867469879512</v>
      </c>
      <c r="R280" t="s">
        <v>8322</v>
      </c>
      <c r="S280" t="s">
        <v>8326</v>
      </c>
      <c r="T280" s="10">
        <f t="shared" si="18"/>
        <v>41164.040960648148</v>
      </c>
      <c r="U280" s="10">
        <f t="shared" si="19"/>
        <v>41194.040960648148</v>
      </c>
    </row>
    <row r="281" spans="1:21" ht="42.75" x14ac:dyDescent="0.2">
      <c r="A281">
        <v>279</v>
      </c>
      <c r="B281" s="3" t="s">
        <v>280</v>
      </c>
      <c r="C281" s="3" t="s">
        <v>4389</v>
      </c>
      <c r="D281">
        <v>17000</v>
      </c>
      <c r="F281">
        <v>26744.11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8269</v>
      </c>
      <c r="P281" s="6">
        <f t="shared" si="16"/>
        <v>1.5731829411764706</v>
      </c>
      <c r="Q281">
        <f t="shared" si="17"/>
        <v>87.685606557377056</v>
      </c>
      <c r="R281" t="s">
        <v>8322</v>
      </c>
      <c r="S281" t="s">
        <v>8326</v>
      </c>
      <c r="T281" s="10">
        <f t="shared" si="18"/>
        <v>42759.244166666671</v>
      </c>
      <c r="U281" s="10">
        <f t="shared" si="19"/>
        <v>42793.084027777775</v>
      </c>
    </row>
    <row r="282" spans="1:21" ht="42.75" x14ac:dyDescent="0.2">
      <c r="A282">
        <v>280</v>
      </c>
      <c r="B282" s="3" t="s">
        <v>281</v>
      </c>
      <c r="C282" s="3" t="s">
        <v>4390</v>
      </c>
      <c r="D282">
        <v>75000</v>
      </c>
      <c r="F282">
        <v>117108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8269</v>
      </c>
      <c r="P282" s="6">
        <f t="shared" si="16"/>
        <v>1.5614399999999999</v>
      </c>
      <c r="Q282">
        <f t="shared" si="17"/>
        <v>54.748948106591868</v>
      </c>
      <c r="R282" t="s">
        <v>8322</v>
      </c>
      <c r="S282" t="s">
        <v>8326</v>
      </c>
      <c r="T282" s="10">
        <f t="shared" si="18"/>
        <v>41744.590682870366</v>
      </c>
      <c r="U282" s="10">
        <f t="shared" si="19"/>
        <v>41789.590682870366</v>
      </c>
    </row>
    <row r="283" spans="1:21" ht="42.75" x14ac:dyDescent="0.2">
      <c r="A283">
        <v>281</v>
      </c>
      <c r="B283" s="3" t="s">
        <v>282</v>
      </c>
      <c r="C283" s="3" t="s">
        <v>4391</v>
      </c>
      <c r="D283">
        <v>5500</v>
      </c>
      <c r="F283">
        <v>6632.32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8269</v>
      </c>
      <c r="P283" s="6">
        <f t="shared" si="16"/>
        <v>1.2058763636363636</v>
      </c>
      <c r="Q283">
        <f t="shared" si="17"/>
        <v>83.953417721518989</v>
      </c>
      <c r="R283" t="s">
        <v>8322</v>
      </c>
      <c r="S283" t="s">
        <v>8326</v>
      </c>
      <c r="T283" s="10">
        <f t="shared" si="18"/>
        <v>39950.163344907407</v>
      </c>
      <c r="U283" s="10">
        <f t="shared" si="19"/>
        <v>40035.80972222222</v>
      </c>
    </row>
    <row r="284" spans="1:21" ht="42.75" x14ac:dyDescent="0.2">
      <c r="A284">
        <v>282</v>
      </c>
      <c r="B284" s="3" t="s">
        <v>283</v>
      </c>
      <c r="C284" s="3" t="s">
        <v>4392</v>
      </c>
      <c r="D284">
        <v>45000</v>
      </c>
      <c r="F284">
        <v>45535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8269</v>
      </c>
      <c r="P284" s="6">
        <f t="shared" si="16"/>
        <v>1.0118888888888888</v>
      </c>
      <c r="Q284">
        <f t="shared" si="17"/>
        <v>254.38547486033519</v>
      </c>
      <c r="R284" t="s">
        <v>8322</v>
      </c>
      <c r="S284" t="s">
        <v>8326</v>
      </c>
      <c r="T284" s="10">
        <f t="shared" si="18"/>
        <v>40194.920046296298</v>
      </c>
      <c r="U284" s="10">
        <f t="shared" si="19"/>
        <v>40231.916666666664</v>
      </c>
    </row>
    <row r="285" spans="1:21" ht="28.5" x14ac:dyDescent="0.2">
      <c r="A285">
        <v>283</v>
      </c>
      <c r="B285" s="3" t="s">
        <v>284</v>
      </c>
      <c r="C285" s="3" t="s">
        <v>4393</v>
      </c>
      <c r="D285">
        <v>18000</v>
      </c>
      <c r="F285">
        <v>20569.05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8269</v>
      </c>
      <c r="P285" s="6">
        <f t="shared" si="16"/>
        <v>1.142725</v>
      </c>
      <c r="Q285">
        <f t="shared" si="17"/>
        <v>101.8269801980198</v>
      </c>
      <c r="R285" t="s">
        <v>8322</v>
      </c>
      <c r="S285" t="s">
        <v>8326</v>
      </c>
      <c r="T285" s="10">
        <f t="shared" si="18"/>
        <v>40675.71</v>
      </c>
      <c r="U285" s="10">
        <f t="shared" si="19"/>
        <v>40695.207638888889</v>
      </c>
    </row>
    <row r="286" spans="1:21" ht="42.75" x14ac:dyDescent="0.2">
      <c r="A286">
        <v>284</v>
      </c>
      <c r="B286" s="3" t="s">
        <v>285</v>
      </c>
      <c r="C286" s="3" t="s">
        <v>4394</v>
      </c>
      <c r="D286">
        <v>40000</v>
      </c>
      <c r="F286">
        <v>41850.46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8269</v>
      </c>
      <c r="P286" s="6">
        <f t="shared" si="16"/>
        <v>1.0462615</v>
      </c>
      <c r="Q286">
        <f t="shared" si="17"/>
        <v>55.066394736842106</v>
      </c>
      <c r="R286" t="s">
        <v>8322</v>
      </c>
      <c r="S286" t="s">
        <v>8326</v>
      </c>
      <c r="T286" s="10">
        <f t="shared" si="18"/>
        <v>40904.738194444442</v>
      </c>
      <c r="U286" s="10">
        <f t="shared" si="19"/>
        <v>40929.738194444442</v>
      </c>
    </row>
    <row r="287" spans="1:21" ht="42.75" x14ac:dyDescent="0.2">
      <c r="A287">
        <v>285</v>
      </c>
      <c r="B287" s="3" t="s">
        <v>286</v>
      </c>
      <c r="C287" s="3" t="s">
        <v>4395</v>
      </c>
      <c r="D287">
        <v>14000</v>
      </c>
      <c r="F287">
        <v>32035.51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8269</v>
      </c>
      <c r="P287" s="6">
        <f t="shared" si="16"/>
        <v>2.2882507142857142</v>
      </c>
      <c r="Q287">
        <f t="shared" si="17"/>
        <v>56.901438721136763</v>
      </c>
      <c r="R287" t="s">
        <v>8322</v>
      </c>
      <c r="S287" t="s">
        <v>8326</v>
      </c>
      <c r="T287" s="10">
        <f t="shared" si="18"/>
        <v>41506.756111111114</v>
      </c>
      <c r="U287" s="10">
        <f t="shared" si="19"/>
        <v>41536.756111111114</v>
      </c>
    </row>
    <row r="288" spans="1:21" ht="42.75" x14ac:dyDescent="0.2">
      <c r="A288">
        <v>286</v>
      </c>
      <c r="B288" s="3" t="s">
        <v>287</v>
      </c>
      <c r="C288" s="3" t="s">
        <v>4396</v>
      </c>
      <c r="D288">
        <v>15000</v>
      </c>
      <c r="F288">
        <v>16373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8269</v>
      </c>
      <c r="P288" s="6">
        <f t="shared" si="16"/>
        <v>1.0915333333333332</v>
      </c>
      <c r="Q288">
        <f t="shared" si="17"/>
        <v>121.28148148148148</v>
      </c>
      <c r="R288" t="s">
        <v>8322</v>
      </c>
      <c r="S288" t="s">
        <v>8326</v>
      </c>
      <c r="T288" s="10">
        <f t="shared" si="18"/>
        <v>41313.816249999996</v>
      </c>
      <c r="U288" s="10">
        <f t="shared" si="19"/>
        <v>41358.774583333332</v>
      </c>
    </row>
    <row r="289" spans="1:21" ht="28.5" x14ac:dyDescent="0.2">
      <c r="A289">
        <v>287</v>
      </c>
      <c r="B289" s="3" t="s">
        <v>288</v>
      </c>
      <c r="C289" s="3" t="s">
        <v>4397</v>
      </c>
      <c r="D289">
        <v>15000</v>
      </c>
      <c r="F289">
        <v>26445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8269</v>
      </c>
      <c r="P289" s="6">
        <f t="shared" si="16"/>
        <v>1.7629999999999999</v>
      </c>
      <c r="Q289">
        <f t="shared" si="17"/>
        <v>91.189655172413794</v>
      </c>
      <c r="R289" t="s">
        <v>8322</v>
      </c>
      <c r="S289" t="s">
        <v>8326</v>
      </c>
      <c r="T289" s="10">
        <f t="shared" si="18"/>
        <v>41184.277986111112</v>
      </c>
      <c r="U289" s="10">
        <f t="shared" si="19"/>
        <v>41215.166666666664</v>
      </c>
    </row>
    <row r="290" spans="1:21" ht="57" x14ac:dyDescent="0.2">
      <c r="A290">
        <v>288</v>
      </c>
      <c r="B290" s="3" t="s">
        <v>289</v>
      </c>
      <c r="C290" s="3" t="s">
        <v>4398</v>
      </c>
      <c r="D290">
        <v>50000</v>
      </c>
      <c r="F290">
        <v>51605.31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8269</v>
      </c>
      <c r="P290" s="6">
        <f t="shared" si="16"/>
        <v>1.0321061999999999</v>
      </c>
      <c r="Q290">
        <f t="shared" si="17"/>
        <v>115.44812080536913</v>
      </c>
      <c r="R290" t="s">
        <v>8322</v>
      </c>
      <c r="S290" t="s">
        <v>8326</v>
      </c>
      <c r="T290" s="10">
        <f t="shared" si="18"/>
        <v>41051.168900462959</v>
      </c>
      <c r="U290" s="10">
        <f t="shared" si="19"/>
        <v>41086.168900462959</v>
      </c>
    </row>
    <row r="291" spans="1:21" ht="42.75" x14ac:dyDescent="0.2">
      <c r="A291">
        <v>289</v>
      </c>
      <c r="B291" s="3" t="s">
        <v>290</v>
      </c>
      <c r="C291" s="3" t="s">
        <v>4399</v>
      </c>
      <c r="D291">
        <v>15000</v>
      </c>
      <c r="F291">
        <v>15723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8269</v>
      </c>
      <c r="P291" s="6">
        <f t="shared" si="16"/>
        <v>1.0482</v>
      </c>
      <c r="Q291">
        <f t="shared" si="17"/>
        <v>67.771551724137936</v>
      </c>
      <c r="R291" t="s">
        <v>8322</v>
      </c>
      <c r="S291" t="s">
        <v>8326</v>
      </c>
      <c r="T291" s="10">
        <f t="shared" si="18"/>
        <v>41550.456412037034</v>
      </c>
      <c r="U291" s="10">
        <f t="shared" si="19"/>
        <v>41580.456412037034</v>
      </c>
    </row>
    <row r="292" spans="1:21" ht="28.5" x14ac:dyDescent="0.2">
      <c r="A292">
        <v>290</v>
      </c>
      <c r="B292" s="3" t="s">
        <v>291</v>
      </c>
      <c r="C292" s="3" t="s">
        <v>4400</v>
      </c>
      <c r="D292">
        <v>4500</v>
      </c>
      <c r="F292">
        <v>4800.8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8269</v>
      </c>
      <c r="P292" s="6">
        <f t="shared" si="16"/>
        <v>1.0668444444444445</v>
      </c>
      <c r="Q292">
        <f t="shared" si="17"/>
        <v>28.576190476190476</v>
      </c>
      <c r="R292" t="s">
        <v>8322</v>
      </c>
      <c r="S292" t="s">
        <v>8326</v>
      </c>
      <c r="T292" s="10">
        <f t="shared" si="18"/>
        <v>40526.36917824074</v>
      </c>
      <c r="U292" s="10">
        <f t="shared" si="19"/>
        <v>40576.332638888889</v>
      </c>
    </row>
    <row r="293" spans="1:21" ht="42.75" x14ac:dyDescent="0.2">
      <c r="A293">
        <v>291</v>
      </c>
      <c r="B293" s="3" t="s">
        <v>292</v>
      </c>
      <c r="C293" s="3" t="s">
        <v>4401</v>
      </c>
      <c r="D293">
        <v>5000</v>
      </c>
      <c r="F293">
        <v>6001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8269</v>
      </c>
      <c r="P293" s="6">
        <f t="shared" si="16"/>
        <v>1.2001999999999999</v>
      </c>
      <c r="Q293">
        <f t="shared" si="17"/>
        <v>46.8828125</v>
      </c>
      <c r="R293" t="s">
        <v>8322</v>
      </c>
      <c r="S293" t="s">
        <v>8326</v>
      </c>
      <c r="T293" s="10">
        <f t="shared" si="18"/>
        <v>41376.769050925926</v>
      </c>
      <c r="U293" s="10">
        <f t="shared" si="19"/>
        <v>41395.000694444447</v>
      </c>
    </row>
    <row r="294" spans="1:21" ht="42.75" x14ac:dyDescent="0.2">
      <c r="A294">
        <v>292</v>
      </c>
      <c r="B294" s="3" t="s">
        <v>293</v>
      </c>
      <c r="C294" s="3" t="s">
        <v>4402</v>
      </c>
      <c r="D294">
        <v>75000</v>
      </c>
      <c r="F294">
        <v>76130.2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8269</v>
      </c>
      <c r="P294" s="6">
        <f t="shared" si="16"/>
        <v>1.0150693333333334</v>
      </c>
      <c r="Q294">
        <f t="shared" si="17"/>
        <v>154.42231237322514</v>
      </c>
      <c r="R294" t="s">
        <v>8322</v>
      </c>
      <c r="S294" t="s">
        <v>8326</v>
      </c>
      <c r="T294" s="10">
        <f t="shared" si="18"/>
        <v>40812.803229166668</v>
      </c>
      <c r="U294" s="10">
        <f t="shared" si="19"/>
        <v>40845.165972222225</v>
      </c>
    </row>
    <row r="295" spans="1:21" ht="42.75" x14ac:dyDescent="0.2">
      <c r="A295">
        <v>293</v>
      </c>
      <c r="B295" s="3" t="s">
        <v>294</v>
      </c>
      <c r="C295" s="3" t="s">
        <v>4403</v>
      </c>
      <c r="D295">
        <v>26000</v>
      </c>
      <c r="F295">
        <v>26360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8269</v>
      </c>
      <c r="P295" s="6">
        <f t="shared" si="16"/>
        <v>1.0138461538461538</v>
      </c>
      <c r="Q295">
        <f t="shared" si="17"/>
        <v>201.22137404580153</v>
      </c>
      <c r="R295" t="s">
        <v>8322</v>
      </c>
      <c r="S295" t="s">
        <v>8326</v>
      </c>
      <c r="T295" s="10">
        <f t="shared" si="18"/>
        <v>41719.667986111112</v>
      </c>
      <c r="U295" s="10">
        <f t="shared" si="19"/>
        <v>41749.667986111112</v>
      </c>
    </row>
    <row r="296" spans="1:21" ht="57" x14ac:dyDescent="0.2">
      <c r="A296">
        <v>294</v>
      </c>
      <c r="B296" s="3" t="s">
        <v>295</v>
      </c>
      <c r="C296" s="3" t="s">
        <v>4404</v>
      </c>
      <c r="D296">
        <v>5000</v>
      </c>
      <c r="F296">
        <v>5000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8269</v>
      </c>
      <c r="P296" s="6">
        <f t="shared" si="16"/>
        <v>1</v>
      </c>
      <c r="Q296">
        <f t="shared" si="17"/>
        <v>100</v>
      </c>
      <c r="R296" t="s">
        <v>8322</v>
      </c>
      <c r="S296" t="s">
        <v>8326</v>
      </c>
      <c r="T296" s="10">
        <f t="shared" si="18"/>
        <v>40343.084421296298</v>
      </c>
      <c r="U296" s="10">
        <f t="shared" si="19"/>
        <v>40378.666666666664</v>
      </c>
    </row>
    <row r="297" spans="1:21" ht="42.75" x14ac:dyDescent="0.2">
      <c r="A297">
        <v>295</v>
      </c>
      <c r="B297" s="3" t="s">
        <v>296</v>
      </c>
      <c r="C297" s="3" t="s">
        <v>4405</v>
      </c>
      <c r="D297">
        <v>50000</v>
      </c>
      <c r="F297">
        <v>66554.559999999998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8269</v>
      </c>
      <c r="P297" s="6">
        <f t="shared" si="16"/>
        <v>1.3310911999999999</v>
      </c>
      <c r="Q297">
        <f t="shared" si="17"/>
        <v>100.08204511278196</v>
      </c>
      <c r="R297" t="s">
        <v>8322</v>
      </c>
      <c r="S297" t="s">
        <v>8326</v>
      </c>
      <c r="T297" s="10">
        <f t="shared" si="18"/>
        <v>41519.004733796297</v>
      </c>
      <c r="U297" s="10">
        <f t="shared" si="19"/>
        <v>41579</v>
      </c>
    </row>
    <row r="298" spans="1:21" ht="42.75" x14ac:dyDescent="0.2">
      <c r="A298">
        <v>296</v>
      </c>
      <c r="B298" s="3" t="s">
        <v>297</v>
      </c>
      <c r="C298" s="3" t="s">
        <v>4406</v>
      </c>
      <c r="D298">
        <v>25000</v>
      </c>
      <c r="F298">
        <v>29681.55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8269</v>
      </c>
      <c r="P298" s="6">
        <f t="shared" si="16"/>
        <v>1.187262</v>
      </c>
      <c r="Q298">
        <f t="shared" si="17"/>
        <v>230.08953488372092</v>
      </c>
      <c r="R298" t="s">
        <v>8322</v>
      </c>
      <c r="S298" t="s">
        <v>8326</v>
      </c>
      <c r="T298" s="10">
        <f t="shared" si="18"/>
        <v>41134.475497685184</v>
      </c>
      <c r="U298" s="10">
        <f t="shared" si="19"/>
        <v>41159.475497685184</v>
      </c>
    </row>
    <row r="299" spans="1:21" ht="42.75" x14ac:dyDescent="0.2">
      <c r="A299">
        <v>297</v>
      </c>
      <c r="B299" s="3" t="s">
        <v>298</v>
      </c>
      <c r="C299" s="3" t="s">
        <v>4407</v>
      </c>
      <c r="D299">
        <v>20000</v>
      </c>
      <c r="F299">
        <v>20128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8269</v>
      </c>
      <c r="P299" s="6">
        <f t="shared" si="16"/>
        <v>1.0064</v>
      </c>
      <c r="Q299">
        <f t="shared" si="17"/>
        <v>141.74647887323943</v>
      </c>
      <c r="R299" t="s">
        <v>8322</v>
      </c>
      <c r="S299" t="s">
        <v>8326</v>
      </c>
      <c r="T299" s="10">
        <f t="shared" si="18"/>
        <v>42089.72802083334</v>
      </c>
      <c r="U299" s="10">
        <f t="shared" si="19"/>
        <v>42125.165972222225</v>
      </c>
    </row>
    <row r="300" spans="1:21" ht="28.5" x14ac:dyDescent="0.2">
      <c r="A300">
        <v>298</v>
      </c>
      <c r="B300" s="3" t="s">
        <v>299</v>
      </c>
      <c r="C300" s="3" t="s">
        <v>4408</v>
      </c>
      <c r="D300">
        <v>126000</v>
      </c>
      <c r="F300">
        <v>137254.84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8269</v>
      </c>
      <c r="P300" s="6">
        <f t="shared" si="16"/>
        <v>1.089324126984127</v>
      </c>
      <c r="Q300">
        <f t="shared" si="17"/>
        <v>56.344351395730705</v>
      </c>
      <c r="R300" t="s">
        <v>8322</v>
      </c>
      <c r="S300" t="s">
        <v>8326</v>
      </c>
      <c r="T300" s="10">
        <f t="shared" si="18"/>
        <v>41709.463518518518</v>
      </c>
      <c r="U300" s="10">
        <f t="shared" si="19"/>
        <v>41768.875</v>
      </c>
    </row>
    <row r="301" spans="1:21" ht="42.75" x14ac:dyDescent="0.2">
      <c r="A301">
        <v>299</v>
      </c>
      <c r="B301" s="3" t="s">
        <v>300</v>
      </c>
      <c r="C301" s="3" t="s">
        <v>4409</v>
      </c>
      <c r="D301">
        <v>10000</v>
      </c>
      <c r="F301">
        <v>17895.25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8269</v>
      </c>
      <c r="P301" s="6">
        <f t="shared" si="16"/>
        <v>1.789525</v>
      </c>
      <c r="Q301">
        <f t="shared" si="17"/>
        <v>73.341188524590166</v>
      </c>
      <c r="R301" t="s">
        <v>8322</v>
      </c>
      <c r="S301" t="s">
        <v>8326</v>
      </c>
      <c r="T301" s="10">
        <f t="shared" si="18"/>
        <v>40469.225231481483</v>
      </c>
      <c r="U301" s="10">
        <f t="shared" si="19"/>
        <v>40499.266898148147</v>
      </c>
    </row>
    <row r="302" spans="1:21" ht="42.75" x14ac:dyDescent="0.2">
      <c r="A302">
        <v>300</v>
      </c>
      <c r="B302" s="3" t="s">
        <v>301</v>
      </c>
      <c r="C302" s="3" t="s">
        <v>4410</v>
      </c>
      <c r="D302">
        <v>25000</v>
      </c>
      <c r="F302">
        <v>25430.66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8269</v>
      </c>
      <c r="P302" s="6">
        <f t="shared" si="16"/>
        <v>1.0172264</v>
      </c>
      <c r="Q302">
        <f t="shared" si="17"/>
        <v>85.337785234899329</v>
      </c>
      <c r="R302" t="s">
        <v>8322</v>
      </c>
      <c r="S302" t="s">
        <v>8326</v>
      </c>
      <c r="T302" s="10">
        <f t="shared" si="18"/>
        <v>40626.959930555553</v>
      </c>
      <c r="U302" s="10">
        <f t="shared" si="19"/>
        <v>40657.959930555553</v>
      </c>
    </row>
    <row r="303" spans="1:21" ht="42.75" x14ac:dyDescent="0.2">
      <c r="A303">
        <v>301</v>
      </c>
      <c r="B303" s="3" t="s">
        <v>302</v>
      </c>
      <c r="C303" s="3" t="s">
        <v>4411</v>
      </c>
      <c r="D303">
        <v>13000</v>
      </c>
      <c r="F303">
        <v>15435.55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8269</v>
      </c>
      <c r="P303" s="6">
        <f t="shared" si="16"/>
        <v>1.1873499999999999</v>
      </c>
      <c r="Q303">
        <f t="shared" si="17"/>
        <v>61.496215139442228</v>
      </c>
      <c r="R303" t="s">
        <v>8322</v>
      </c>
      <c r="S303" t="s">
        <v>8326</v>
      </c>
      <c r="T303" s="10">
        <f t="shared" si="18"/>
        <v>41312.737673611111</v>
      </c>
      <c r="U303" s="10">
        <f t="shared" si="19"/>
        <v>41352.696006944447</v>
      </c>
    </row>
    <row r="304" spans="1:21" ht="57" x14ac:dyDescent="0.2">
      <c r="A304">
        <v>302</v>
      </c>
      <c r="B304" s="3" t="s">
        <v>303</v>
      </c>
      <c r="C304" s="3" t="s">
        <v>4412</v>
      </c>
      <c r="D304">
        <v>10000</v>
      </c>
      <c r="F304">
        <v>10046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8269</v>
      </c>
      <c r="P304" s="6">
        <f t="shared" si="16"/>
        <v>1.0045999999999999</v>
      </c>
      <c r="Q304">
        <f t="shared" si="17"/>
        <v>93.018518518518519</v>
      </c>
      <c r="R304" t="s">
        <v>8322</v>
      </c>
      <c r="S304" t="s">
        <v>8326</v>
      </c>
      <c r="T304" s="10">
        <f t="shared" si="18"/>
        <v>40933.856921296298</v>
      </c>
      <c r="U304" s="10">
        <f t="shared" si="19"/>
        <v>40963.856921296298</v>
      </c>
    </row>
    <row r="305" spans="1:21" ht="42.75" x14ac:dyDescent="0.2">
      <c r="A305">
        <v>303</v>
      </c>
      <c r="B305" s="3" t="s">
        <v>304</v>
      </c>
      <c r="C305" s="3" t="s">
        <v>4413</v>
      </c>
      <c r="D305">
        <v>3000</v>
      </c>
      <c r="F305">
        <v>4124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8269</v>
      </c>
      <c r="P305" s="6">
        <f t="shared" si="16"/>
        <v>1.3746666666666667</v>
      </c>
      <c r="Q305">
        <f t="shared" si="17"/>
        <v>50.292682926829265</v>
      </c>
      <c r="R305" t="s">
        <v>8322</v>
      </c>
      <c r="S305" t="s">
        <v>8326</v>
      </c>
      <c r="T305" s="10">
        <f t="shared" si="18"/>
        <v>41032.071134259262</v>
      </c>
      <c r="U305" s="10">
        <f t="shared" si="19"/>
        <v>41062.071134259262</v>
      </c>
    </row>
    <row r="306" spans="1:21" ht="28.5" x14ac:dyDescent="0.2">
      <c r="A306">
        <v>304</v>
      </c>
      <c r="B306" s="3" t="s">
        <v>305</v>
      </c>
      <c r="C306" s="3" t="s">
        <v>4414</v>
      </c>
      <c r="D306">
        <v>3400</v>
      </c>
      <c r="F306">
        <v>7876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8269</v>
      </c>
      <c r="P306" s="6">
        <f t="shared" si="16"/>
        <v>2.3164705882352941</v>
      </c>
      <c r="Q306">
        <f t="shared" si="17"/>
        <v>106.43243243243244</v>
      </c>
      <c r="R306" t="s">
        <v>8322</v>
      </c>
      <c r="S306" t="s">
        <v>8326</v>
      </c>
      <c r="T306" s="10">
        <f t="shared" si="18"/>
        <v>41114.094872685186</v>
      </c>
      <c r="U306" s="10">
        <f t="shared" si="19"/>
        <v>41153.083333333336</v>
      </c>
    </row>
    <row r="307" spans="1:21" ht="28.5" x14ac:dyDescent="0.2">
      <c r="A307">
        <v>305</v>
      </c>
      <c r="B307" s="3" t="s">
        <v>306</v>
      </c>
      <c r="C307" s="3" t="s">
        <v>4415</v>
      </c>
      <c r="D307">
        <v>7500</v>
      </c>
      <c r="F307">
        <v>9775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8269</v>
      </c>
      <c r="P307" s="6">
        <f t="shared" si="16"/>
        <v>1.3033333333333332</v>
      </c>
      <c r="Q307">
        <f t="shared" si="17"/>
        <v>51.719576719576722</v>
      </c>
      <c r="R307" t="s">
        <v>8322</v>
      </c>
      <c r="S307" t="s">
        <v>8326</v>
      </c>
      <c r="T307" s="10">
        <f t="shared" si="18"/>
        <v>40948.630196759259</v>
      </c>
      <c r="U307" s="10">
        <f t="shared" si="19"/>
        <v>40978.630196759259</v>
      </c>
    </row>
    <row r="308" spans="1:21" ht="28.5" x14ac:dyDescent="0.2">
      <c r="A308">
        <v>306</v>
      </c>
      <c r="B308" s="3" t="s">
        <v>307</v>
      </c>
      <c r="C308" s="3" t="s">
        <v>4416</v>
      </c>
      <c r="D308">
        <v>1000</v>
      </c>
      <c r="F308">
        <v>2929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8269</v>
      </c>
      <c r="P308" s="6">
        <f t="shared" si="16"/>
        <v>2.9289999999999998</v>
      </c>
      <c r="Q308">
        <f t="shared" si="17"/>
        <v>36.612499999999997</v>
      </c>
      <c r="R308" t="s">
        <v>8322</v>
      </c>
      <c r="S308" t="s">
        <v>8326</v>
      </c>
      <c r="T308" s="10">
        <f t="shared" si="18"/>
        <v>41333.837187500001</v>
      </c>
      <c r="U308" s="10">
        <f t="shared" si="19"/>
        <v>41353.795520833337</v>
      </c>
    </row>
    <row r="309" spans="1:21" x14ac:dyDescent="0.2">
      <c r="A309">
        <v>307</v>
      </c>
      <c r="B309" s="3" t="s">
        <v>308</v>
      </c>
      <c r="C309" s="3" t="s">
        <v>4417</v>
      </c>
      <c r="D309">
        <v>22000</v>
      </c>
      <c r="F309">
        <v>24490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8269</v>
      </c>
      <c r="P309" s="6">
        <f t="shared" si="16"/>
        <v>1.1131818181818183</v>
      </c>
      <c r="Q309">
        <f t="shared" si="17"/>
        <v>42.517361111111114</v>
      </c>
      <c r="R309" t="s">
        <v>8322</v>
      </c>
      <c r="S309" t="s">
        <v>8326</v>
      </c>
      <c r="T309" s="10">
        <f t="shared" si="18"/>
        <v>41282.944456018515</v>
      </c>
      <c r="U309" s="10">
        <f t="shared" si="19"/>
        <v>41312.944456018515</v>
      </c>
    </row>
    <row r="310" spans="1:21" ht="42.75" x14ac:dyDescent="0.2">
      <c r="A310">
        <v>308</v>
      </c>
      <c r="B310" s="3" t="s">
        <v>309</v>
      </c>
      <c r="C310" s="3" t="s">
        <v>4418</v>
      </c>
      <c r="D310">
        <v>12000</v>
      </c>
      <c r="F310">
        <v>12668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8269</v>
      </c>
      <c r="P310" s="6">
        <f t="shared" si="16"/>
        <v>1.0556666666666668</v>
      </c>
      <c r="Q310">
        <f t="shared" si="17"/>
        <v>62.712871287128714</v>
      </c>
      <c r="R310" t="s">
        <v>8322</v>
      </c>
      <c r="S310" t="s">
        <v>8326</v>
      </c>
      <c r="T310" s="10">
        <f t="shared" si="18"/>
        <v>40567.694560185184</v>
      </c>
      <c r="U310" s="10">
        <f t="shared" si="19"/>
        <v>40612.694560185184</v>
      </c>
    </row>
    <row r="311" spans="1:21" ht="42.75" x14ac:dyDescent="0.2">
      <c r="A311">
        <v>309</v>
      </c>
      <c r="B311" s="3" t="s">
        <v>310</v>
      </c>
      <c r="C311" s="3" t="s">
        <v>4419</v>
      </c>
      <c r="D311">
        <v>18000</v>
      </c>
      <c r="F311">
        <v>21410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8269</v>
      </c>
      <c r="P311" s="6">
        <f t="shared" si="16"/>
        <v>1.1894444444444445</v>
      </c>
      <c r="Q311">
        <f t="shared" si="17"/>
        <v>89.957983193277315</v>
      </c>
      <c r="R311" t="s">
        <v>8322</v>
      </c>
      <c r="S311" t="s">
        <v>8326</v>
      </c>
      <c r="T311" s="10">
        <f t="shared" si="18"/>
        <v>41134.751550925925</v>
      </c>
      <c r="U311" s="10">
        <f t="shared" si="19"/>
        <v>41155.751550925925</v>
      </c>
    </row>
    <row r="312" spans="1:21" ht="42.75" x14ac:dyDescent="0.2">
      <c r="A312">
        <v>310</v>
      </c>
      <c r="B312" s="3" t="s">
        <v>311</v>
      </c>
      <c r="C312" s="3" t="s">
        <v>4420</v>
      </c>
      <c r="D312">
        <v>1000</v>
      </c>
      <c r="F312">
        <v>1041.29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8269</v>
      </c>
      <c r="P312" s="6">
        <f t="shared" si="16"/>
        <v>1.04129</v>
      </c>
      <c r="Q312">
        <f t="shared" si="17"/>
        <v>28.924722222222222</v>
      </c>
      <c r="R312" t="s">
        <v>8322</v>
      </c>
      <c r="S312" t="s">
        <v>8326</v>
      </c>
      <c r="T312" s="10">
        <f t="shared" si="18"/>
        <v>40821.183136574073</v>
      </c>
      <c r="U312" s="10">
        <f t="shared" si="19"/>
        <v>40836.083333333336</v>
      </c>
    </row>
    <row r="313" spans="1:21" ht="42.75" x14ac:dyDescent="0.2">
      <c r="A313">
        <v>311</v>
      </c>
      <c r="B313" s="3" t="s">
        <v>312</v>
      </c>
      <c r="C313" s="3" t="s">
        <v>4421</v>
      </c>
      <c r="D313">
        <v>20000</v>
      </c>
      <c r="F313">
        <v>20820.330000000002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8269</v>
      </c>
      <c r="P313" s="6">
        <f t="shared" si="16"/>
        <v>1.0410165</v>
      </c>
      <c r="Q313">
        <f t="shared" si="17"/>
        <v>138.8022</v>
      </c>
      <c r="R313" t="s">
        <v>8322</v>
      </c>
      <c r="S313" t="s">
        <v>8326</v>
      </c>
      <c r="T313" s="10">
        <f t="shared" si="18"/>
        <v>40868.219814814816</v>
      </c>
      <c r="U313" s="10">
        <f t="shared" si="19"/>
        <v>40909.332638888889</v>
      </c>
    </row>
    <row r="314" spans="1:21" ht="57" x14ac:dyDescent="0.2">
      <c r="A314">
        <v>312</v>
      </c>
      <c r="B314" s="3" t="s">
        <v>313</v>
      </c>
      <c r="C314" s="3" t="s">
        <v>4422</v>
      </c>
      <c r="D314">
        <v>8000</v>
      </c>
      <c r="F314">
        <v>8950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8269</v>
      </c>
      <c r="P314" s="6">
        <f t="shared" si="16"/>
        <v>1.1187499999999999</v>
      </c>
      <c r="Q314">
        <f t="shared" si="17"/>
        <v>61.301369863013697</v>
      </c>
      <c r="R314" t="s">
        <v>8322</v>
      </c>
      <c r="S314" t="s">
        <v>8326</v>
      </c>
      <c r="T314" s="10">
        <f t="shared" si="18"/>
        <v>41348.877685185187</v>
      </c>
      <c r="U314" s="10">
        <f t="shared" si="19"/>
        <v>41378.877685185187</v>
      </c>
    </row>
    <row r="315" spans="1:21" ht="57" x14ac:dyDescent="0.2">
      <c r="A315">
        <v>313</v>
      </c>
      <c r="B315" s="3" t="s">
        <v>314</v>
      </c>
      <c r="C315" s="3" t="s">
        <v>4423</v>
      </c>
      <c r="D315">
        <v>17000</v>
      </c>
      <c r="F315">
        <v>17805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8269</v>
      </c>
      <c r="P315" s="6">
        <f t="shared" si="16"/>
        <v>1.0473529411764706</v>
      </c>
      <c r="Q315">
        <f t="shared" si="17"/>
        <v>80.202702702702709</v>
      </c>
      <c r="R315" t="s">
        <v>8322</v>
      </c>
      <c r="S315" t="s">
        <v>8326</v>
      </c>
      <c r="T315" s="10">
        <f t="shared" si="18"/>
        <v>40357.227939814817</v>
      </c>
      <c r="U315" s="10">
        <f t="shared" si="19"/>
        <v>40401.665972222225</v>
      </c>
    </row>
    <row r="316" spans="1:21" ht="42.75" x14ac:dyDescent="0.2">
      <c r="A316">
        <v>314</v>
      </c>
      <c r="B316" s="3" t="s">
        <v>315</v>
      </c>
      <c r="C316" s="3" t="s">
        <v>4424</v>
      </c>
      <c r="D316">
        <v>1000</v>
      </c>
      <c r="F316">
        <v>3851.5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8269</v>
      </c>
      <c r="P316" s="6">
        <f t="shared" si="16"/>
        <v>3.8515000000000001</v>
      </c>
      <c r="Q316">
        <f t="shared" si="17"/>
        <v>32.095833333333331</v>
      </c>
      <c r="R316" t="s">
        <v>8322</v>
      </c>
      <c r="S316" t="s">
        <v>8326</v>
      </c>
      <c r="T316" s="10">
        <f t="shared" si="18"/>
        <v>41304.833194444444</v>
      </c>
      <c r="U316" s="10">
        <f t="shared" si="19"/>
        <v>41334.833194444444</v>
      </c>
    </row>
    <row r="317" spans="1:21" ht="42.75" x14ac:dyDescent="0.2">
      <c r="A317">
        <v>315</v>
      </c>
      <c r="B317" s="3" t="s">
        <v>316</v>
      </c>
      <c r="C317" s="3" t="s">
        <v>4425</v>
      </c>
      <c r="D317">
        <v>25000</v>
      </c>
      <c r="F317">
        <v>25312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8269</v>
      </c>
      <c r="P317" s="6">
        <f t="shared" si="16"/>
        <v>1.01248</v>
      </c>
      <c r="Q317">
        <f t="shared" si="17"/>
        <v>200.88888888888889</v>
      </c>
      <c r="R317" t="s">
        <v>8322</v>
      </c>
      <c r="S317" t="s">
        <v>8326</v>
      </c>
      <c r="T317" s="10">
        <f t="shared" si="18"/>
        <v>41113.77238425926</v>
      </c>
      <c r="U317" s="10">
        <f t="shared" si="19"/>
        <v>41143.77238425926</v>
      </c>
    </row>
    <row r="318" spans="1:21" ht="28.5" x14ac:dyDescent="0.2">
      <c r="A318">
        <v>316</v>
      </c>
      <c r="B318" s="3" t="s">
        <v>317</v>
      </c>
      <c r="C318" s="3" t="s">
        <v>4426</v>
      </c>
      <c r="D318">
        <v>15000</v>
      </c>
      <c r="F318">
        <v>17066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8269</v>
      </c>
      <c r="P318" s="6">
        <f t="shared" si="16"/>
        <v>1.1377333333333333</v>
      </c>
      <c r="Q318">
        <f t="shared" si="17"/>
        <v>108.01265822784811</v>
      </c>
      <c r="R318" t="s">
        <v>8322</v>
      </c>
      <c r="S318" t="s">
        <v>8326</v>
      </c>
      <c r="T318" s="10">
        <f t="shared" si="18"/>
        <v>41950.923576388886</v>
      </c>
      <c r="U318" s="10">
        <f t="shared" si="19"/>
        <v>41984.207638888889</v>
      </c>
    </row>
    <row r="319" spans="1:21" ht="42.75" x14ac:dyDescent="0.2">
      <c r="A319">
        <v>317</v>
      </c>
      <c r="B319" s="3" t="s">
        <v>318</v>
      </c>
      <c r="C319" s="3" t="s">
        <v>4427</v>
      </c>
      <c r="D319">
        <v>30000</v>
      </c>
      <c r="F319">
        <v>30241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8269</v>
      </c>
      <c r="P319" s="6">
        <f t="shared" si="16"/>
        <v>1.0080333333333333</v>
      </c>
      <c r="Q319">
        <f t="shared" si="17"/>
        <v>95.699367088607602</v>
      </c>
      <c r="R319" t="s">
        <v>8322</v>
      </c>
      <c r="S319" t="s">
        <v>8326</v>
      </c>
      <c r="T319" s="10">
        <f t="shared" si="18"/>
        <v>41589.676886574074</v>
      </c>
      <c r="U319" s="10">
        <f t="shared" si="19"/>
        <v>41619.676886574074</v>
      </c>
    </row>
    <row r="320" spans="1:21" ht="42.75" x14ac:dyDescent="0.2">
      <c r="A320">
        <v>318</v>
      </c>
      <c r="B320" s="3" t="s">
        <v>319</v>
      </c>
      <c r="C320" s="3" t="s">
        <v>4428</v>
      </c>
      <c r="D320">
        <v>5000</v>
      </c>
      <c r="F320">
        <v>14166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8269</v>
      </c>
      <c r="P320" s="6">
        <f t="shared" si="16"/>
        <v>2.8332000000000002</v>
      </c>
      <c r="Q320">
        <f t="shared" si="17"/>
        <v>49.880281690140848</v>
      </c>
      <c r="R320" t="s">
        <v>8322</v>
      </c>
      <c r="S320" t="s">
        <v>8326</v>
      </c>
      <c r="T320" s="10">
        <f t="shared" si="18"/>
        <v>41330.038784722223</v>
      </c>
      <c r="U320" s="10">
        <f t="shared" si="19"/>
        <v>41359.997118055559</v>
      </c>
    </row>
    <row r="321" spans="1:21" ht="57" x14ac:dyDescent="0.2">
      <c r="A321">
        <v>319</v>
      </c>
      <c r="B321" s="3" t="s">
        <v>320</v>
      </c>
      <c r="C321" s="3" t="s">
        <v>4429</v>
      </c>
      <c r="D321">
        <v>5000</v>
      </c>
      <c r="F321">
        <v>5634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8269</v>
      </c>
      <c r="P321" s="6">
        <f t="shared" si="16"/>
        <v>1.1268</v>
      </c>
      <c r="Q321">
        <f t="shared" si="17"/>
        <v>110.47058823529412</v>
      </c>
      <c r="R321" t="s">
        <v>8322</v>
      </c>
      <c r="S321" t="s">
        <v>8326</v>
      </c>
      <c r="T321" s="10">
        <f t="shared" si="18"/>
        <v>40123.83829861111</v>
      </c>
      <c r="U321" s="10">
        <f t="shared" si="19"/>
        <v>40211.332638888889</v>
      </c>
    </row>
    <row r="322" spans="1:21" ht="42.75" x14ac:dyDescent="0.2">
      <c r="A322">
        <v>320</v>
      </c>
      <c r="B322" s="3" t="s">
        <v>321</v>
      </c>
      <c r="C322" s="3" t="s">
        <v>4430</v>
      </c>
      <c r="D322">
        <v>20000</v>
      </c>
      <c r="F322">
        <v>21316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8269</v>
      </c>
      <c r="P322" s="6">
        <f t="shared" ref="P322:P385" si="20">F322/D322</f>
        <v>1.0658000000000001</v>
      </c>
      <c r="Q322">
        <f t="shared" ref="Q322:Q385" si="21">F322/M322</f>
        <v>134.91139240506328</v>
      </c>
      <c r="R322" t="s">
        <v>8322</v>
      </c>
      <c r="S322" t="s">
        <v>8326</v>
      </c>
      <c r="T322" s="10">
        <f t="shared" si="18"/>
        <v>42331.551307870366</v>
      </c>
      <c r="U322" s="10">
        <f t="shared" si="19"/>
        <v>42360.958333333328</v>
      </c>
    </row>
    <row r="323" spans="1:21" ht="42.75" x14ac:dyDescent="0.2">
      <c r="A323">
        <v>321</v>
      </c>
      <c r="B323" s="3" t="s">
        <v>322</v>
      </c>
      <c r="C323" s="3" t="s">
        <v>4431</v>
      </c>
      <c r="D323">
        <v>35000</v>
      </c>
      <c r="F323">
        <v>35932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8269</v>
      </c>
      <c r="P323" s="6">
        <f t="shared" si="20"/>
        <v>1.0266285714285714</v>
      </c>
      <c r="Q323">
        <f t="shared" si="21"/>
        <v>106.62314540059347</v>
      </c>
      <c r="R323" t="s">
        <v>8322</v>
      </c>
      <c r="S323" t="s">
        <v>8326</v>
      </c>
      <c r="T323" s="10">
        <f t="shared" ref="T323:T386" si="22">(((K323/60)/60)/24+DATE(1970,1,1))</f>
        <v>42647.446597222224</v>
      </c>
      <c r="U323" s="10">
        <f t="shared" ref="U323:U386" si="23">(((J323/60)/60)/24+DATE(1970,1,1))</f>
        <v>42682.488263888896</v>
      </c>
    </row>
    <row r="324" spans="1:21" ht="42.75" x14ac:dyDescent="0.2">
      <c r="A324">
        <v>322</v>
      </c>
      <c r="B324" s="3" t="s">
        <v>323</v>
      </c>
      <c r="C324" s="3" t="s">
        <v>4432</v>
      </c>
      <c r="D324">
        <v>25000</v>
      </c>
      <c r="F324">
        <v>26978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8269</v>
      </c>
      <c r="P324" s="6">
        <f t="shared" si="20"/>
        <v>1.0791200000000001</v>
      </c>
      <c r="Q324">
        <f t="shared" si="21"/>
        <v>145.04301075268816</v>
      </c>
      <c r="R324" t="s">
        <v>8322</v>
      </c>
      <c r="S324" t="s">
        <v>8326</v>
      </c>
      <c r="T324" s="10">
        <f t="shared" si="22"/>
        <v>42473.57</v>
      </c>
      <c r="U324" s="10">
        <f t="shared" si="23"/>
        <v>42503.57</v>
      </c>
    </row>
    <row r="325" spans="1:21" ht="42.75" x14ac:dyDescent="0.2">
      <c r="A325">
        <v>323</v>
      </c>
      <c r="B325" s="3" t="s">
        <v>324</v>
      </c>
      <c r="C325" s="3" t="s">
        <v>4433</v>
      </c>
      <c r="D325">
        <v>5400</v>
      </c>
      <c r="F325">
        <v>6646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8269</v>
      </c>
      <c r="P325" s="6">
        <f t="shared" si="20"/>
        <v>1.2307407407407407</v>
      </c>
      <c r="Q325">
        <f t="shared" si="21"/>
        <v>114.58620689655173</v>
      </c>
      <c r="R325" t="s">
        <v>8322</v>
      </c>
      <c r="S325" t="s">
        <v>8326</v>
      </c>
      <c r="T325" s="10">
        <f t="shared" si="22"/>
        <v>42697.32136574074</v>
      </c>
      <c r="U325" s="10">
        <f t="shared" si="23"/>
        <v>42725.332638888889</v>
      </c>
    </row>
    <row r="326" spans="1:21" ht="42.75" x14ac:dyDescent="0.2">
      <c r="A326">
        <v>324</v>
      </c>
      <c r="B326" s="3" t="s">
        <v>325</v>
      </c>
      <c r="C326" s="3" t="s">
        <v>4434</v>
      </c>
      <c r="D326">
        <v>8500</v>
      </c>
      <c r="F326">
        <v>8636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8269</v>
      </c>
      <c r="P326" s="6">
        <f t="shared" si="20"/>
        <v>1.016</v>
      </c>
      <c r="Q326">
        <f t="shared" si="21"/>
        <v>105.3170731707317</v>
      </c>
      <c r="R326" t="s">
        <v>8322</v>
      </c>
      <c r="S326" t="s">
        <v>8326</v>
      </c>
      <c r="T326" s="10">
        <f t="shared" si="22"/>
        <v>42184.626250000001</v>
      </c>
      <c r="U326" s="10">
        <f t="shared" si="23"/>
        <v>42217.626250000001</v>
      </c>
    </row>
    <row r="327" spans="1:21" ht="42.75" x14ac:dyDescent="0.2">
      <c r="A327">
        <v>325</v>
      </c>
      <c r="B327" s="3" t="s">
        <v>326</v>
      </c>
      <c r="C327" s="3" t="s">
        <v>4435</v>
      </c>
      <c r="D327">
        <v>50000</v>
      </c>
      <c r="F327">
        <v>52198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8269</v>
      </c>
      <c r="P327" s="6">
        <f t="shared" si="20"/>
        <v>1.04396</v>
      </c>
      <c r="Q327">
        <f t="shared" si="21"/>
        <v>70.921195652173907</v>
      </c>
      <c r="R327" t="s">
        <v>8322</v>
      </c>
      <c r="S327" t="s">
        <v>8326</v>
      </c>
      <c r="T327" s="10">
        <f t="shared" si="22"/>
        <v>42689.187881944439</v>
      </c>
      <c r="U327" s="10">
        <f t="shared" si="23"/>
        <v>42724.187881944439</v>
      </c>
    </row>
    <row r="328" spans="1:21" ht="42.75" x14ac:dyDescent="0.2">
      <c r="A328">
        <v>326</v>
      </c>
      <c r="B328" s="3" t="s">
        <v>327</v>
      </c>
      <c r="C328" s="3" t="s">
        <v>4436</v>
      </c>
      <c r="D328">
        <v>150000</v>
      </c>
      <c r="F328">
        <v>169394.6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8269</v>
      </c>
      <c r="P328" s="6">
        <f t="shared" si="20"/>
        <v>1.1292973333333334</v>
      </c>
      <c r="Q328">
        <f t="shared" si="21"/>
        <v>147.17167680278018</v>
      </c>
      <c r="R328" t="s">
        <v>8322</v>
      </c>
      <c r="S328" t="s">
        <v>8326</v>
      </c>
      <c r="T328" s="10">
        <f t="shared" si="22"/>
        <v>42775.314884259264</v>
      </c>
      <c r="U328" s="10">
        <f t="shared" si="23"/>
        <v>42808.956250000003</v>
      </c>
    </row>
    <row r="329" spans="1:21" ht="42.75" x14ac:dyDescent="0.2">
      <c r="A329">
        <v>327</v>
      </c>
      <c r="B329" s="3" t="s">
        <v>328</v>
      </c>
      <c r="C329" s="3" t="s">
        <v>4437</v>
      </c>
      <c r="D329">
        <v>4000</v>
      </c>
      <c r="F329">
        <v>5456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8269</v>
      </c>
      <c r="P329" s="6">
        <f t="shared" si="20"/>
        <v>1.3640000000000001</v>
      </c>
      <c r="Q329">
        <f t="shared" si="21"/>
        <v>160.47058823529412</v>
      </c>
      <c r="R329" t="s">
        <v>8322</v>
      </c>
      <c r="S329" t="s">
        <v>8326</v>
      </c>
      <c r="T329" s="10">
        <f t="shared" si="22"/>
        <v>42058.235289351855</v>
      </c>
      <c r="U329" s="10">
        <f t="shared" si="23"/>
        <v>42085.333333333328</v>
      </c>
    </row>
    <row r="330" spans="1:21" ht="42.75" x14ac:dyDescent="0.2">
      <c r="A330">
        <v>328</v>
      </c>
      <c r="B330" s="3" t="s">
        <v>329</v>
      </c>
      <c r="C330" s="3" t="s">
        <v>4438</v>
      </c>
      <c r="D330">
        <v>75000</v>
      </c>
      <c r="F330">
        <v>77710.8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8269</v>
      </c>
      <c r="P330" s="6">
        <f t="shared" si="20"/>
        <v>1.036144</v>
      </c>
      <c r="Q330">
        <f t="shared" si="21"/>
        <v>156.04578313253012</v>
      </c>
      <c r="R330" t="s">
        <v>8322</v>
      </c>
      <c r="S330" t="s">
        <v>8326</v>
      </c>
      <c r="T330" s="10">
        <f t="shared" si="22"/>
        <v>42278.946620370371</v>
      </c>
      <c r="U330" s="10">
        <f t="shared" si="23"/>
        <v>42309.166666666672</v>
      </c>
    </row>
    <row r="331" spans="1:21" ht="42.75" x14ac:dyDescent="0.2">
      <c r="A331">
        <v>329</v>
      </c>
      <c r="B331" s="3" t="s">
        <v>330</v>
      </c>
      <c r="C331" s="3" t="s">
        <v>4439</v>
      </c>
      <c r="D331">
        <v>10000</v>
      </c>
      <c r="F331">
        <v>10550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8269</v>
      </c>
      <c r="P331" s="6">
        <f t="shared" si="20"/>
        <v>1.0549999999999999</v>
      </c>
      <c r="Q331">
        <f t="shared" si="21"/>
        <v>63.17365269461078</v>
      </c>
      <c r="R331" t="s">
        <v>8322</v>
      </c>
      <c r="S331" t="s">
        <v>8326</v>
      </c>
      <c r="T331" s="10">
        <f t="shared" si="22"/>
        <v>42291.46674768519</v>
      </c>
      <c r="U331" s="10">
        <f t="shared" si="23"/>
        <v>42315.166666666672</v>
      </c>
    </row>
    <row r="332" spans="1:21" ht="42.75" x14ac:dyDescent="0.2">
      <c r="A332">
        <v>330</v>
      </c>
      <c r="B332" s="3" t="s">
        <v>331</v>
      </c>
      <c r="C332" s="3" t="s">
        <v>4440</v>
      </c>
      <c r="D332">
        <v>35000</v>
      </c>
      <c r="F332">
        <v>35640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8269</v>
      </c>
      <c r="P332" s="6">
        <f t="shared" si="20"/>
        <v>1.0182857142857142</v>
      </c>
      <c r="Q332">
        <f t="shared" si="21"/>
        <v>104.82352941176471</v>
      </c>
      <c r="R332" t="s">
        <v>8322</v>
      </c>
      <c r="S332" t="s">
        <v>8326</v>
      </c>
      <c r="T332" s="10">
        <f t="shared" si="22"/>
        <v>41379.515775462962</v>
      </c>
      <c r="U332" s="10">
        <f t="shared" si="23"/>
        <v>41411.165972222225</v>
      </c>
    </row>
    <row r="333" spans="1:21" ht="42.75" x14ac:dyDescent="0.2">
      <c r="A333">
        <v>331</v>
      </c>
      <c r="B333" s="3" t="s">
        <v>332</v>
      </c>
      <c r="C333" s="3" t="s">
        <v>4441</v>
      </c>
      <c r="D333">
        <v>40000</v>
      </c>
      <c r="F333">
        <v>42642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8269</v>
      </c>
      <c r="P333" s="6">
        <f t="shared" si="20"/>
        <v>1.0660499999999999</v>
      </c>
      <c r="Q333">
        <f t="shared" si="21"/>
        <v>97.356164383561648</v>
      </c>
      <c r="R333" t="s">
        <v>8322</v>
      </c>
      <c r="S333" t="s">
        <v>8326</v>
      </c>
      <c r="T333" s="10">
        <f t="shared" si="22"/>
        <v>42507.581412037034</v>
      </c>
      <c r="U333" s="10">
        <f t="shared" si="23"/>
        <v>42538.581412037034</v>
      </c>
    </row>
    <row r="334" spans="1:21" ht="42.75" x14ac:dyDescent="0.2">
      <c r="A334">
        <v>332</v>
      </c>
      <c r="B334" s="3" t="s">
        <v>333</v>
      </c>
      <c r="C334" s="3" t="s">
        <v>4442</v>
      </c>
      <c r="D334">
        <v>100000</v>
      </c>
      <c r="F334">
        <v>113015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8269</v>
      </c>
      <c r="P334" s="6">
        <f t="shared" si="20"/>
        <v>1.13015</v>
      </c>
      <c r="Q334">
        <f t="shared" si="21"/>
        <v>203.63063063063063</v>
      </c>
      <c r="R334" t="s">
        <v>8322</v>
      </c>
      <c r="S334" t="s">
        <v>8326</v>
      </c>
      <c r="T334" s="10">
        <f t="shared" si="22"/>
        <v>42263.680289351847</v>
      </c>
      <c r="U334" s="10">
        <f t="shared" si="23"/>
        <v>42305.333333333328</v>
      </c>
    </row>
    <row r="335" spans="1:21" ht="42.75" x14ac:dyDescent="0.2">
      <c r="A335">
        <v>333</v>
      </c>
      <c r="B335" s="3" t="s">
        <v>334</v>
      </c>
      <c r="C335" s="3" t="s">
        <v>4443</v>
      </c>
      <c r="D335">
        <v>40000</v>
      </c>
      <c r="F335">
        <v>50091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8269</v>
      </c>
      <c r="P335" s="6">
        <f t="shared" si="20"/>
        <v>1.252275</v>
      </c>
      <c r="Q335">
        <f t="shared" si="21"/>
        <v>188.31203007518798</v>
      </c>
      <c r="R335" t="s">
        <v>8322</v>
      </c>
      <c r="S335" t="s">
        <v>8326</v>
      </c>
      <c r="T335" s="10">
        <f t="shared" si="22"/>
        <v>42437.636469907404</v>
      </c>
      <c r="U335" s="10">
        <f t="shared" si="23"/>
        <v>42467.59480324074</v>
      </c>
    </row>
    <row r="336" spans="1:21" ht="57" x14ac:dyDescent="0.2">
      <c r="A336">
        <v>334</v>
      </c>
      <c r="B336" s="3" t="s">
        <v>335</v>
      </c>
      <c r="C336" s="3" t="s">
        <v>4444</v>
      </c>
      <c r="D336">
        <v>10000</v>
      </c>
      <c r="F336">
        <v>10119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8269</v>
      </c>
      <c r="P336" s="6">
        <f t="shared" si="20"/>
        <v>1.0119</v>
      </c>
      <c r="Q336">
        <f t="shared" si="21"/>
        <v>146.65217391304347</v>
      </c>
      <c r="R336" t="s">
        <v>8322</v>
      </c>
      <c r="S336" t="s">
        <v>8326</v>
      </c>
      <c r="T336" s="10">
        <f t="shared" si="22"/>
        <v>42101.682372685187</v>
      </c>
      <c r="U336" s="10">
        <f t="shared" si="23"/>
        <v>42139.791666666672</v>
      </c>
    </row>
    <row r="337" spans="1:21" ht="42.75" x14ac:dyDescent="0.2">
      <c r="A337">
        <v>335</v>
      </c>
      <c r="B337" s="3" t="s">
        <v>336</v>
      </c>
      <c r="C337" s="3" t="s">
        <v>4445</v>
      </c>
      <c r="D337">
        <v>8500</v>
      </c>
      <c r="F337">
        <v>8735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8269</v>
      </c>
      <c r="P337" s="6">
        <f t="shared" si="20"/>
        <v>1.0276470588235294</v>
      </c>
      <c r="Q337">
        <f t="shared" si="21"/>
        <v>109.1875</v>
      </c>
      <c r="R337" t="s">
        <v>8322</v>
      </c>
      <c r="S337" t="s">
        <v>8326</v>
      </c>
      <c r="T337" s="10">
        <f t="shared" si="22"/>
        <v>42101.737442129626</v>
      </c>
      <c r="U337" s="10">
        <f t="shared" si="23"/>
        <v>42132.916666666672</v>
      </c>
    </row>
    <row r="338" spans="1:21" ht="42.75" x14ac:dyDescent="0.2">
      <c r="A338">
        <v>336</v>
      </c>
      <c r="B338" s="3" t="s">
        <v>337</v>
      </c>
      <c r="C338" s="3" t="s">
        <v>4446</v>
      </c>
      <c r="D338">
        <v>25000</v>
      </c>
      <c r="F338">
        <v>29209.78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8269</v>
      </c>
      <c r="P338" s="6">
        <f t="shared" si="20"/>
        <v>1.1683911999999999</v>
      </c>
      <c r="Q338">
        <f t="shared" si="21"/>
        <v>59.249046653144013</v>
      </c>
      <c r="R338" t="s">
        <v>8322</v>
      </c>
      <c r="S338" t="s">
        <v>8326</v>
      </c>
      <c r="T338" s="10">
        <f t="shared" si="22"/>
        <v>42291.596273148149</v>
      </c>
      <c r="U338" s="10">
        <f t="shared" si="23"/>
        <v>42321.637939814813</v>
      </c>
    </row>
    <row r="339" spans="1:21" ht="42.75" x14ac:dyDescent="0.2">
      <c r="A339">
        <v>337</v>
      </c>
      <c r="B339" s="3" t="s">
        <v>338</v>
      </c>
      <c r="C339" s="3" t="s">
        <v>4447</v>
      </c>
      <c r="D339">
        <v>3000</v>
      </c>
      <c r="F339">
        <v>3035.05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8269</v>
      </c>
      <c r="P339" s="6">
        <f t="shared" si="20"/>
        <v>1.0116833333333335</v>
      </c>
      <c r="Q339">
        <f t="shared" si="21"/>
        <v>97.904838709677421</v>
      </c>
      <c r="R339" t="s">
        <v>8322</v>
      </c>
      <c r="S339" t="s">
        <v>8326</v>
      </c>
      <c r="T339" s="10">
        <f t="shared" si="22"/>
        <v>42047.128564814819</v>
      </c>
      <c r="U339" s="10">
        <f t="shared" si="23"/>
        <v>42077.086898148147</v>
      </c>
    </row>
    <row r="340" spans="1:21" ht="42.75" x14ac:dyDescent="0.2">
      <c r="A340">
        <v>338</v>
      </c>
      <c r="B340" s="3" t="s">
        <v>339</v>
      </c>
      <c r="C340" s="3" t="s">
        <v>4448</v>
      </c>
      <c r="D340">
        <v>15000</v>
      </c>
      <c r="F340">
        <v>16520.04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8269</v>
      </c>
      <c r="P340" s="6">
        <f t="shared" si="20"/>
        <v>1.1013360000000001</v>
      </c>
      <c r="Q340">
        <f t="shared" si="21"/>
        <v>70.000169491525426</v>
      </c>
      <c r="R340" t="s">
        <v>8322</v>
      </c>
      <c r="S340" t="s">
        <v>8326</v>
      </c>
      <c r="T340" s="10">
        <f t="shared" si="22"/>
        <v>42559.755671296298</v>
      </c>
      <c r="U340" s="10">
        <f t="shared" si="23"/>
        <v>42616.041666666672</v>
      </c>
    </row>
    <row r="341" spans="1:21" ht="42.75" x14ac:dyDescent="0.2">
      <c r="A341">
        <v>339</v>
      </c>
      <c r="B341" s="3" t="s">
        <v>340</v>
      </c>
      <c r="C341" s="3" t="s">
        <v>4449</v>
      </c>
      <c r="D341">
        <v>6000</v>
      </c>
      <c r="F341">
        <v>6485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8269</v>
      </c>
      <c r="P341" s="6">
        <f t="shared" si="20"/>
        <v>1.0808333333333333</v>
      </c>
      <c r="Q341">
        <f t="shared" si="21"/>
        <v>72.865168539325836</v>
      </c>
      <c r="R341" t="s">
        <v>8322</v>
      </c>
      <c r="S341" t="s">
        <v>8326</v>
      </c>
      <c r="T341" s="10">
        <f t="shared" si="22"/>
        <v>42093.760046296295</v>
      </c>
      <c r="U341" s="10">
        <f t="shared" si="23"/>
        <v>42123.760046296295</v>
      </c>
    </row>
    <row r="342" spans="1:21" ht="42.75" x14ac:dyDescent="0.2">
      <c r="A342">
        <v>340</v>
      </c>
      <c r="B342" s="3" t="s">
        <v>341</v>
      </c>
      <c r="C342" s="3" t="s">
        <v>4450</v>
      </c>
      <c r="D342">
        <v>35000</v>
      </c>
      <c r="F342">
        <v>43758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8269</v>
      </c>
      <c r="P342" s="6">
        <f t="shared" si="20"/>
        <v>1.2502285714285715</v>
      </c>
      <c r="Q342">
        <f t="shared" si="21"/>
        <v>146.34782608695653</v>
      </c>
      <c r="R342" t="s">
        <v>8322</v>
      </c>
      <c r="S342" t="s">
        <v>8326</v>
      </c>
      <c r="T342" s="10">
        <f t="shared" si="22"/>
        <v>42772.669062500005</v>
      </c>
      <c r="U342" s="10">
        <f t="shared" si="23"/>
        <v>42802.875</v>
      </c>
    </row>
    <row r="343" spans="1:21" ht="42.75" x14ac:dyDescent="0.2">
      <c r="A343">
        <v>341</v>
      </c>
      <c r="B343" s="3" t="s">
        <v>342</v>
      </c>
      <c r="C343" s="3" t="s">
        <v>4451</v>
      </c>
      <c r="D343">
        <v>3500</v>
      </c>
      <c r="F343">
        <v>3735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8269</v>
      </c>
      <c r="P343" s="6">
        <f t="shared" si="20"/>
        <v>1.0671428571428572</v>
      </c>
      <c r="Q343">
        <f t="shared" si="21"/>
        <v>67.909090909090907</v>
      </c>
      <c r="R343" t="s">
        <v>8322</v>
      </c>
      <c r="S343" t="s">
        <v>8326</v>
      </c>
      <c r="T343" s="10">
        <f t="shared" si="22"/>
        <v>41894.879606481481</v>
      </c>
      <c r="U343" s="10">
        <f t="shared" si="23"/>
        <v>41913.165972222225</v>
      </c>
    </row>
    <row r="344" spans="1:21" ht="28.5" x14ac:dyDescent="0.2">
      <c r="A344">
        <v>342</v>
      </c>
      <c r="B344" s="3" t="s">
        <v>343</v>
      </c>
      <c r="C344" s="3" t="s">
        <v>4452</v>
      </c>
      <c r="D344">
        <v>55000</v>
      </c>
      <c r="F344">
        <v>55201.52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8269</v>
      </c>
      <c r="P344" s="6">
        <f t="shared" si="20"/>
        <v>1.0036639999999999</v>
      </c>
      <c r="Q344">
        <f t="shared" si="21"/>
        <v>169.85083076923075</v>
      </c>
      <c r="R344" t="s">
        <v>8322</v>
      </c>
      <c r="S344" t="s">
        <v>8326</v>
      </c>
      <c r="T344" s="10">
        <f t="shared" si="22"/>
        <v>42459.780844907407</v>
      </c>
      <c r="U344" s="10">
        <f t="shared" si="23"/>
        <v>42489.780844907407</v>
      </c>
    </row>
    <row r="345" spans="1:21" ht="42.75" x14ac:dyDescent="0.2">
      <c r="A345">
        <v>343</v>
      </c>
      <c r="B345" s="3" t="s">
        <v>344</v>
      </c>
      <c r="C345" s="3" t="s">
        <v>4453</v>
      </c>
      <c r="D345">
        <v>30000</v>
      </c>
      <c r="F345">
        <v>30608.59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8269</v>
      </c>
      <c r="P345" s="6">
        <f t="shared" si="20"/>
        <v>1.0202863333333334</v>
      </c>
      <c r="Q345">
        <f t="shared" si="21"/>
        <v>58.413339694656486</v>
      </c>
      <c r="R345" t="s">
        <v>8322</v>
      </c>
      <c r="S345" t="s">
        <v>8326</v>
      </c>
      <c r="T345" s="10">
        <f t="shared" si="22"/>
        <v>41926.73778935185</v>
      </c>
      <c r="U345" s="10">
        <f t="shared" si="23"/>
        <v>41957.125</v>
      </c>
    </row>
    <row r="346" spans="1:21" ht="42.75" x14ac:dyDescent="0.2">
      <c r="A346">
        <v>344</v>
      </c>
      <c r="B346" s="3" t="s">
        <v>345</v>
      </c>
      <c r="C346" s="3" t="s">
        <v>4454</v>
      </c>
      <c r="D346">
        <v>33500</v>
      </c>
      <c r="F346">
        <v>34198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8269</v>
      </c>
      <c r="P346" s="6">
        <f t="shared" si="20"/>
        <v>1.0208358208955224</v>
      </c>
      <c r="Q346">
        <f t="shared" si="21"/>
        <v>119.99298245614035</v>
      </c>
      <c r="R346" t="s">
        <v>8322</v>
      </c>
      <c r="S346" t="s">
        <v>8326</v>
      </c>
      <c r="T346" s="10">
        <f t="shared" si="22"/>
        <v>42111.970995370371</v>
      </c>
      <c r="U346" s="10">
        <f t="shared" si="23"/>
        <v>42156.097222222219</v>
      </c>
    </row>
    <row r="347" spans="1:21" ht="42.75" x14ac:dyDescent="0.2">
      <c r="A347">
        <v>345</v>
      </c>
      <c r="B347" s="3" t="s">
        <v>346</v>
      </c>
      <c r="C347" s="3" t="s">
        <v>4455</v>
      </c>
      <c r="D347">
        <v>14500</v>
      </c>
      <c r="F347">
        <v>17875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8269</v>
      </c>
      <c r="P347" s="6">
        <f t="shared" si="20"/>
        <v>1.2327586206896552</v>
      </c>
      <c r="Q347">
        <f t="shared" si="21"/>
        <v>99.860335195530723</v>
      </c>
      <c r="R347" t="s">
        <v>8322</v>
      </c>
      <c r="S347" t="s">
        <v>8326</v>
      </c>
      <c r="T347" s="10">
        <f t="shared" si="22"/>
        <v>42114.944328703699</v>
      </c>
      <c r="U347" s="10">
        <f t="shared" si="23"/>
        <v>42144.944328703699</v>
      </c>
    </row>
    <row r="348" spans="1:21" ht="42.75" x14ac:dyDescent="0.2">
      <c r="A348">
        <v>346</v>
      </c>
      <c r="B348" s="3" t="s">
        <v>347</v>
      </c>
      <c r="C348" s="3" t="s">
        <v>4456</v>
      </c>
      <c r="D348">
        <v>10000</v>
      </c>
      <c r="F348">
        <v>17028.88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8269</v>
      </c>
      <c r="P348" s="6">
        <f t="shared" si="20"/>
        <v>1.7028880000000002</v>
      </c>
      <c r="Q348">
        <f t="shared" si="21"/>
        <v>90.579148936170213</v>
      </c>
      <c r="R348" t="s">
        <v>8322</v>
      </c>
      <c r="S348" t="s">
        <v>8326</v>
      </c>
      <c r="T348" s="10">
        <f t="shared" si="22"/>
        <v>42261.500243055561</v>
      </c>
      <c r="U348" s="10">
        <f t="shared" si="23"/>
        <v>42291.500243055561</v>
      </c>
    </row>
    <row r="349" spans="1:21" ht="42.75" x14ac:dyDescent="0.2">
      <c r="A349">
        <v>347</v>
      </c>
      <c r="B349" s="3" t="s">
        <v>348</v>
      </c>
      <c r="C349" s="3" t="s">
        <v>4457</v>
      </c>
      <c r="D349">
        <v>40000</v>
      </c>
      <c r="F349">
        <v>44636.2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8269</v>
      </c>
      <c r="P349" s="6">
        <f t="shared" si="20"/>
        <v>1.1159049999999999</v>
      </c>
      <c r="Q349">
        <f t="shared" si="21"/>
        <v>117.77361477572559</v>
      </c>
      <c r="R349" t="s">
        <v>8322</v>
      </c>
      <c r="S349" t="s">
        <v>8326</v>
      </c>
      <c r="T349" s="10">
        <f t="shared" si="22"/>
        <v>42292.495474537034</v>
      </c>
      <c r="U349" s="10">
        <f t="shared" si="23"/>
        <v>42322.537141203706</v>
      </c>
    </row>
    <row r="350" spans="1:21" ht="42.75" x14ac:dyDescent="0.2">
      <c r="A350">
        <v>348</v>
      </c>
      <c r="B350" s="3" t="s">
        <v>349</v>
      </c>
      <c r="C350" s="3" t="s">
        <v>4458</v>
      </c>
      <c r="D350">
        <v>10000</v>
      </c>
      <c r="F350">
        <v>10300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8269</v>
      </c>
      <c r="P350" s="6">
        <f t="shared" si="20"/>
        <v>1.03</v>
      </c>
      <c r="Q350">
        <f t="shared" si="21"/>
        <v>86.554621848739501</v>
      </c>
      <c r="R350" t="s">
        <v>8322</v>
      </c>
      <c r="S350" t="s">
        <v>8326</v>
      </c>
      <c r="T350" s="10">
        <f t="shared" si="22"/>
        <v>42207.58699074074</v>
      </c>
      <c r="U350" s="10">
        <f t="shared" si="23"/>
        <v>42237.58699074074</v>
      </c>
    </row>
    <row r="351" spans="1:21" ht="42.75" x14ac:dyDescent="0.2">
      <c r="A351">
        <v>349</v>
      </c>
      <c r="B351" s="3" t="s">
        <v>350</v>
      </c>
      <c r="C351" s="3" t="s">
        <v>4459</v>
      </c>
      <c r="D351">
        <v>11260</v>
      </c>
      <c r="F351">
        <v>12007.18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8269</v>
      </c>
      <c r="P351" s="6">
        <f t="shared" si="20"/>
        <v>1.0663570159857905</v>
      </c>
      <c r="Q351">
        <f t="shared" si="21"/>
        <v>71.899281437125751</v>
      </c>
      <c r="R351" t="s">
        <v>8322</v>
      </c>
      <c r="S351" t="s">
        <v>8326</v>
      </c>
      <c r="T351" s="10">
        <f t="shared" si="22"/>
        <v>42760.498935185184</v>
      </c>
      <c r="U351" s="10">
        <f t="shared" si="23"/>
        <v>42790.498935185184</v>
      </c>
    </row>
    <row r="352" spans="1:21" ht="42.75" x14ac:dyDescent="0.2">
      <c r="A352">
        <v>350</v>
      </c>
      <c r="B352" s="3" t="s">
        <v>351</v>
      </c>
      <c r="C352" s="3" t="s">
        <v>4460</v>
      </c>
      <c r="D352">
        <v>25000</v>
      </c>
      <c r="F352">
        <v>28690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8269</v>
      </c>
      <c r="P352" s="6">
        <f t="shared" si="20"/>
        <v>1.1476</v>
      </c>
      <c r="Q352">
        <f t="shared" si="21"/>
        <v>129.81900452488688</v>
      </c>
      <c r="R352" t="s">
        <v>8322</v>
      </c>
      <c r="S352" t="s">
        <v>8326</v>
      </c>
      <c r="T352" s="10">
        <f t="shared" si="22"/>
        <v>42586.066076388888</v>
      </c>
      <c r="U352" s="10">
        <f t="shared" si="23"/>
        <v>42624.165972222225</v>
      </c>
    </row>
    <row r="353" spans="1:21" ht="42.75" x14ac:dyDescent="0.2">
      <c r="A353">
        <v>351</v>
      </c>
      <c r="B353" s="3" t="s">
        <v>352</v>
      </c>
      <c r="C353" s="3" t="s">
        <v>4461</v>
      </c>
      <c r="D353">
        <v>34000</v>
      </c>
      <c r="F353">
        <v>43296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8269</v>
      </c>
      <c r="P353" s="6">
        <f t="shared" si="20"/>
        <v>1.2734117647058822</v>
      </c>
      <c r="Q353">
        <f t="shared" si="21"/>
        <v>44.912863070539416</v>
      </c>
      <c r="R353" t="s">
        <v>8322</v>
      </c>
      <c r="S353" t="s">
        <v>8326</v>
      </c>
      <c r="T353" s="10">
        <f t="shared" si="22"/>
        <v>42427.964745370366</v>
      </c>
      <c r="U353" s="10">
        <f t="shared" si="23"/>
        <v>42467.923078703709</v>
      </c>
    </row>
    <row r="354" spans="1:21" ht="42.75" x14ac:dyDescent="0.2">
      <c r="A354">
        <v>352</v>
      </c>
      <c r="B354" s="3" t="s">
        <v>353</v>
      </c>
      <c r="C354" s="3" t="s">
        <v>4462</v>
      </c>
      <c r="D354">
        <v>10000</v>
      </c>
      <c r="F354">
        <v>11656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8269</v>
      </c>
      <c r="P354" s="6">
        <f t="shared" si="20"/>
        <v>1.1656</v>
      </c>
      <c r="Q354">
        <f t="shared" si="21"/>
        <v>40.755244755244753</v>
      </c>
      <c r="R354" t="s">
        <v>8322</v>
      </c>
      <c r="S354" t="s">
        <v>8326</v>
      </c>
      <c r="T354" s="10">
        <f t="shared" si="22"/>
        <v>41890.167453703703</v>
      </c>
      <c r="U354" s="10">
        <f t="shared" si="23"/>
        <v>41920.167453703703</v>
      </c>
    </row>
    <row r="355" spans="1:21" ht="42.75" x14ac:dyDescent="0.2">
      <c r="A355">
        <v>353</v>
      </c>
      <c r="B355" s="3" t="s">
        <v>354</v>
      </c>
      <c r="C355" s="3" t="s">
        <v>4463</v>
      </c>
      <c r="D355">
        <v>58425</v>
      </c>
      <c r="F355">
        <v>63460.18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8269</v>
      </c>
      <c r="P355" s="6">
        <f t="shared" si="20"/>
        <v>1.0861819426615318</v>
      </c>
      <c r="Q355">
        <f t="shared" si="21"/>
        <v>103.52394779771615</v>
      </c>
      <c r="R355" t="s">
        <v>8322</v>
      </c>
      <c r="S355" t="s">
        <v>8326</v>
      </c>
      <c r="T355" s="10">
        <f t="shared" si="22"/>
        <v>42297.791886574079</v>
      </c>
      <c r="U355" s="10">
        <f t="shared" si="23"/>
        <v>42327.833553240736</v>
      </c>
    </row>
    <row r="356" spans="1:21" ht="42.75" x14ac:dyDescent="0.2">
      <c r="A356">
        <v>354</v>
      </c>
      <c r="B356" s="3" t="s">
        <v>355</v>
      </c>
      <c r="C356" s="3" t="s">
        <v>4464</v>
      </c>
      <c r="D356">
        <v>3500</v>
      </c>
      <c r="F356">
        <v>3638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8269</v>
      </c>
      <c r="P356" s="6">
        <f t="shared" si="20"/>
        <v>1.0394285714285714</v>
      </c>
      <c r="Q356">
        <f t="shared" si="21"/>
        <v>125.44827586206897</v>
      </c>
      <c r="R356" t="s">
        <v>8322</v>
      </c>
      <c r="S356" t="s">
        <v>8326</v>
      </c>
      <c r="T356" s="10">
        <f t="shared" si="22"/>
        <v>42438.827789351853</v>
      </c>
      <c r="U356" s="10">
        <f t="shared" si="23"/>
        <v>42468.786122685182</v>
      </c>
    </row>
    <row r="357" spans="1:21" ht="28.5" x14ac:dyDescent="0.2">
      <c r="A357">
        <v>355</v>
      </c>
      <c r="B357" s="3" t="s">
        <v>356</v>
      </c>
      <c r="C357" s="3" t="s">
        <v>4465</v>
      </c>
      <c r="D357">
        <v>35000</v>
      </c>
      <c r="F357">
        <v>40690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8269</v>
      </c>
      <c r="P357" s="6">
        <f t="shared" si="20"/>
        <v>1.1625714285714286</v>
      </c>
      <c r="Q357">
        <f t="shared" si="21"/>
        <v>246.60606060606059</v>
      </c>
      <c r="R357" t="s">
        <v>8322</v>
      </c>
      <c r="S357" t="s">
        <v>8326</v>
      </c>
      <c r="T357" s="10">
        <f t="shared" si="22"/>
        <v>41943.293912037036</v>
      </c>
      <c r="U357" s="10">
        <f t="shared" si="23"/>
        <v>41974.3355787037</v>
      </c>
    </row>
    <row r="358" spans="1:21" ht="28.5" x14ac:dyDescent="0.2">
      <c r="A358">
        <v>356</v>
      </c>
      <c r="B358" s="3" t="s">
        <v>357</v>
      </c>
      <c r="C358" s="3" t="s">
        <v>4466</v>
      </c>
      <c r="D358">
        <v>7500</v>
      </c>
      <c r="F358">
        <v>7701.93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8269</v>
      </c>
      <c r="P358" s="6">
        <f t="shared" si="20"/>
        <v>1.0269239999999999</v>
      </c>
      <c r="Q358">
        <f t="shared" si="21"/>
        <v>79.401340206185566</v>
      </c>
      <c r="R358" t="s">
        <v>8322</v>
      </c>
      <c r="S358" t="s">
        <v>8326</v>
      </c>
      <c r="T358" s="10">
        <f t="shared" si="22"/>
        <v>42415.803159722222</v>
      </c>
      <c r="U358" s="10">
        <f t="shared" si="23"/>
        <v>42445.761493055557</v>
      </c>
    </row>
    <row r="359" spans="1:21" ht="42.75" x14ac:dyDescent="0.2">
      <c r="A359">
        <v>357</v>
      </c>
      <c r="B359" s="3" t="s">
        <v>358</v>
      </c>
      <c r="C359" s="3" t="s">
        <v>4467</v>
      </c>
      <c r="D359">
        <v>15000</v>
      </c>
      <c r="F359">
        <v>26100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8269</v>
      </c>
      <c r="P359" s="6">
        <f t="shared" si="20"/>
        <v>1.74</v>
      </c>
      <c r="Q359">
        <f t="shared" si="21"/>
        <v>86.138613861386133</v>
      </c>
      <c r="R359" t="s">
        <v>8322</v>
      </c>
      <c r="S359" t="s">
        <v>8326</v>
      </c>
      <c r="T359" s="10">
        <f t="shared" si="22"/>
        <v>42078.222187499996</v>
      </c>
      <c r="U359" s="10">
        <f t="shared" si="23"/>
        <v>42118.222187499996</v>
      </c>
    </row>
    <row r="360" spans="1:21" ht="42.75" x14ac:dyDescent="0.2">
      <c r="A360">
        <v>358</v>
      </c>
      <c r="B360" s="3" t="s">
        <v>359</v>
      </c>
      <c r="C360" s="3" t="s">
        <v>4468</v>
      </c>
      <c r="D360">
        <v>50000</v>
      </c>
      <c r="F360">
        <v>51544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8269</v>
      </c>
      <c r="P360" s="6">
        <f t="shared" si="20"/>
        <v>1.03088</v>
      </c>
      <c r="Q360">
        <f t="shared" si="21"/>
        <v>193.04868913857678</v>
      </c>
      <c r="R360" t="s">
        <v>8322</v>
      </c>
      <c r="S360" t="s">
        <v>8326</v>
      </c>
      <c r="T360" s="10">
        <f t="shared" si="22"/>
        <v>42507.860196759255</v>
      </c>
      <c r="U360" s="10">
        <f t="shared" si="23"/>
        <v>42536.625</v>
      </c>
    </row>
    <row r="361" spans="1:21" ht="42.75" x14ac:dyDescent="0.2">
      <c r="A361">
        <v>359</v>
      </c>
      <c r="B361" s="3" t="s">
        <v>360</v>
      </c>
      <c r="C361" s="3" t="s">
        <v>4469</v>
      </c>
      <c r="D361">
        <v>24200</v>
      </c>
      <c r="F361">
        <v>25375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8269</v>
      </c>
      <c r="P361" s="6">
        <f t="shared" si="20"/>
        <v>1.0485537190082646</v>
      </c>
      <c r="Q361">
        <f t="shared" si="21"/>
        <v>84.023178807947019</v>
      </c>
      <c r="R361" t="s">
        <v>8322</v>
      </c>
      <c r="S361" t="s">
        <v>8326</v>
      </c>
      <c r="T361" s="10">
        <f t="shared" si="22"/>
        <v>41935.070486111108</v>
      </c>
      <c r="U361" s="10">
        <f t="shared" si="23"/>
        <v>41957.216666666667</v>
      </c>
    </row>
    <row r="362" spans="1:21" ht="42.75" x14ac:dyDescent="0.2">
      <c r="A362">
        <v>360</v>
      </c>
      <c r="B362" s="3" t="s">
        <v>361</v>
      </c>
      <c r="C362" s="3" t="s">
        <v>4470</v>
      </c>
      <c r="D362">
        <v>12000</v>
      </c>
      <c r="F362">
        <v>12165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8269</v>
      </c>
      <c r="P362" s="6">
        <f t="shared" si="20"/>
        <v>1.0137499999999999</v>
      </c>
      <c r="Q362">
        <f t="shared" si="21"/>
        <v>139.82758620689654</v>
      </c>
      <c r="R362" t="s">
        <v>8322</v>
      </c>
      <c r="S362" t="s">
        <v>8326</v>
      </c>
      <c r="T362" s="10">
        <f t="shared" si="22"/>
        <v>42163.897916666669</v>
      </c>
      <c r="U362" s="10">
        <f t="shared" si="23"/>
        <v>42208.132638888885</v>
      </c>
    </row>
    <row r="363" spans="1:21" ht="42.75" x14ac:dyDescent="0.2">
      <c r="A363">
        <v>361</v>
      </c>
      <c r="B363" s="3" t="s">
        <v>362</v>
      </c>
      <c r="C363" s="3" t="s">
        <v>4471</v>
      </c>
      <c r="D363">
        <v>35000</v>
      </c>
      <c r="F363">
        <v>38876.949999999997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8269</v>
      </c>
      <c r="P363" s="6">
        <f t="shared" si="20"/>
        <v>1.1107699999999998</v>
      </c>
      <c r="Q363">
        <f t="shared" si="21"/>
        <v>109.82189265536722</v>
      </c>
      <c r="R363" t="s">
        <v>8322</v>
      </c>
      <c r="S363" t="s">
        <v>8326</v>
      </c>
      <c r="T363" s="10">
        <f t="shared" si="22"/>
        <v>41936.001226851848</v>
      </c>
      <c r="U363" s="10">
        <f t="shared" si="23"/>
        <v>41966.042893518519</v>
      </c>
    </row>
    <row r="364" spans="1:21" ht="57" x14ac:dyDescent="0.2">
      <c r="A364">
        <v>362</v>
      </c>
      <c r="B364" s="3" t="s">
        <v>363</v>
      </c>
      <c r="C364" s="3" t="s">
        <v>4472</v>
      </c>
      <c r="D364">
        <v>9665</v>
      </c>
      <c r="F364">
        <v>12000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8269</v>
      </c>
      <c r="P364" s="6">
        <f t="shared" si="20"/>
        <v>1.2415933781686497</v>
      </c>
      <c r="Q364">
        <f t="shared" si="21"/>
        <v>139.53488372093022</v>
      </c>
      <c r="R364" t="s">
        <v>8322</v>
      </c>
      <c r="S364" t="s">
        <v>8326</v>
      </c>
      <c r="T364" s="10">
        <f t="shared" si="22"/>
        <v>41837.210543981484</v>
      </c>
      <c r="U364" s="10">
        <f t="shared" si="23"/>
        <v>41859</v>
      </c>
    </row>
    <row r="365" spans="1:21" ht="42.75" x14ac:dyDescent="0.2">
      <c r="A365">
        <v>363</v>
      </c>
      <c r="B365" s="3" t="s">
        <v>364</v>
      </c>
      <c r="C365" s="3" t="s">
        <v>4473</v>
      </c>
      <c r="D365">
        <v>8925</v>
      </c>
      <c r="F365">
        <v>9044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8269</v>
      </c>
      <c r="P365" s="6">
        <f t="shared" si="20"/>
        <v>1.0133333333333334</v>
      </c>
      <c r="Q365">
        <f t="shared" si="21"/>
        <v>347.84615384615387</v>
      </c>
      <c r="R365" t="s">
        <v>8322</v>
      </c>
      <c r="S365" t="s">
        <v>8326</v>
      </c>
      <c r="T365" s="10">
        <f t="shared" si="22"/>
        <v>40255.744629629626</v>
      </c>
      <c r="U365" s="10">
        <f t="shared" si="23"/>
        <v>40300.806944444441</v>
      </c>
    </row>
    <row r="366" spans="1:21" ht="42.75" x14ac:dyDescent="0.2">
      <c r="A366">
        <v>364</v>
      </c>
      <c r="B366" s="3" t="s">
        <v>365</v>
      </c>
      <c r="C366" s="3" t="s">
        <v>4474</v>
      </c>
      <c r="D366">
        <v>7000</v>
      </c>
      <c r="F366">
        <v>7711.3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8269</v>
      </c>
      <c r="P366" s="6">
        <f t="shared" si="20"/>
        <v>1.1016142857142857</v>
      </c>
      <c r="Q366">
        <f t="shared" si="21"/>
        <v>68.24159292035398</v>
      </c>
      <c r="R366" t="s">
        <v>8322</v>
      </c>
      <c r="S366" t="s">
        <v>8326</v>
      </c>
      <c r="T366" s="10">
        <f t="shared" si="22"/>
        <v>41780.859629629631</v>
      </c>
      <c r="U366" s="10">
        <f t="shared" si="23"/>
        <v>41811.165972222225</v>
      </c>
    </row>
    <row r="367" spans="1:21" ht="42.75" x14ac:dyDescent="0.2">
      <c r="A367">
        <v>365</v>
      </c>
      <c r="B367" s="3" t="s">
        <v>366</v>
      </c>
      <c r="C367" s="3" t="s">
        <v>4475</v>
      </c>
      <c r="D367">
        <v>15000</v>
      </c>
      <c r="F367">
        <v>15596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8269</v>
      </c>
      <c r="P367" s="6">
        <f t="shared" si="20"/>
        <v>1.0397333333333334</v>
      </c>
      <c r="Q367">
        <f t="shared" si="21"/>
        <v>239.93846153846152</v>
      </c>
      <c r="R367" t="s">
        <v>8322</v>
      </c>
      <c r="S367" t="s">
        <v>8326</v>
      </c>
      <c r="T367" s="10">
        <f t="shared" si="22"/>
        <v>41668.606469907405</v>
      </c>
      <c r="U367" s="10">
        <f t="shared" si="23"/>
        <v>41698.606469907405</v>
      </c>
    </row>
    <row r="368" spans="1:21" ht="42.75" x14ac:dyDescent="0.2">
      <c r="A368">
        <v>366</v>
      </c>
      <c r="B368" s="3" t="s">
        <v>367</v>
      </c>
      <c r="C368" s="3" t="s">
        <v>4476</v>
      </c>
      <c r="D368">
        <v>38000</v>
      </c>
      <c r="F368">
        <v>38500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8269</v>
      </c>
      <c r="P368" s="6">
        <f t="shared" si="20"/>
        <v>1.013157894736842</v>
      </c>
      <c r="Q368">
        <f t="shared" si="21"/>
        <v>287.31343283582089</v>
      </c>
      <c r="R368" t="s">
        <v>8322</v>
      </c>
      <c r="S368" t="s">
        <v>8326</v>
      </c>
      <c r="T368" s="10">
        <f t="shared" si="22"/>
        <v>41019.793032407404</v>
      </c>
      <c r="U368" s="10">
        <f t="shared" si="23"/>
        <v>41049.793032407404</v>
      </c>
    </row>
    <row r="369" spans="1:21" ht="42.75" x14ac:dyDescent="0.2">
      <c r="A369">
        <v>367</v>
      </c>
      <c r="B369" s="3" t="s">
        <v>368</v>
      </c>
      <c r="C369" s="3" t="s">
        <v>4477</v>
      </c>
      <c r="D369">
        <v>10000</v>
      </c>
      <c r="F369">
        <v>10335.01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8269</v>
      </c>
      <c r="P369" s="6">
        <f t="shared" si="20"/>
        <v>1.033501</v>
      </c>
      <c r="Q369">
        <f t="shared" si="21"/>
        <v>86.84882352941176</v>
      </c>
      <c r="R369" t="s">
        <v>8322</v>
      </c>
      <c r="S369" t="s">
        <v>8326</v>
      </c>
      <c r="T369" s="10">
        <f t="shared" si="22"/>
        <v>41355.577291666668</v>
      </c>
      <c r="U369" s="10">
        <f t="shared" si="23"/>
        <v>41395.207638888889</v>
      </c>
    </row>
    <row r="370" spans="1:21" ht="42.75" x14ac:dyDescent="0.2">
      <c r="A370">
        <v>368</v>
      </c>
      <c r="B370" s="3" t="s">
        <v>369</v>
      </c>
      <c r="C370" s="3" t="s">
        <v>4478</v>
      </c>
      <c r="D370">
        <v>12500</v>
      </c>
      <c r="F370">
        <v>13014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8269</v>
      </c>
      <c r="P370" s="6">
        <f t="shared" si="20"/>
        <v>1.04112</v>
      </c>
      <c r="Q370">
        <f t="shared" si="21"/>
        <v>81.84905660377359</v>
      </c>
      <c r="R370" t="s">
        <v>8322</v>
      </c>
      <c r="S370" t="s">
        <v>8326</v>
      </c>
      <c r="T370" s="10">
        <f t="shared" si="22"/>
        <v>42043.605578703704</v>
      </c>
      <c r="U370" s="10">
        <f t="shared" si="23"/>
        <v>42078.563912037032</v>
      </c>
    </row>
    <row r="371" spans="1:21" ht="42.75" x14ac:dyDescent="0.2">
      <c r="A371">
        <v>369</v>
      </c>
      <c r="B371" s="3" t="s">
        <v>370</v>
      </c>
      <c r="C371" s="3" t="s">
        <v>4479</v>
      </c>
      <c r="D371">
        <v>6500</v>
      </c>
      <c r="F371">
        <v>7160.12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8269</v>
      </c>
      <c r="P371" s="6">
        <f t="shared" si="20"/>
        <v>1.1015569230769231</v>
      </c>
      <c r="Q371">
        <f t="shared" si="21"/>
        <v>42.874970059880241</v>
      </c>
      <c r="R371" t="s">
        <v>8322</v>
      </c>
      <c r="S371" t="s">
        <v>8326</v>
      </c>
      <c r="T371" s="10">
        <f t="shared" si="22"/>
        <v>40893.551724537036</v>
      </c>
      <c r="U371" s="10">
        <f t="shared" si="23"/>
        <v>40923.551724537036</v>
      </c>
    </row>
    <row r="372" spans="1:21" ht="42.75" x14ac:dyDescent="0.2">
      <c r="A372">
        <v>370</v>
      </c>
      <c r="B372" s="3" t="s">
        <v>371</v>
      </c>
      <c r="C372" s="3" t="s">
        <v>4480</v>
      </c>
      <c r="D372">
        <v>25000</v>
      </c>
      <c r="F372">
        <v>30505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8269</v>
      </c>
      <c r="P372" s="6">
        <f t="shared" si="20"/>
        <v>1.2202</v>
      </c>
      <c r="Q372">
        <f t="shared" si="21"/>
        <v>709.41860465116281</v>
      </c>
      <c r="R372" t="s">
        <v>8322</v>
      </c>
      <c r="S372" t="s">
        <v>8326</v>
      </c>
      <c r="T372" s="10">
        <f t="shared" si="22"/>
        <v>42711.795138888891</v>
      </c>
      <c r="U372" s="10">
        <f t="shared" si="23"/>
        <v>42741.795138888891</v>
      </c>
    </row>
    <row r="373" spans="1:21" ht="42.75" x14ac:dyDescent="0.2">
      <c r="A373">
        <v>371</v>
      </c>
      <c r="B373" s="3" t="s">
        <v>372</v>
      </c>
      <c r="C373" s="3" t="s">
        <v>4481</v>
      </c>
      <c r="D373">
        <v>150000</v>
      </c>
      <c r="F373">
        <v>171253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8269</v>
      </c>
      <c r="P373" s="6">
        <f t="shared" si="20"/>
        <v>1.1416866666666667</v>
      </c>
      <c r="Q373">
        <f t="shared" si="21"/>
        <v>161.25517890772127</v>
      </c>
      <c r="R373" t="s">
        <v>8322</v>
      </c>
      <c r="S373" t="s">
        <v>8326</v>
      </c>
      <c r="T373" s="10">
        <f t="shared" si="22"/>
        <v>41261.767812500002</v>
      </c>
      <c r="U373" s="10">
        <f t="shared" si="23"/>
        <v>41306.767812500002</v>
      </c>
    </row>
    <row r="374" spans="1:21" ht="28.5" x14ac:dyDescent="0.2">
      <c r="A374">
        <v>372</v>
      </c>
      <c r="B374" s="3" t="s">
        <v>373</v>
      </c>
      <c r="C374" s="3" t="s">
        <v>4482</v>
      </c>
      <c r="D374">
        <v>300</v>
      </c>
      <c r="F374">
        <v>376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8269</v>
      </c>
      <c r="P374" s="6">
        <f t="shared" si="20"/>
        <v>1.2533333333333334</v>
      </c>
      <c r="Q374">
        <f t="shared" si="21"/>
        <v>41.777777777777779</v>
      </c>
      <c r="R374" t="s">
        <v>8322</v>
      </c>
      <c r="S374" t="s">
        <v>8326</v>
      </c>
      <c r="T374" s="10">
        <f t="shared" si="22"/>
        <v>42425.576898148152</v>
      </c>
      <c r="U374" s="10">
        <f t="shared" si="23"/>
        <v>42465.666666666672</v>
      </c>
    </row>
    <row r="375" spans="1:21" ht="42.75" x14ac:dyDescent="0.2">
      <c r="A375">
        <v>373</v>
      </c>
      <c r="B375" s="3" t="s">
        <v>374</v>
      </c>
      <c r="C375" s="3" t="s">
        <v>4483</v>
      </c>
      <c r="D375">
        <v>7500</v>
      </c>
      <c r="F375">
        <v>8000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8269</v>
      </c>
      <c r="P375" s="6">
        <f t="shared" si="20"/>
        <v>1.0666666666666667</v>
      </c>
      <c r="Q375">
        <f t="shared" si="21"/>
        <v>89.887640449438209</v>
      </c>
      <c r="R375" t="s">
        <v>8322</v>
      </c>
      <c r="S375" t="s">
        <v>8326</v>
      </c>
      <c r="T375" s="10">
        <f t="shared" si="22"/>
        <v>41078.91201388889</v>
      </c>
      <c r="U375" s="10">
        <f t="shared" si="23"/>
        <v>41108.91201388889</v>
      </c>
    </row>
    <row r="376" spans="1:21" ht="42.75" x14ac:dyDescent="0.2">
      <c r="A376">
        <v>374</v>
      </c>
      <c r="B376" s="3" t="s">
        <v>375</v>
      </c>
      <c r="C376" s="3" t="s">
        <v>4484</v>
      </c>
      <c r="D376">
        <v>6000</v>
      </c>
      <c r="F376">
        <v>7839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8269</v>
      </c>
      <c r="P376" s="6">
        <f t="shared" si="20"/>
        <v>1.3065</v>
      </c>
      <c r="Q376">
        <f t="shared" si="21"/>
        <v>45.051724137931032</v>
      </c>
      <c r="R376" t="s">
        <v>8322</v>
      </c>
      <c r="S376" t="s">
        <v>8326</v>
      </c>
      <c r="T376" s="10">
        <f t="shared" si="22"/>
        <v>40757.889247685183</v>
      </c>
      <c r="U376" s="10">
        <f t="shared" si="23"/>
        <v>40802.889247685183</v>
      </c>
    </row>
    <row r="377" spans="1:21" ht="42.75" x14ac:dyDescent="0.2">
      <c r="A377">
        <v>375</v>
      </c>
      <c r="B377" s="3" t="s">
        <v>376</v>
      </c>
      <c r="C377" s="3" t="s">
        <v>4485</v>
      </c>
      <c r="D377">
        <v>500</v>
      </c>
      <c r="F377">
        <v>600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8269</v>
      </c>
      <c r="P377" s="6">
        <f t="shared" si="20"/>
        <v>1.2</v>
      </c>
      <c r="Q377">
        <f t="shared" si="21"/>
        <v>42.857142857142854</v>
      </c>
      <c r="R377" t="s">
        <v>8322</v>
      </c>
      <c r="S377" t="s">
        <v>8326</v>
      </c>
      <c r="T377" s="10">
        <f t="shared" si="22"/>
        <v>41657.985081018516</v>
      </c>
      <c r="U377" s="10">
        <f t="shared" si="23"/>
        <v>41699.720833333333</v>
      </c>
    </row>
    <row r="378" spans="1:21" ht="42.75" x14ac:dyDescent="0.2">
      <c r="A378">
        <v>376</v>
      </c>
      <c r="B378" s="3" t="s">
        <v>377</v>
      </c>
      <c r="C378" s="3" t="s">
        <v>4486</v>
      </c>
      <c r="D378">
        <v>2450</v>
      </c>
      <c r="F378">
        <v>2596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8269</v>
      </c>
      <c r="P378" s="6">
        <f t="shared" si="20"/>
        <v>1.0595918367346939</v>
      </c>
      <c r="Q378">
        <f t="shared" si="21"/>
        <v>54.083333333333336</v>
      </c>
      <c r="R378" t="s">
        <v>8322</v>
      </c>
      <c r="S378" t="s">
        <v>8326</v>
      </c>
      <c r="T378" s="10">
        <f t="shared" si="22"/>
        <v>42576.452731481477</v>
      </c>
      <c r="U378" s="10">
        <f t="shared" si="23"/>
        <v>42607.452731481477</v>
      </c>
    </row>
    <row r="379" spans="1:21" ht="42.75" x14ac:dyDescent="0.2">
      <c r="A379">
        <v>377</v>
      </c>
      <c r="B379" s="3" t="s">
        <v>378</v>
      </c>
      <c r="C379" s="3" t="s">
        <v>4487</v>
      </c>
      <c r="D379">
        <v>12000</v>
      </c>
      <c r="F379">
        <v>13728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8269</v>
      </c>
      <c r="P379" s="6">
        <f t="shared" si="20"/>
        <v>1.1439999999999999</v>
      </c>
      <c r="Q379">
        <f t="shared" si="21"/>
        <v>103.21804511278195</v>
      </c>
      <c r="R379" t="s">
        <v>8322</v>
      </c>
      <c r="S379" t="s">
        <v>8326</v>
      </c>
      <c r="T379" s="10">
        <f t="shared" si="22"/>
        <v>42292.250787037032</v>
      </c>
      <c r="U379" s="10">
        <f t="shared" si="23"/>
        <v>42322.292361111111</v>
      </c>
    </row>
    <row r="380" spans="1:21" ht="57" x14ac:dyDescent="0.2">
      <c r="A380">
        <v>378</v>
      </c>
      <c r="B380" s="3" t="s">
        <v>379</v>
      </c>
      <c r="C380" s="3" t="s">
        <v>4488</v>
      </c>
      <c r="D380">
        <v>3000</v>
      </c>
      <c r="F380">
        <v>3353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8269</v>
      </c>
      <c r="P380" s="6">
        <f t="shared" si="20"/>
        <v>1.1176666666666666</v>
      </c>
      <c r="Q380">
        <f t="shared" si="21"/>
        <v>40.397590361445786</v>
      </c>
      <c r="R380" t="s">
        <v>8322</v>
      </c>
      <c r="S380" t="s">
        <v>8326</v>
      </c>
      <c r="T380" s="10">
        <f t="shared" si="22"/>
        <v>42370.571851851855</v>
      </c>
      <c r="U380" s="10">
        <f t="shared" si="23"/>
        <v>42394.994444444441</v>
      </c>
    </row>
    <row r="381" spans="1:21" ht="42.75" x14ac:dyDescent="0.2">
      <c r="A381">
        <v>379</v>
      </c>
      <c r="B381" s="3" t="s">
        <v>380</v>
      </c>
      <c r="C381" s="3" t="s">
        <v>4489</v>
      </c>
      <c r="D381">
        <v>15000</v>
      </c>
      <c r="F381">
        <v>17412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8269</v>
      </c>
      <c r="P381" s="6">
        <f t="shared" si="20"/>
        <v>1.1608000000000001</v>
      </c>
      <c r="Q381">
        <f t="shared" si="21"/>
        <v>116.85906040268456</v>
      </c>
      <c r="R381" t="s">
        <v>8322</v>
      </c>
      <c r="S381" t="s">
        <v>8326</v>
      </c>
      <c r="T381" s="10">
        <f t="shared" si="22"/>
        <v>40987.688333333332</v>
      </c>
      <c r="U381" s="10">
        <f t="shared" si="23"/>
        <v>41032.688333333332</v>
      </c>
    </row>
    <row r="382" spans="1:21" ht="57" x14ac:dyDescent="0.2">
      <c r="A382">
        <v>380</v>
      </c>
      <c r="B382" s="3" t="s">
        <v>381</v>
      </c>
      <c r="C382" s="3" t="s">
        <v>4490</v>
      </c>
      <c r="D382">
        <v>4000</v>
      </c>
      <c r="F382">
        <v>5660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8269</v>
      </c>
      <c r="P382" s="6">
        <f t="shared" si="20"/>
        <v>1.415</v>
      </c>
      <c r="Q382">
        <f t="shared" si="21"/>
        <v>115.51020408163265</v>
      </c>
      <c r="R382" t="s">
        <v>8322</v>
      </c>
      <c r="S382" t="s">
        <v>8326</v>
      </c>
      <c r="T382" s="10">
        <f t="shared" si="22"/>
        <v>42367.719814814816</v>
      </c>
      <c r="U382" s="10">
        <f t="shared" si="23"/>
        <v>42392.719814814816</v>
      </c>
    </row>
    <row r="383" spans="1:21" ht="42.75" x14ac:dyDescent="0.2">
      <c r="A383">
        <v>381</v>
      </c>
      <c r="B383" s="3" t="s">
        <v>382</v>
      </c>
      <c r="C383" s="3" t="s">
        <v>4491</v>
      </c>
      <c r="D383">
        <v>25000</v>
      </c>
      <c r="F383">
        <v>26182.5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8269</v>
      </c>
      <c r="P383" s="6">
        <f t="shared" si="20"/>
        <v>1.0472999999999999</v>
      </c>
      <c r="Q383">
        <f t="shared" si="21"/>
        <v>104.31274900398407</v>
      </c>
      <c r="R383" t="s">
        <v>8322</v>
      </c>
      <c r="S383" t="s">
        <v>8326</v>
      </c>
      <c r="T383" s="10">
        <f t="shared" si="22"/>
        <v>41085.698113425926</v>
      </c>
      <c r="U383" s="10">
        <f t="shared" si="23"/>
        <v>41120.208333333336</v>
      </c>
    </row>
    <row r="384" spans="1:21" ht="57" x14ac:dyDescent="0.2">
      <c r="A384">
        <v>382</v>
      </c>
      <c r="B384" s="3" t="s">
        <v>383</v>
      </c>
      <c r="C384" s="3" t="s">
        <v>4492</v>
      </c>
      <c r="D384">
        <v>600</v>
      </c>
      <c r="F384">
        <v>1535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8269</v>
      </c>
      <c r="P384" s="6">
        <f t="shared" si="20"/>
        <v>2.5583333333333331</v>
      </c>
      <c r="Q384">
        <f t="shared" si="21"/>
        <v>69.772727272727266</v>
      </c>
      <c r="R384" t="s">
        <v>8322</v>
      </c>
      <c r="S384" t="s">
        <v>8326</v>
      </c>
      <c r="T384" s="10">
        <f t="shared" si="22"/>
        <v>41144.709490740745</v>
      </c>
      <c r="U384" s="10">
        <f t="shared" si="23"/>
        <v>41158.709490740745</v>
      </c>
    </row>
    <row r="385" spans="1:21" ht="42.75" x14ac:dyDescent="0.2">
      <c r="A385">
        <v>383</v>
      </c>
      <c r="B385" s="3" t="s">
        <v>384</v>
      </c>
      <c r="C385" s="3" t="s">
        <v>4493</v>
      </c>
      <c r="D385">
        <v>999</v>
      </c>
      <c r="F385">
        <v>2065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8269</v>
      </c>
      <c r="P385" s="6">
        <f t="shared" si="20"/>
        <v>2.0670670670670672</v>
      </c>
      <c r="Q385">
        <f t="shared" si="21"/>
        <v>43.020833333333336</v>
      </c>
      <c r="R385" t="s">
        <v>8322</v>
      </c>
      <c r="S385" t="s">
        <v>8326</v>
      </c>
      <c r="T385" s="10">
        <f t="shared" si="22"/>
        <v>41755.117581018516</v>
      </c>
      <c r="U385" s="10">
        <f t="shared" si="23"/>
        <v>41778.117581018516</v>
      </c>
    </row>
    <row r="386" spans="1:21" ht="42.75" x14ac:dyDescent="0.2">
      <c r="A386">
        <v>384</v>
      </c>
      <c r="B386" s="3" t="s">
        <v>385</v>
      </c>
      <c r="C386" s="3" t="s">
        <v>4494</v>
      </c>
      <c r="D386">
        <v>20000</v>
      </c>
      <c r="F386">
        <v>22421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8269</v>
      </c>
      <c r="P386" s="6">
        <f t="shared" ref="P386:P449" si="24">F386/D386</f>
        <v>1.1210500000000001</v>
      </c>
      <c r="Q386">
        <f t="shared" ref="Q386:Q449" si="25">F386/M386</f>
        <v>58.540469973890339</v>
      </c>
      <c r="R386" t="s">
        <v>8322</v>
      </c>
      <c r="S386" t="s">
        <v>8326</v>
      </c>
      <c r="T386" s="10">
        <f t="shared" si="22"/>
        <v>41980.781793981485</v>
      </c>
      <c r="U386" s="10">
        <f t="shared" si="23"/>
        <v>42010.781793981485</v>
      </c>
    </row>
    <row r="387" spans="1:21" ht="42.75" x14ac:dyDescent="0.2">
      <c r="A387">
        <v>385</v>
      </c>
      <c r="B387" s="3" t="s">
        <v>386</v>
      </c>
      <c r="C387" s="3" t="s">
        <v>4495</v>
      </c>
      <c r="D387">
        <v>25000</v>
      </c>
      <c r="F387">
        <v>26495.5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8269</v>
      </c>
      <c r="P387" s="6">
        <f t="shared" si="24"/>
        <v>1.05982</v>
      </c>
      <c r="Q387">
        <f t="shared" si="25"/>
        <v>111.79535864978902</v>
      </c>
      <c r="R387" t="s">
        <v>8322</v>
      </c>
      <c r="S387" t="s">
        <v>8326</v>
      </c>
      <c r="T387" s="10">
        <f t="shared" ref="T387:T450" si="26">(((K387/60)/60)/24+DATE(1970,1,1))</f>
        <v>41934.584502314814</v>
      </c>
      <c r="U387" s="10">
        <f t="shared" ref="U387:U450" si="27">(((J387/60)/60)/24+DATE(1970,1,1))</f>
        <v>41964.626168981486</v>
      </c>
    </row>
    <row r="388" spans="1:21" ht="42.75" x14ac:dyDescent="0.2">
      <c r="A388">
        <v>386</v>
      </c>
      <c r="B388" s="3" t="s">
        <v>387</v>
      </c>
      <c r="C388" s="3" t="s">
        <v>4496</v>
      </c>
      <c r="D388">
        <v>600</v>
      </c>
      <c r="F388">
        <v>601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8269</v>
      </c>
      <c r="P388" s="6">
        <f t="shared" si="24"/>
        <v>1.0016666666666667</v>
      </c>
      <c r="Q388">
        <f t="shared" si="25"/>
        <v>46.230769230769234</v>
      </c>
      <c r="R388" t="s">
        <v>8322</v>
      </c>
      <c r="S388" t="s">
        <v>8326</v>
      </c>
      <c r="T388" s="10">
        <f t="shared" si="26"/>
        <v>42211.951284722221</v>
      </c>
      <c r="U388" s="10">
        <f t="shared" si="27"/>
        <v>42226.951284722221</v>
      </c>
    </row>
    <row r="389" spans="1:21" ht="42.75" x14ac:dyDescent="0.2">
      <c r="A389">
        <v>387</v>
      </c>
      <c r="B389" s="3" t="s">
        <v>388</v>
      </c>
      <c r="C389" s="3" t="s">
        <v>4497</v>
      </c>
      <c r="D389">
        <v>38000</v>
      </c>
      <c r="F389">
        <v>81316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8269</v>
      </c>
      <c r="P389" s="6">
        <f t="shared" si="24"/>
        <v>2.1398947368421051</v>
      </c>
      <c r="Q389">
        <f t="shared" si="25"/>
        <v>144.69039145907473</v>
      </c>
      <c r="R389" t="s">
        <v>8322</v>
      </c>
      <c r="S389" t="s">
        <v>8326</v>
      </c>
      <c r="T389" s="10">
        <f t="shared" si="26"/>
        <v>42200.67659722222</v>
      </c>
      <c r="U389" s="10">
        <f t="shared" si="27"/>
        <v>42231.25</v>
      </c>
    </row>
    <row r="390" spans="1:21" ht="42.75" x14ac:dyDescent="0.2">
      <c r="A390">
        <v>388</v>
      </c>
      <c r="B390" s="3" t="s">
        <v>389</v>
      </c>
      <c r="C390" s="3" t="s">
        <v>4498</v>
      </c>
      <c r="D390">
        <v>5000</v>
      </c>
      <c r="F390">
        <v>6308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8269</v>
      </c>
      <c r="P390" s="6">
        <f t="shared" si="24"/>
        <v>1.2616000000000001</v>
      </c>
      <c r="Q390">
        <f t="shared" si="25"/>
        <v>88.845070422535215</v>
      </c>
      <c r="R390" t="s">
        <v>8322</v>
      </c>
      <c r="S390" t="s">
        <v>8326</v>
      </c>
      <c r="T390" s="10">
        <f t="shared" si="26"/>
        <v>42549.076157407413</v>
      </c>
      <c r="U390" s="10">
        <f t="shared" si="27"/>
        <v>42579.076157407413</v>
      </c>
    </row>
    <row r="391" spans="1:21" ht="57" x14ac:dyDescent="0.2">
      <c r="A391">
        <v>389</v>
      </c>
      <c r="B391" s="3" t="s">
        <v>390</v>
      </c>
      <c r="C391" s="3" t="s">
        <v>4499</v>
      </c>
      <c r="D391">
        <v>68000</v>
      </c>
      <c r="F391">
        <v>123444.12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8269</v>
      </c>
      <c r="P391" s="6">
        <f t="shared" si="24"/>
        <v>1.8153547058823529</v>
      </c>
      <c r="Q391">
        <f t="shared" si="25"/>
        <v>81.75107284768211</v>
      </c>
      <c r="R391" t="s">
        <v>8322</v>
      </c>
      <c r="S391" t="s">
        <v>8326</v>
      </c>
      <c r="T391" s="10">
        <f t="shared" si="26"/>
        <v>41674.063078703701</v>
      </c>
      <c r="U391" s="10">
        <f t="shared" si="27"/>
        <v>41705.957638888889</v>
      </c>
    </row>
    <row r="392" spans="1:21" ht="42.75" x14ac:dyDescent="0.2">
      <c r="A392">
        <v>390</v>
      </c>
      <c r="B392" s="3" t="s">
        <v>391</v>
      </c>
      <c r="C392" s="3" t="s">
        <v>4500</v>
      </c>
      <c r="D392">
        <v>1000</v>
      </c>
      <c r="F392">
        <v>1000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8269</v>
      </c>
      <c r="P392" s="6">
        <f t="shared" si="24"/>
        <v>1</v>
      </c>
      <c r="Q392">
        <f t="shared" si="25"/>
        <v>71.428571428571431</v>
      </c>
      <c r="R392" t="s">
        <v>8322</v>
      </c>
      <c r="S392" t="s">
        <v>8326</v>
      </c>
      <c r="T392" s="10">
        <f t="shared" si="26"/>
        <v>42112.036712962959</v>
      </c>
      <c r="U392" s="10">
        <f t="shared" si="27"/>
        <v>42132.036712962959</v>
      </c>
    </row>
    <row r="393" spans="1:21" ht="42.75" x14ac:dyDescent="0.2">
      <c r="A393">
        <v>391</v>
      </c>
      <c r="B393" s="3" t="s">
        <v>392</v>
      </c>
      <c r="C393" s="3" t="s">
        <v>4501</v>
      </c>
      <c r="D393">
        <v>20000</v>
      </c>
      <c r="F393">
        <v>20122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8269</v>
      </c>
      <c r="P393" s="6">
        <f t="shared" si="24"/>
        <v>1.0061</v>
      </c>
      <c r="Q393">
        <f t="shared" si="25"/>
        <v>104.25906735751295</v>
      </c>
      <c r="R393" t="s">
        <v>8322</v>
      </c>
      <c r="S393" t="s">
        <v>8326</v>
      </c>
      <c r="T393" s="10">
        <f t="shared" si="26"/>
        <v>40865.042256944449</v>
      </c>
      <c r="U393" s="10">
        <f t="shared" si="27"/>
        <v>40895.040972222225</v>
      </c>
    </row>
    <row r="394" spans="1:21" ht="42.75" x14ac:dyDescent="0.2">
      <c r="A394">
        <v>392</v>
      </c>
      <c r="B394" s="3" t="s">
        <v>393</v>
      </c>
      <c r="C394" s="3" t="s">
        <v>4502</v>
      </c>
      <c r="D394">
        <v>18500</v>
      </c>
      <c r="F394">
        <v>18667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8269</v>
      </c>
      <c r="P394" s="6">
        <f t="shared" si="24"/>
        <v>1.009027027027027</v>
      </c>
      <c r="Q394">
        <f t="shared" si="25"/>
        <v>90.616504854368927</v>
      </c>
      <c r="R394" t="s">
        <v>8322</v>
      </c>
      <c r="S394" t="s">
        <v>8326</v>
      </c>
      <c r="T394" s="10">
        <f t="shared" si="26"/>
        <v>40763.717256944445</v>
      </c>
      <c r="U394" s="10">
        <f t="shared" si="27"/>
        <v>40794.125</v>
      </c>
    </row>
    <row r="395" spans="1:21" ht="42.75" x14ac:dyDescent="0.2">
      <c r="A395">
        <v>393</v>
      </c>
      <c r="B395" s="3" t="s">
        <v>394</v>
      </c>
      <c r="C395" s="3" t="s">
        <v>4503</v>
      </c>
      <c r="D395">
        <v>50000</v>
      </c>
      <c r="F395">
        <v>55223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8269</v>
      </c>
      <c r="P395" s="6">
        <f t="shared" si="24"/>
        <v>1.10446</v>
      </c>
      <c r="Q395">
        <f t="shared" si="25"/>
        <v>157.33048433048432</v>
      </c>
      <c r="R395" t="s">
        <v>8322</v>
      </c>
      <c r="S395" t="s">
        <v>8326</v>
      </c>
      <c r="T395" s="10">
        <f t="shared" si="26"/>
        <v>41526.708935185183</v>
      </c>
      <c r="U395" s="10">
        <f t="shared" si="27"/>
        <v>41557.708935185183</v>
      </c>
    </row>
    <row r="396" spans="1:21" ht="42.75" x14ac:dyDescent="0.2">
      <c r="A396">
        <v>394</v>
      </c>
      <c r="B396" s="3" t="s">
        <v>395</v>
      </c>
      <c r="C396" s="3" t="s">
        <v>4504</v>
      </c>
      <c r="D396">
        <v>4700</v>
      </c>
      <c r="F396">
        <v>5259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8269</v>
      </c>
      <c r="P396" s="6">
        <f t="shared" si="24"/>
        <v>1.118936170212766</v>
      </c>
      <c r="Q396">
        <f t="shared" si="25"/>
        <v>105.18</v>
      </c>
      <c r="R396" t="s">
        <v>8322</v>
      </c>
      <c r="S396" t="s">
        <v>8326</v>
      </c>
      <c r="T396" s="10">
        <f t="shared" si="26"/>
        <v>42417.818078703705</v>
      </c>
      <c r="U396" s="10">
        <f t="shared" si="27"/>
        <v>42477.776412037041</v>
      </c>
    </row>
    <row r="397" spans="1:21" ht="42.75" x14ac:dyDescent="0.2">
      <c r="A397">
        <v>395</v>
      </c>
      <c r="B397" s="3" t="s">
        <v>396</v>
      </c>
      <c r="C397" s="3" t="s">
        <v>4505</v>
      </c>
      <c r="D397">
        <v>10000</v>
      </c>
      <c r="F397">
        <v>10804.45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8269</v>
      </c>
      <c r="P397" s="6">
        <f t="shared" si="24"/>
        <v>1.0804450000000001</v>
      </c>
      <c r="Q397">
        <f t="shared" si="25"/>
        <v>58.719836956521746</v>
      </c>
      <c r="R397" t="s">
        <v>8322</v>
      </c>
      <c r="S397" t="s">
        <v>8326</v>
      </c>
      <c r="T397" s="10">
        <f t="shared" si="26"/>
        <v>40990.909259259257</v>
      </c>
      <c r="U397" s="10">
        <f t="shared" si="27"/>
        <v>41026.897222222222</v>
      </c>
    </row>
    <row r="398" spans="1:21" ht="42.75" x14ac:dyDescent="0.2">
      <c r="A398">
        <v>396</v>
      </c>
      <c r="B398" s="3" t="s">
        <v>397</v>
      </c>
      <c r="C398" s="3" t="s">
        <v>4506</v>
      </c>
      <c r="D398">
        <v>15000</v>
      </c>
      <c r="F398">
        <v>16000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8269</v>
      </c>
      <c r="P398" s="6">
        <f t="shared" si="24"/>
        <v>1.0666666666666667</v>
      </c>
      <c r="Q398">
        <f t="shared" si="25"/>
        <v>81.632653061224488</v>
      </c>
      <c r="R398" t="s">
        <v>8322</v>
      </c>
      <c r="S398" t="s">
        <v>8326</v>
      </c>
      <c r="T398" s="10">
        <f t="shared" si="26"/>
        <v>41082.564884259256</v>
      </c>
      <c r="U398" s="10">
        <f t="shared" si="27"/>
        <v>41097.564884259256</v>
      </c>
    </row>
    <row r="399" spans="1:21" ht="57" x14ac:dyDescent="0.2">
      <c r="A399">
        <v>397</v>
      </c>
      <c r="B399" s="3" t="s">
        <v>398</v>
      </c>
      <c r="C399" s="3" t="s">
        <v>4507</v>
      </c>
      <c r="D399">
        <v>12444</v>
      </c>
      <c r="F399">
        <v>12929.35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8269</v>
      </c>
      <c r="P399" s="6">
        <f t="shared" si="24"/>
        <v>1.0390027322404372</v>
      </c>
      <c r="Q399">
        <f t="shared" si="25"/>
        <v>56.460043668122275</v>
      </c>
      <c r="R399" t="s">
        <v>8322</v>
      </c>
      <c r="S399" t="s">
        <v>8326</v>
      </c>
      <c r="T399" s="10">
        <f t="shared" si="26"/>
        <v>40379.776435185187</v>
      </c>
      <c r="U399" s="10">
        <f t="shared" si="27"/>
        <v>40422.155555555553</v>
      </c>
    </row>
    <row r="400" spans="1:21" ht="42.75" x14ac:dyDescent="0.2">
      <c r="A400">
        <v>398</v>
      </c>
      <c r="B400" s="3" t="s">
        <v>399</v>
      </c>
      <c r="C400" s="3" t="s">
        <v>4508</v>
      </c>
      <c r="D400">
        <v>7500</v>
      </c>
      <c r="F400">
        <v>9387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8269</v>
      </c>
      <c r="P400" s="6">
        <f t="shared" si="24"/>
        <v>1.2516</v>
      </c>
      <c r="Q400">
        <f t="shared" si="25"/>
        <v>140.1044776119403</v>
      </c>
      <c r="R400" t="s">
        <v>8322</v>
      </c>
      <c r="S400" t="s">
        <v>8326</v>
      </c>
      <c r="T400" s="10">
        <f t="shared" si="26"/>
        <v>42078.793124999997</v>
      </c>
      <c r="U400" s="10">
        <f t="shared" si="27"/>
        <v>42123.793124999997</v>
      </c>
    </row>
    <row r="401" spans="1:21" ht="42.75" x14ac:dyDescent="0.2">
      <c r="A401">
        <v>399</v>
      </c>
      <c r="B401" s="3" t="s">
        <v>400</v>
      </c>
      <c r="C401" s="3" t="s">
        <v>4509</v>
      </c>
      <c r="D401">
        <v>20000</v>
      </c>
      <c r="F401">
        <v>21361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8269</v>
      </c>
      <c r="P401" s="6">
        <f t="shared" si="24"/>
        <v>1.0680499999999999</v>
      </c>
      <c r="Q401">
        <f t="shared" si="25"/>
        <v>224.85263157894738</v>
      </c>
      <c r="R401" t="s">
        <v>8322</v>
      </c>
      <c r="S401" t="s">
        <v>8326</v>
      </c>
      <c r="T401" s="10">
        <f t="shared" si="26"/>
        <v>42687.875775462962</v>
      </c>
      <c r="U401" s="10">
        <f t="shared" si="27"/>
        <v>42718.5</v>
      </c>
    </row>
    <row r="402" spans="1:21" ht="42.75" x14ac:dyDescent="0.2">
      <c r="A402">
        <v>400</v>
      </c>
      <c r="B402" s="3" t="s">
        <v>401</v>
      </c>
      <c r="C402" s="3" t="s">
        <v>4510</v>
      </c>
      <c r="D402">
        <v>10000</v>
      </c>
      <c r="F402">
        <v>11230.25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8269</v>
      </c>
      <c r="P402" s="6">
        <f t="shared" si="24"/>
        <v>1.1230249999999999</v>
      </c>
      <c r="Q402">
        <f t="shared" si="25"/>
        <v>181.13306451612902</v>
      </c>
      <c r="R402" t="s">
        <v>8322</v>
      </c>
      <c r="S402" t="s">
        <v>8326</v>
      </c>
      <c r="T402" s="10">
        <f t="shared" si="26"/>
        <v>41745.635960648149</v>
      </c>
      <c r="U402" s="10">
        <f t="shared" si="27"/>
        <v>41776.145833333336</v>
      </c>
    </row>
    <row r="403" spans="1:21" ht="42.75" x14ac:dyDescent="0.2">
      <c r="A403">
        <v>401</v>
      </c>
      <c r="B403" s="3" t="s">
        <v>402</v>
      </c>
      <c r="C403" s="3" t="s">
        <v>4511</v>
      </c>
      <c r="D403">
        <v>50000</v>
      </c>
      <c r="F403">
        <v>51906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8269</v>
      </c>
      <c r="P403" s="6">
        <f t="shared" si="24"/>
        <v>1.0381199999999999</v>
      </c>
      <c r="Q403">
        <f t="shared" si="25"/>
        <v>711.04109589041093</v>
      </c>
      <c r="R403" t="s">
        <v>8322</v>
      </c>
      <c r="S403" t="s">
        <v>8326</v>
      </c>
      <c r="T403" s="10">
        <f t="shared" si="26"/>
        <v>40732.842245370368</v>
      </c>
      <c r="U403" s="10">
        <f t="shared" si="27"/>
        <v>40762.842245370368</v>
      </c>
    </row>
    <row r="404" spans="1:21" ht="42.75" x14ac:dyDescent="0.2">
      <c r="A404">
        <v>402</v>
      </c>
      <c r="B404" s="3" t="s">
        <v>403</v>
      </c>
      <c r="C404" s="3" t="s">
        <v>4512</v>
      </c>
      <c r="D404">
        <v>2000</v>
      </c>
      <c r="F404">
        <v>2833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8269</v>
      </c>
      <c r="P404" s="6">
        <f t="shared" si="24"/>
        <v>1.4165000000000001</v>
      </c>
      <c r="Q404">
        <f t="shared" si="25"/>
        <v>65.883720930232556</v>
      </c>
      <c r="R404" t="s">
        <v>8322</v>
      </c>
      <c r="S404" t="s">
        <v>8326</v>
      </c>
      <c r="T404" s="10">
        <f t="shared" si="26"/>
        <v>42292.539548611108</v>
      </c>
      <c r="U404" s="10">
        <f t="shared" si="27"/>
        <v>42313.58121527778</v>
      </c>
    </row>
    <row r="405" spans="1:21" ht="42.75" x14ac:dyDescent="0.2">
      <c r="A405">
        <v>403</v>
      </c>
      <c r="B405" s="3" t="s">
        <v>404</v>
      </c>
      <c r="C405" s="3" t="s">
        <v>4513</v>
      </c>
      <c r="D405">
        <v>5000</v>
      </c>
      <c r="F405">
        <v>5263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8269</v>
      </c>
      <c r="P405" s="6">
        <f t="shared" si="24"/>
        <v>1.0526</v>
      </c>
      <c r="Q405">
        <f t="shared" si="25"/>
        <v>75.185714285714283</v>
      </c>
      <c r="R405" t="s">
        <v>8322</v>
      </c>
      <c r="S405" t="s">
        <v>8326</v>
      </c>
      <c r="T405" s="10">
        <f t="shared" si="26"/>
        <v>40718.310659722221</v>
      </c>
      <c r="U405" s="10">
        <f t="shared" si="27"/>
        <v>40765.297222222223</v>
      </c>
    </row>
    <row r="406" spans="1:21" ht="42.75" x14ac:dyDescent="0.2">
      <c r="A406">
        <v>404</v>
      </c>
      <c r="B406" s="3" t="s">
        <v>405</v>
      </c>
      <c r="C406" s="3" t="s">
        <v>4514</v>
      </c>
      <c r="D406">
        <v>35000</v>
      </c>
      <c r="F406">
        <v>36082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8269</v>
      </c>
      <c r="P406" s="6">
        <f t="shared" si="24"/>
        <v>1.0309142857142857</v>
      </c>
      <c r="Q406">
        <f t="shared" si="25"/>
        <v>133.14391143911439</v>
      </c>
      <c r="R406" t="s">
        <v>8322</v>
      </c>
      <c r="S406" t="s">
        <v>8326</v>
      </c>
      <c r="T406" s="10">
        <f t="shared" si="26"/>
        <v>41646.628032407411</v>
      </c>
      <c r="U406" s="10">
        <f t="shared" si="27"/>
        <v>41675.961111111108</v>
      </c>
    </row>
    <row r="407" spans="1:21" ht="28.5" x14ac:dyDescent="0.2">
      <c r="A407">
        <v>405</v>
      </c>
      <c r="B407" s="3" t="s">
        <v>406</v>
      </c>
      <c r="C407" s="3" t="s">
        <v>4515</v>
      </c>
      <c r="D407">
        <v>2820</v>
      </c>
      <c r="F407">
        <v>3036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8269</v>
      </c>
      <c r="P407" s="6">
        <f t="shared" si="24"/>
        <v>1.0765957446808512</v>
      </c>
      <c r="Q407">
        <f t="shared" si="25"/>
        <v>55.2</v>
      </c>
      <c r="R407" t="s">
        <v>8322</v>
      </c>
      <c r="S407" t="s">
        <v>8326</v>
      </c>
      <c r="T407" s="10">
        <f t="shared" si="26"/>
        <v>41674.08494212963</v>
      </c>
      <c r="U407" s="10">
        <f t="shared" si="27"/>
        <v>41704.08494212963</v>
      </c>
    </row>
    <row r="408" spans="1:21" ht="42.75" x14ac:dyDescent="0.2">
      <c r="A408">
        <v>406</v>
      </c>
      <c r="B408" s="3" t="s">
        <v>407</v>
      </c>
      <c r="C408" s="3" t="s">
        <v>4516</v>
      </c>
      <c r="D408">
        <v>2800</v>
      </c>
      <c r="F408">
        <v>3015.73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8269</v>
      </c>
      <c r="P408" s="6">
        <f t="shared" si="24"/>
        <v>1.0770464285714285</v>
      </c>
      <c r="Q408">
        <f t="shared" si="25"/>
        <v>86.163714285714292</v>
      </c>
      <c r="R408" t="s">
        <v>8322</v>
      </c>
      <c r="S408" t="s">
        <v>8326</v>
      </c>
      <c r="T408" s="10">
        <f t="shared" si="26"/>
        <v>40638.162465277775</v>
      </c>
      <c r="U408" s="10">
        <f t="shared" si="27"/>
        <v>40672.249305555553</v>
      </c>
    </row>
    <row r="409" spans="1:21" ht="42.75" x14ac:dyDescent="0.2">
      <c r="A409">
        <v>407</v>
      </c>
      <c r="B409" s="3" t="s">
        <v>408</v>
      </c>
      <c r="C409" s="3" t="s">
        <v>4517</v>
      </c>
      <c r="D409">
        <v>2000</v>
      </c>
      <c r="F409">
        <v>2031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8269</v>
      </c>
      <c r="P409" s="6">
        <f t="shared" si="24"/>
        <v>1.0155000000000001</v>
      </c>
      <c r="Q409">
        <f t="shared" si="25"/>
        <v>92.318181818181813</v>
      </c>
      <c r="R409" t="s">
        <v>8322</v>
      </c>
      <c r="S409" t="s">
        <v>8326</v>
      </c>
      <c r="T409" s="10">
        <f t="shared" si="26"/>
        <v>40806.870949074073</v>
      </c>
      <c r="U409" s="10">
        <f t="shared" si="27"/>
        <v>40866.912615740745</v>
      </c>
    </row>
    <row r="410" spans="1:21" ht="42.75" x14ac:dyDescent="0.2">
      <c r="A410">
        <v>408</v>
      </c>
      <c r="B410" s="3" t="s">
        <v>409</v>
      </c>
      <c r="C410" s="3" t="s">
        <v>4518</v>
      </c>
      <c r="D410">
        <v>6000</v>
      </c>
      <c r="F410">
        <v>6086.26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8269</v>
      </c>
      <c r="P410" s="6">
        <f t="shared" si="24"/>
        <v>1.0143766666666667</v>
      </c>
      <c r="Q410">
        <f t="shared" si="25"/>
        <v>160.16473684210527</v>
      </c>
      <c r="R410" t="s">
        <v>8322</v>
      </c>
      <c r="S410" t="s">
        <v>8326</v>
      </c>
      <c r="T410" s="10">
        <f t="shared" si="26"/>
        <v>41543.735995370371</v>
      </c>
      <c r="U410" s="10">
        <f t="shared" si="27"/>
        <v>41583.777662037035</v>
      </c>
    </row>
    <row r="411" spans="1:21" ht="42.75" x14ac:dyDescent="0.2">
      <c r="A411">
        <v>409</v>
      </c>
      <c r="B411" s="3" t="s">
        <v>410</v>
      </c>
      <c r="C411" s="3" t="s">
        <v>4519</v>
      </c>
      <c r="D411">
        <v>500</v>
      </c>
      <c r="F411">
        <v>684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8269</v>
      </c>
      <c r="P411" s="6">
        <f t="shared" si="24"/>
        <v>1.3680000000000001</v>
      </c>
      <c r="Q411">
        <f t="shared" si="25"/>
        <v>45.6</v>
      </c>
      <c r="R411" t="s">
        <v>8322</v>
      </c>
      <c r="S411" t="s">
        <v>8326</v>
      </c>
      <c r="T411" s="10">
        <f t="shared" si="26"/>
        <v>42543.862777777773</v>
      </c>
      <c r="U411" s="10">
        <f t="shared" si="27"/>
        <v>42573.862777777773</v>
      </c>
    </row>
    <row r="412" spans="1:21" ht="42.75" x14ac:dyDescent="0.2">
      <c r="A412">
        <v>410</v>
      </c>
      <c r="B412" s="3" t="s">
        <v>411</v>
      </c>
      <c r="C412" s="3" t="s">
        <v>4520</v>
      </c>
      <c r="D412">
        <v>1000</v>
      </c>
      <c r="F412">
        <v>1283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8269</v>
      </c>
      <c r="P412" s="6">
        <f t="shared" si="24"/>
        <v>1.2829999999999999</v>
      </c>
      <c r="Q412">
        <f t="shared" si="25"/>
        <v>183.28571428571428</v>
      </c>
      <c r="R412" t="s">
        <v>8322</v>
      </c>
      <c r="S412" t="s">
        <v>8326</v>
      </c>
      <c r="T412" s="10">
        <f t="shared" si="26"/>
        <v>42113.981446759266</v>
      </c>
      <c r="U412" s="10">
        <f t="shared" si="27"/>
        <v>42173.981446759266</v>
      </c>
    </row>
    <row r="413" spans="1:21" ht="42.75" x14ac:dyDescent="0.2">
      <c r="A413">
        <v>411</v>
      </c>
      <c r="B413" s="3" t="s">
        <v>412</v>
      </c>
      <c r="C413" s="3" t="s">
        <v>4521</v>
      </c>
      <c r="D413">
        <v>30000</v>
      </c>
      <c r="F413">
        <v>30315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8269</v>
      </c>
      <c r="P413" s="6">
        <f t="shared" si="24"/>
        <v>1.0105</v>
      </c>
      <c r="Q413">
        <f t="shared" si="25"/>
        <v>125.78838174273859</v>
      </c>
      <c r="R413" t="s">
        <v>8322</v>
      </c>
      <c r="S413" t="s">
        <v>8326</v>
      </c>
      <c r="T413" s="10">
        <f t="shared" si="26"/>
        <v>41598.17597222222</v>
      </c>
      <c r="U413" s="10">
        <f t="shared" si="27"/>
        <v>41630.208333333336</v>
      </c>
    </row>
    <row r="414" spans="1:21" ht="42.75" x14ac:dyDescent="0.2">
      <c r="A414">
        <v>412</v>
      </c>
      <c r="B414" s="3" t="s">
        <v>413</v>
      </c>
      <c r="C414" s="3" t="s">
        <v>4522</v>
      </c>
      <c r="D414">
        <v>2500</v>
      </c>
      <c r="F414">
        <v>3171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8269</v>
      </c>
      <c r="P414" s="6">
        <f t="shared" si="24"/>
        <v>1.2684</v>
      </c>
      <c r="Q414">
        <f t="shared" si="25"/>
        <v>57.654545454545456</v>
      </c>
      <c r="R414" t="s">
        <v>8322</v>
      </c>
      <c r="S414" t="s">
        <v>8326</v>
      </c>
      <c r="T414" s="10">
        <f t="shared" si="26"/>
        <v>41099.742800925924</v>
      </c>
      <c r="U414" s="10">
        <f t="shared" si="27"/>
        <v>41115.742800925924</v>
      </c>
    </row>
    <row r="415" spans="1:21" ht="42.75" x14ac:dyDescent="0.2">
      <c r="A415">
        <v>413</v>
      </c>
      <c r="B415" s="3" t="s">
        <v>414</v>
      </c>
      <c r="C415" s="3" t="s">
        <v>4523</v>
      </c>
      <c r="D415">
        <v>12800</v>
      </c>
      <c r="F415">
        <v>13451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8269</v>
      </c>
      <c r="P415" s="6">
        <f t="shared" si="24"/>
        <v>1.0508593749999999</v>
      </c>
      <c r="Q415">
        <f t="shared" si="25"/>
        <v>78.660818713450297</v>
      </c>
      <c r="R415" t="s">
        <v>8322</v>
      </c>
      <c r="S415" t="s">
        <v>8326</v>
      </c>
      <c r="T415" s="10">
        <f t="shared" si="26"/>
        <v>41079.877442129626</v>
      </c>
      <c r="U415" s="10">
        <f t="shared" si="27"/>
        <v>41109.877442129626</v>
      </c>
    </row>
    <row r="416" spans="1:21" ht="42.75" x14ac:dyDescent="0.2">
      <c r="A416">
        <v>414</v>
      </c>
      <c r="B416" s="3" t="s">
        <v>415</v>
      </c>
      <c r="C416" s="3" t="s">
        <v>4524</v>
      </c>
      <c r="D416">
        <v>18500</v>
      </c>
      <c r="F416">
        <v>19028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8269</v>
      </c>
      <c r="P416" s="6">
        <f t="shared" si="24"/>
        <v>1.0285405405405406</v>
      </c>
      <c r="Q416">
        <f t="shared" si="25"/>
        <v>91.480769230769226</v>
      </c>
      <c r="R416" t="s">
        <v>8322</v>
      </c>
      <c r="S416" t="s">
        <v>8326</v>
      </c>
      <c r="T416" s="10">
        <f t="shared" si="26"/>
        <v>41529.063252314816</v>
      </c>
      <c r="U416" s="10">
        <f t="shared" si="27"/>
        <v>41559.063252314816</v>
      </c>
    </row>
    <row r="417" spans="1:21" ht="57" x14ac:dyDescent="0.2">
      <c r="A417">
        <v>415</v>
      </c>
      <c r="B417" s="3" t="s">
        <v>416</v>
      </c>
      <c r="C417" s="3" t="s">
        <v>4525</v>
      </c>
      <c r="D417">
        <v>1400</v>
      </c>
      <c r="F417">
        <v>1430.06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8269</v>
      </c>
      <c r="P417" s="6">
        <f t="shared" si="24"/>
        <v>1.0214714285714286</v>
      </c>
      <c r="Q417">
        <f t="shared" si="25"/>
        <v>68.09809523809524</v>
      </c>
      <c r="R417" t="s">
        <v>8322</v>
      </c>
      <c r="S417" t="s">
        <v>8326</v>
      </c>
      <c r="T417" s="10">
        <f t="shared" si="26"/>
        <v>41904.851875</v>
      </c>
      <c r="U417" s="10">
        <f t="shared" si="27"/>
        <v>41929.5</v>
      </c>
    </row>
    <row r="418" spans="1:21" ht="42.75" x14ac:dyDescent="0.2">
      <c r="A418">
        <v>416</v>
      </c>
      <c r="B418" s="3" t="s">
        <v>417</v>
      </c>
      <c r="C418" s="3" t="s">
        <v>4526</v>
      </c>
      <c r="D418">
        <v>1000</v>
      </c>
      <c r="F418">
        <v>1202.17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8269</v>
      </c>
      <c r="P418" s="6">
        <f t="shared" si="24"/>
        <v>1.2021700000000002</v>
      </c>
      <c r="Q418">
        <f t="shared" si="25"/>
        <v>48.086800000000004</v>
      </c>
      <c r="R418" t="s">
        <v>8322</v>
      </c>
      <c r="S418" t="s">
        <v>8326</v>
      </c>
      <c r="T418" s="10">
        <f t="shared" si="26"/>
        <v>41648.396192129629</v>
      </c>
      <c r="U418" s="10">
        <f t="shared" si="27"/>
        <v>41678.396192129629</v>
      </c>
    </row>
    <row r="419" spans="1:21" ht="42.75" x14ac:dyDescent="0.2">
      <c r="A419">
        <v>417</v>
      </c>
      <c r="B419" s="3" t="s">
        <v>418</v>
      </c>
      <c r="C419" s="3" t="s">
        <v>4527</v>
      </c>
      <c r="D419">
        <v>10500</v>
      </c>
      <c r="F419">
        <v>10526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8269</v>
      </c>
      <c r="P419" s="6">
        <f t="shared" si="24"/>
        <v>1.0024761904761905</v>
      </c>
      <c r="Q419">
        <f t="shared" si="25"/>
        <v>202.42307692307693</v>
      </c>
      <c r="R419" t="s">
        <v>8322</v>
      </c>
      <c r="S419" t="s">
        <v>8326</v>
      </c>
      <c r="T419" s="10">
        <f t="shared" si="26"/>
        <v>41360.970601851855</v>
      </c>
      <c r="U419" s="10">
        <f t="shared" si="27"/>
        <v>41372.189583333333</v>
      </c>
    </row>
    <row r="420" spans="1:21" ht="42.75" x14ac:dyDescent="0.2">
      <c r="A420">
        <v>418</v>
      </c>
      <c r="B420" s="3" t="s">
        <v>419</v>
      </c>
      <c r="C420" s="3" t="s">
        <v>4528</v>
      </c>
      <c r="D420">
        <v>22400</v>
      </c>
      <c r="F420">
        <v>22542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8269</v>
      </c>
      <c r="P420" s="6">
        <f t="shared" si="24"/>
        <v>1.0063392857142857</v>
      </c>
      <c r="Q420">
        <f t="shared" si="25"/>
        <v>216.75</v>
      </c>
      <c r="R420" t="s">
        <v>8322</v>
      </c>
      <c r="S420" t="s">
        <v>8326</v>
      </c>
      <c r="T420" s="10">
        <f t="shared" si="26"/>
        <v>42178.282372685186</v>
      </c>
      <c r="U420" s="10">
        <f t="shared" si="27"/>
        <v>42208.282372685186</v>
      </c>
    </row>
    <row r="421" spans="1:21" ht="42.75" x14ac:dyDescent="0.2">
      <c r="A421">
        <v>419</v>
      </c>
      <c r="B421" s="3" t="s">
        <v>420</v>
      </c>
      <c r="C421" s="3" t="s">
        <v>4529</v>
      </c>
      <c r="D421">
        <v>8000</v>
      </c>
      <c r="F421">
        <v>8035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8269</v>
      </c>
      <c r="P421" s="6">
        <f t="shared" si="24"/>
        <v>1.004375</v>
      </c>
      <c r="Q421">
        <f t="shared" si="25"/>
        <v>110.06849315068493</v>
      </c>
      <c r="R421" t="s">
        <v>8322</v>
      </c>
      <c r="S421" t="s">
        <v>8326</v>
      </c>
      <c r="T421" s="10">
        <f t="shared" si="26"/>
        <v>41394.842442129629</v>
      </c>
      <c r="U421" s="10">
        <f t="shared" si="27"/>
        <v>41454.842442129629</v>
      </c>
    </row>
    <row r="422" spans="1:21" ht="42.75" x14ac:dyDescent="0.2">
      <c r="A422">
        <v>420</v>
      </c>
      <c r="B422" s="3" t="s">
        <v>421</v>
      </c>
      <c r="C422" s="3" t="s">
        <v>4530</v>
      </c>
      <c r="D422">
        <v>3300</v>
      </c>
      <c r="F422">
        <v>14.5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8270</v>
      </c>
      <c r="P422" s="6">
        <f t="shared" si="24"/>
        <v>4.3939393939393936E-3</v>
      </c>
      <c r="Q422">
        <f t="shared" si="25"/>
        <v>4.833333333333333</v>
      </c>
      <c r="R422" t="s">
        <v>8322</v>
      </c>
      <c r="S422" t="s">
        <v>8327</v>
      </c>
      <c r="T422" s="10">
        <f t="shared" si="26"/>
        <v>41682.23646990741</v>
      </c>
      <c r="U422" s="10">
        <f t="shared" si="27"/>
        <v>41712.194803240738</v>
      </c>
    </row>
    <row r="423" spans="1:21" ht="42.75" x14ac:dyDescent="0.2">
      <c r="A423">
        <v>421</v>
      </c>
      <c r="B423" s="3" t="s">
        <v>422</v>
      </c>
      <c r="C423" s="3" t="s">
        <v>4531</v>
      </c>
      <c r="D423">
        <v>15000</v>
      </c>
      <c r="F423">
        <v>301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8270</v>
      </c>
      <c r="P423" s="6">
        <f t="shared" si="24"/>
        <v>2.0066666666666667E-2</v>
      </c>
      <c r="Q423">
        <f t="shared" si="25"/>
        <v>50.166666666666664</v>
      </c>
      <c r="R423" t="s">
        <v>8322</v>
      </c>
      <c r="S423" t="s">
        <v>8327</v>
      </c>
      <c r="T423" s="10">
        <f t="shared" si="26"/>
        <v>42177.491388888884</v>
      </c>
      <c r="U423" s="10">
        <f t="shared" si="27"/>
        <v>42237.491388888884</v>
      </c>
    </row>
    <row r="424" spans="1:21" ht="42.75" x14ac:dyDescent="0.2">
      <c r="A424">
        <v>422</v>
      </c>
      <c r="B424" s="3" t="s">
        <v>423</v>
      </c>
      <c r="C424" s="3" t="s">
        <v>4532</v>
      </c>
      <c r="D424">
        <v>40000</v>
      </c>
      <c r="F424">
        <v>430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8270</v>
      </c>
      <c r="P424" s="6">
        <f t="shared" si="24"/>
        <v>1.0749999999999999E-2</v>
      </c>
      <c r="Q424">
        <f t="shared" si="25"/>
        <v>35.833333333333336</v>
      </c>
      <c r="R424" t="s">
        <v>8322</v>
      </c>
      <c r="S424" t="s">
        <v>8327</v>
      </c>
      <c r="T424" s="10">
        <f t="shared" si="26"/>
        <v>41863.260381944441</v>
      </c>
      <c r="U424" s="10">
        <f t="shared" si="27"/>
        <v>41893.260381944441</v>
      </c>
    </row>
    <row r="425" spans="1:21" ht="42.75" x14ac:dyDescent="0.2">
      <c r="A425">
        <v>423</v>
      </c>
      <c r="B425" s="3" t="s">
        <v>424</v>
      </c>
      <c r="C425" s="3" t="s">
        <v>4533</v>
      </c>
      <c r="D425">
        <v>20000</v>
      </c>
      <c r="F425">
        <v>153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8270</v>
      </c>
      <c r="P425" s="6">
        <f t="shared" si="24"/>
        <v>7.6499999999999997E-3</v>
      </c>
      <c r="Q425">
        <f t="shared" si="25"/>
        <v>11.76923076923077</v>
      </c>
      <c r="R425" t="s">
        <v>8322</v>
      </c>
      <c r="S425" t="s">
        <v>8327</v>
      </c>
      <c r="T425" s="10">
        <f t="shared" si="26"/>
        <v>41400.92627314815</v>
      </c>
      <c r="U425" s="10">
        <f t="shared" si="27"/>
        <v>41430.92627314815</v>
      </c>
    </row>
    <row r="426" spans="1:21" ht="42.75" x14ac:dyDescent="0.2">
      <c r="A426">
        <v>424</v>
      </c>
      <c r="B426" s="3" t="s">
        <v>425</v>
      </c>
      <c r="C426" s="3" t="s">
        <v>4534</v>
      </c>
      <c r="D426">
        <v>3000</v>
      </c>
      <c r="F426">
        <v>203.9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8270</v>
      </c>
      <c r="P426" s="6">
        <f t="shared" si="24"/>
        <v>6.7966666666666675E-2</v>
      </c>
      <c r="Q426">
        <f t="shared" si="25"/>
        <v>40.78</v>
      </c>
      <c r="R426" t="s">
        <v>8322</v>
      </c>
      <c r="S426" t="s">
        <v>8327</v>
      </c>
      <c r="T426" s="10">
        <f t="shared" si="26"/>
        <v>40934.376145833332</v>
      </c>
      <c r="U426" s="10">
        <f t="shared" si="27"/>
        <v>40994.334479166668</v>
      </c>
    </row>
    <row r="427" spans="1:21" ht="42.75" x14ac:dyDescent="0.2">
      <c r="A427">
        <v>425</v>
      </c>
      <c r="B427" s="3" t="s">
        <v>426</v>
      </c>
      <c r="C427" s="3" t="s">
        <v>4535</v>
      </c>
      <c r="D427">
        <v>50000</v>
      </c>
      <c r="F427">
        <v>6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8270</v>
      </c>
      <c r="P427" s="6">
        <f t="shared" si="24"/>
        <v>1.2E-4</v>
      </c>
      <c r="Q427">
        <f t="shared" si="25"/>
        <v>3</v>
      </c>
      <c r="R427" t="s">
        <v>8322</v>
      </c>
      <c r="S427" t="s">
        <v>8327</v>
      </c>
      <c r="T427" s="10">
        <f t="shared" si="26"/>
        <v>42275.861157407402</v>
      </c>
      <c r="U427" s="10">
        <f t="shared" si="27"/>
        <v>42335.902824074074</v>
      </c>
    </row>
    <row r="428" spans="1:21" ht="42.75" x14ac:dyDescent="0.2">
      <c r="A428">
        <v>426</v>
      </c>
      <c r="B428" s="3" t="s">
        <v>427</v>
      </c>
      <c r="C428" s="3" t="s">
        <v>4536</v>
      </c>
      <c r="D428">
        <v>10000</v>
      </c>
      <c r="F428">
        <v>133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8270</v>
      </c>
      <c r="P428" s="6">
        <f t="shared" si="24"/>
        <v>1.3299999999999999E-2</v>
      </c>
      <c r="Q428">
        <f t="shared" si="25"/>
        <v>16.625</v>
      </c>
      <c r="R428" t="s">
        <v>8322</v>
      </c>
      <c r="S428" t="s">
        <v>8327</v>
      </c>
      <c r="T428" s="10">
        <f t="shared" si="26"/>
        <v>42400.711967592593</v>
      </c>
      <c r="U428" s="10">
        <f t="shared" si="27"/>
        <v>42430.711967592593</v>
      </c>
    </row>
    <row r="429" spans="1:21" ht="42.75" x14ac:dyDescent="0.2">
      <c r="A429">
        <v>427</v>
      </c>
      <c r="B429" s="3" t="s">
        <v>428</v>
      </c>
      <c r="C429" s="3" t="s">
        <v>4537</v>
      </c>
      <c r="D429">
        <v>6500</v>
      </c>
      <c r="F429"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8270</v>
      </c>
      <c r="P429" s="6">
        <f t="shared" si="24"/>
        <v>0</v>
      </c>
      <c r="Q429" t="e">
        <f t="shared" si="25"/>
        <v>#DIV/0!</v>
      </c>
      <c r="R429" t="s">
        <v>8322</v>
      </c>
      <c r="S429" t="s">
        <v>8327</v>
      </c>
      <c r="T429" s="10">
        <f t="shared" si="26"/>
        <v>42285.909027777772</v>
      </c>
      <c r="U429" s="10">
        <f t="shared" si="27"/>
        <v>42299.790972222225</v>
      </c>
    </row>
    <row r="430" spans="1:21" ht="28.5" x14ac:dyDescent="0.2">
      <c r="A430">
        <v>428</v>
      </c>
      <c r="B430" s="3" t="s">
        <v>429</v>
      </c>
      <c r="C430" s="3" t="s">
        <v>4538</v>
      </c>
      <c r="D430">
        <v>12000</v>
      </c>
      <c r="F430">
        <v>676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8270</v>
      </c>
      <c r="P430" s="6">
        <f t="shared" si="24"/>
        <v>5.6333333333333332E-2</v>
      </c>
      <c r="Q430">
        <f t="shared" si="25"/>
        <v>52</v>
      </c>
      <c r="R430" t="s">
        <v>8322</v>
      </c>
      <c r="S430" t="s">
        <v>8327</v>
      </c>
      <c r="T430" s="10">
        <f t="shared" si="26"/>
        <v>41778.766724537039</v>
      </c>
      <c r="U430" s="10">
        <f t="shared" si="27"/>
        <v>41806.916666666664</v>
      </c>
    </row>
    <row r="431" spans="1:21" ht="57" x14ac:dyDescent="0.2">
      <c r="A431">
        <v>429</v>
      </c>
      <c r="B431" s="3" t="s">
        <v>430</v>
      </c>
      <c r="C431" s="3" t="s">
        <v>4539</v>
      </c>
      <c r="D431">
        <v>5000</v>
      </c>
      <c r="F431"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8270</v>
      </c>
      <c r="P431" s="6">
        <f t="shared" si="24"/>
        <v>0</v>
      </c>
      <c r="Q431" t="e">
        <f t="shared" si="25"/>
        <v>#DIV/0!</v>
      </c>
      <c r="R431" t="s">
        <v>8322</v>
      </c>
      <c r="S431" t="s">
        <v>8327</v>
      </c>
      <c r="T431" s="10">
        <f t="shared" si="26"/>
        <v>40070.901412037041</v>
      </c>
      <c r="U431" s="10">
        <f t="shared" si="27"/>
        <v>40144.207638888889</v>
      </c>
    </row>
    <row r="432" spans="1:21" ht="42.75" x14ac:dyDescent="0.2">
      <c r="A432">
        <v>430</v>
      </c>
      <c r="B432" s="3" t="s">
        <v>431</v>
      </c>
      <c r="C432" s="3" t="s">
        <v>4540</v>
      </c>
      <c r="D432">
        <v>1000</v>
      </c>
      <c r="F432">
        <v>24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8270</v>
      </c>
      <c r="P432" s="6">
        <f t="shared" si="24"/>
        <v>2.4E-2</v>
      </c>
      <c r="Q432">
        <f t="shared" si="25"/>
        <v>4.8</v>
      </c>
      <c r="R432" t="s">
        <v>8322</v>
      </c>
      <c r="S432" t="s">
        <v>8327</v>
      </c>
      <c r="T432" s="10">
        <f t="shared" si="26"/>
        <v>41513.107256944444</v>
      </c>
      <c r="U432" s="10">
        <f t="shared" si="27"/>
        <v>41528.107256944444</v>
      </c>
    </row>
    <row r="433" spans="1:21" ht="42.75" x14ac:dyDescent="0.2">
      <c r="A433">
        <v>431</v>
      </c>
      <c r="B433" s="3" t="s">
        <v>432</v>
      </c>
      <c r="C433" s="3" t="s">
        <v>4541</v>
      </c>
      <c r="D433">
        <v>3000</v>
      </c>
      <c r="F433">
        <v>415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8270</v>
      </c>
      <c r="P433" s="6">
        <f t="shared" si="24"/>
        <v>0.13833333333333334</v>
      </c>
      <c r="Q433">
        <f t="shared" si="25"/>
        <v>51.875</v>
      </c>
      <c r="R433" t="s">
        <v>8322</v>
      </c>
      <c r="S433" t="s">
        <v>8327</v>
      </c>
      <c r="T433" s="10">
        <f t="shared" si="26"/>
        <v>42526.871331018512</v>
      </c>
      <c r="U433" s="10">
        <f t="shared" si="27"/>
        <v>42556.871331018512</v>
      </c>
    </row>
    <row r="434" spans="1:21" ht="42.75" x14ac:dyDescent="0.2">
      <c r="A434">
        <v>432</v>
      </c>
      <c r="B434" s="3" t="s">
        <v>433</v>
      </c>
      <c r="C434" s="3" t="s">
        <v>4542</v>
      </c>
      <c r="D434">
        <v>6000</v>
      </c>
      <c r="F434">
        <v>570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8270</v>
      </c>
      <c r="P434" s="6">
        <f t="shared" si="24"/>
        <v>9.5000000000000001E-2</v>
      </c>
      <c r="Q434">
        <f t="shared" si="25"/>
        <v>71.25</v>
      </c>
      <c r="R434" t="s">
        <v>8322</v>
      </c>
      <c r="S434" t="s">
        <v>8327</v>
      </c>
      <c r="T434" s="10">
        <f t="shared" si="26"/>
        <v>42238.726631944446</v>
      </c>
      <c r="U434" s="10">
        <f t="shared" si="27"/>
        <v>42298.726631944446</v>
      </c>
    </row>
    <row r="435" spans="1:21" ht="57" x14ac:dyDescent="0.2">
      <c r="A435">
        <v>433</v>
      </c>
      <c r="B435" s="3" t="s">
        <v>434</v>
      </c>
      <c r="C435" s="3" t="s">
        <v>4543</v>
      </c>
      <c r="D435">
        <v>3000</v>
      </c>
      <c r="F435"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8270</v>
      </c>
      <c r="P435" s="6">
        <f t="shared" si="24"/>
        <v>0</v>
      </c>
      <c r="Q435" t="e">
        <f t="shared" si="25"/>
        <v>#DIV/0!</v>
      </c>
      <c r="R435" t="s">
        <v>8322</v>
      </c>
      <c r="S435" t="s">
        <v>8327</v>
      </c>
      <c r="T435" s="10">
        <f t="shared" si="26"/>
        <v>42228.629884259266</v>
      </c>
      <c r="U435" s="10">
        <f t="shared" si="27"/>
        <v>42288.629884259266</v>
      </c>
    </row>
    <row r="436" spans="1:21" ht="42.75" x14ac:dyDescent="0.2">
      <c r="A436">
        <v>434</v>
      </c>
      <c r="B436" s="3" t="s">
        <v>435</v>
      </c>
      <c r="C436" s="3" t="s">
        <v>4544</v>
      </c>
      <c r="D436">
        <v>2500</v>
      </c>
      <c r="F436">
        <v>125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8270</v>
      </c>
      <c r="P436" s="6">
        <f t="shared" si="24"/>
        <v>0.05</v>
      </c>
      <c r="Q436">
        <f t="shared" si="25"/>
        <v>62.5</v>
      </c>
      <c r="R436" t="s">
        <v>8322</v>
      </c>
      <c r="S436" t="s">
        <v>8327</v>
      </c>
      <c r="T436" s="10">
        <f t="shared" si="26"/>
        <v>41576.834513888891</v>
      </c>
      <c r="U436" s="10">
        <f t="shared" si="27"/>
        <v>41609.876180555555</v>
      </c>
    </row>
    <row r="437" spans="1:21" ht="42.75" x14ac:dyDescent="0.2">
      <c r="A437">
        <v>435</v>
      </c>
      <c r="B437" s="3" t="s">
        <v>436</v>
      </c>
      <c r="C437" s="3" t="s">
        <v>4545</v>
      </c>
      <c r="D437">
        <v>110000</v>
      </c>
      <c r="F437">
        <v>3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8270</v>
      </c>
      <c r="P437" s="6">
        <f t="shared" si="24"/>
        <v>2.7272727272727273E-5</v>
      </c>
      <c r="Q437">
        <f t="shared" si="25"/>
        <v>1</v>
      </c>
      <c r="R437" t="s">
        <v>8322</v>
      </c>
      <c r="S437" t="s">
        <v>8327</v>
      </c>
      <c r="T437" s="10">
        <f t="shared" si="26"/>
        <v>41500.747453703705</v>
      </c>
      <c r="U437" s="10">
        <f t="shared" si="27"/>
        <v>41530.747453703705</v>
      </c>
    </row>
    <row r="438" spans="1:21" ht="42.75" x14ac:dyDescent="0.2">
      <c r="A438">
        <v>436</v>
      </c>
      <c r="B438" s="3" t="s">
        <v>437</v>
      </c>
      <c r="C438" s="3" t="s">
        <v>4546</v>
      </c>
      <c r="D438">
        <v>1000</v>
      </c>
      <c r="F438"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8270</v>
      </c>
      <c r="P438" s="6">
        <f t="shared" si="24"/>
        <v>0</v>
      </c>
      <c r="Q438" t="e">
        <f t="shared" si="25"/>
        <v>#DIV/0!</v>
      </c>
      <c r="R438" t="s">
        <v>8322</v>
      </c>
      <c r="S438" t="s">
        <v>8327</v>
      </c>
      <c r="T438" s="10">
        <f t="shared" si="26"/>
        <v>41456.36241898148</v>
      </c>
      <c r="U438" s="10">
        <f t="shared" si="27"/>
        <v>41486.36241898148</v>
      </c>
    </row>
    <row r="439" spans="1:21" ht="42.75" x14ac:dyDescent="0.2">
      <c r="A439">
        <v>437</v>
      </c>
      <c r="B439" s="3" t="s">
        <v>438</v>
      </c>
      <c r="C439" s="3" t="s">
        <v>4547</v>
      </c>
      <c r="D439">
        <v>7000</v>
      </c>
      <c r="F439"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8270</v>
      </c>
      <c r="P439" s="6">
        <f t="shared" si="24"/>
        <v>0</v>
      </c>
      <c r="Q439" t="e">
        <f t="shared" si="25"/>
        <v>#DIV/0!</v>
      </c>
      <c r="R439" t="s">
        <v>8322</v>
      </c>
      <c r="S439" t="s">
        <v>8327</v>
      </c>
      <c r="T439" s="10">
        <f t="shared" si="26"/>
        <v>42591.31858796296</v>
      </c>
      <c r="U439" s="10">
        <f t="shared" si="27"/>
        <v>42651.31858796296</v>
      </c>
    </row>
    <row r="440" spans="1:21" ht="42.75" x14ac:dyDescent="0.2">
      <c r="A440">
        <v>438</v>
      </c>
      <c r="B440" s="3" t="s">
        <v>439</v>
      </c>
      <c r="C440" s="3" t="s">
        <v>4548</v>
      </c>
      <c r="D440">
        <v>20000</v>
      </c>
      <c r="F440">
        <v>1876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8270</v>
      </c>
      <c r="P440" s="6">
        <f t="shared" si="24"/>
        <v>9.3799999999999994E-2</v>
      </c>
      <c r="Q440">
        <f t="shared" si="25"/>
        <v>170.54545454545453</v>
      </c>
      <c r="R440" t="s">
        <v>8322</v>
      </c>
      <c r="S440" t="s">
        <v>8327</v>
      </c>
      <c r="T440" s="10">
        <f t="shared" si="26"/>
        <v>42296.261087962965</v>
      </c>
      <c r="U440" s="10">
        <f t="shared" si="27"/>
        <v>42326.302754629629</v>
      </c>
    </row>
    <row r="441" spans="1:21" ht="42.75" x14ac:dyDescent="0.2">
      <c r="A441">
        <v>439</v>
      </c>
      <c r="B441" s="3" t="s">
        <v>440</v>
      </c>
      <c r="C441" s="3" t="s">
        <v>4549</v>
      </c>
      <c r="D441">
        <v>450</v>
      </c>
      <c r="F441"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8270</v>
      </c>
      <c r="P441" s="6">
        <f t="shared" si="24"/>
        <v>0</v>
      </c>
      <c r="Q441" t="e">
        <f t="shared" si="25"/>
        <v>#DIV/0!</v>
      </c>
      <c r="R441" t="s">
        <v>8322</v>
      </c>
      <c r="S441" t="s">
        <v>8327</v>
      </c>
      <c r="T441" s="10">
        <f t="shared" si="26"/>
        <v>41919.761782407404</v>
      </c>
      <c r="U441" s="10">
        <f t="shared" si="27"/>
        <v>41929.761782407404</v>
      </c>
    </row>
    <row r="442" spans="1:21" ht="42.75" x14ac:dyDescent="0.2">
      <c r="A442">
        <v>440</v>
      </c>
      <c r="B442" s="3" t="s">
        <v>441</v>
      </c>
      <c r="C442" s="3" t="s">
        <v>4550</v>
      </c>
      <c r="D442">
        <v>5000</v>
      </c>
      <c r="F442">
        <v>5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8270</v>
      </c>
      <c r="P442" s="6">
        <f t="shared" si="24"/>
        <v>1E-3</v>
      </c>
      <c r="Q442">
        <f t="shared" si="25"/>
        <v>5</v>
      </c>
      <c r="R442" t="s">
        <v>8322</v>
      </c>
      <c r="S442" t="s">
        <v>8327</v>
      </c>
      <c r="T442" s="10">
        <f t="shared" si="26"/>
        <v>42423.985567129625</v>
      </c>
      <c r="U442" s="10">
        <f t="shared" si="27"/>
        <v>42453.943900462968</v>
      </c>
    </row>
    <row r="443" spans="1:21" ht="42.75" x14ac:dyDescent="0.2">
      <c r="A443">
        <v>441</v>
      </c>
      <c r="B443" s="3" t="s">
        <v>442</v>
      </c>
      <c r="C443" s="3" t="s">
        <v>4551</v>
      </c>
      <c r="D443">
        <v>400</v>
      </c>
      <c r="F443"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8270</v>
      </c>
      <c r="P443" s="6">
        <f t="shared" si="24"/>
        <v>0</v>
      </c>
      <c r="Q443" t="e">
        <f t="shared" si="25"/>
        <v>#DIV/0!</v>
      </c>
      <c r="R443" t="s">
        <v>8322</v>
      </c>
      <c r="S443" t="s">
        <v>8327</v>
      </c>
      <c r="T443" s="10">
        <f t="shared" si="26"/>
        <v>41550.793935185182</v>
      </c>
      <c r="U443" s="10">
        <f t="shared" si="27"/>
        <v>41580.793935185182</v>
      </c>
    </row>
    <row r="444" spans="1:21" x14ac:dyDescent="0.2">
      <c r="A444">
        <v>442</v>
      </c>
      <c r="B444" s="3" t="s">
        <v>443</v>
      </c>
      <c r="C444" s="3" t="s">
        <v>4552</v>
      </c>
      <c r="D444">
        <v>17000</v>
      </c>
      <c r="F444">
        <v>6691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8270</v>
      </c>
      <c r="P444" s="6">
        <f t="shared" si="24"/>
        <v>0.39358823529411763</v>
      </c>
      <c r="Q444">
        <f t="shared" si="25"/>
        <v>393.58823529411762</v>
      </c>
      <c r="R444" t="s">
        <v>8322</v>
      </c>
      <c r="S444" t="s">
        <v>8327</v>
      </c>
      <c r="T444" s="10">
        <f t="shared" si="26"/>
        <v>42024.888692129629</v>
      </c>
      <c r="U444" s="10">
        <f t="shared" si="27"/>
        <v>42054.888692129629</v>
      </c>
    </row>
    <row r="445" spans="1:21" ht="42.75" x14ac:dyDescent="0.2">
      <c r="A445">
        <v>443</v>
      </c>
      <c r="B445" s="3" t="s">
        <v>444</v>
      </c>
      <c r="C445" s="3" t="s">
        <v>4553</v>
      </c>
      <c r="D445">
        <v>10000</v>
      </c>
      <c r="F445">
        <v>10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8270</v>
      </c>
      <c r="P445" s="6">
        <f t="shared" si="24"/>
        <v>1E-3</v>
      </c>
      <c r="Q445">
        <f t="shared" si="25"/>
        <v>5</v>
      </c>
      <c r="R445" t="s">
        <v>8322</v>
      </c>
      <c r="S445" t="s">
        <v>8327</v>
      </c>
      <c r="T445" s="10">
        <f t="shared" si="26"/>
        <v>41650.015057870369</v>
      </c>
      <c r="U445" s="10">
        <f t="shared" si="27"/>
        <v>41680.015057870369</v>
      </c>
    </row>
    <row r="446" spans="1:21" ht="42.75" x14ac:dyDescent="0.2">
      <c r="A446">
        <v>444</v>
      </c>
      <c r="B446" s="3" t="s">
        <v>445</v>
      </c>
      <c r="C446" s="3" t="s">
        <v>4554</v>
      </c>
      <c r="D446">
        <v>1000</v>
      </c>
      <c r="F446">
        <v>50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8270</v>
      </c>
      <c r="P446" s="6">
        <f t="shared" si="24"/>
        <v>0.05</v>
      </c>
      <c r="Q446">
        <f t="shared" si="25"/>
        <v>50</v>
      </c>
      <c r="R446" t="s">
        <v>8322</v>
      </c>
      <c r="S446" t="s">
        <v>8327</v>
      </c>
      <c r="T446" s="10">
        <f t="shared" si="26"/>
        <v>40894.906956018516</v>
      </c>
      <c r="U446" s="10">
        <f t="shared" si="27"/>
        <v>40954.906956018516</v>
      </c>
    </row>
    <row r="447" spans="1:21" ht="42.75" x14ac:dyDescent="0.2">
      <c r="A447">
        <v>445</v>
      </c>
      <c r="B447" s="3" t="s">
        <v>446</v>
      </c>
      <c r="C447" s="3" t="s">
        <v>4555</v>
      </c>
      <c r="D447">
        <v>60000</v>
      </c>
      <c r="F447">
        <v>2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8270</v>
      </c>
      <c r="P447" s="6">
        <f t="shared" si="24"/>
        <v>3.3333333333333335E-5</v>
      </c>
      <c r="Q447">
        <f t="shared" si="25"/>
        <v>1</v>
      </c>
      <c r="R447" t="s">
        <v>8322</v>
      </c>
      <c r="S447" t="s">
        <v>8327</v>
      </c>
      <c r="T447" s="10">
        <f t="shared" si="26"/>
        <v>42130.335358796292</v>
      </c>
      <c r="U447" s="10">
        <f t="shared" si="27"/>
        <v>42145.335358796292</v>
      </c>
    </row>
    <row r="448" spans="1:21" ht="42.75" x14ac:dyDescent="0.2">
      <c r="A448">
        <v>446</v>
      </c>
      <c r="B448" s="3" t="s">
        <v>447</v>
      </c>
      <c r="C448" s="3" t="s">
        <v>4556</v>
      </c>
      <c r="D448">
        <v>10500</v>
      </c>
      <c r="F448">
        <v>766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8270</v>
      </c>
      <c r="P448" s="6">
        <f t="shared" si="24"/>
        <v>7.2952380952380949E-2</v>
      </c>
      <c r="Q448">
        <f t="shared" si="25"/>
        <v>47.875</v>
      </c>
      <c r="R448" t="s">
        <v>8322</v>
      </c>
      <c r="S448" t="s">
        <v>8327</v>
      </c>
      <c r="T448" s="10">
        <f t="shared" si="26"/>
        <v>42037.083564814813</v>
      </c>
      <c r="U448" s="10">
        <f t="shared" si="27"/>
        <v>42067.083564814813</v>
      </c>
    </row>
    <row r="449" spans="1:21" ht="42.75" x14ac:dyDescent="0.2">
      <c r="A449">
        <v>447</v>
      </c>
      <c r="B449" s="3" t="s">
        <v>448</v>
      </c>
      <c r="C449" s="3" t="s">
        <v>4557</v>
      </c>
      <c r="D449">
        <v>30000</v>
      </c>
      <c r="F449">
        <v>5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8270</v>
      </c>
      <c r="P449" s="6">
        <f t="shared" si="24"/>
        <v>1.6666666666666666E-4</v>
      </c>
      <c r="Q449">
        <f t="shared" si="25"/>
        <v>5</v>
      </c>
      <c r="R449" t="s">
        <v>8322</v>
      </c>
      <c r="S449" t="s">
        <v>8327</v>
      </c>
      <c r="T449" s="10">
        <f t="shared" si="26"/>
        <v>41331.555127314816</v>
      </c>
      <c r="U449" s="10">
        <f t="shared" si="27"/>
        <v>41356.513460648144</v>
      </c>
    </row>
    <row r="450" spans="1:21" ht="42.75" x14ac:dyDescent="0.2">
      <c r="A450">
        <v>448</v>
      </c>
      <c r="B450" s="3" t="s">
        <v>449</v>
      </c>
      <c r="C450" s="3" t="s">
        <v>4558</v>
      </c>
      <c r="D450">
        <v>2500</v>
      </c>
      <c r="F450">
        <v>82.01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8270</v>
      </c>
      <c r="P450" s="6">
        <f t="shared" ref="P450:P513" si="28">F450/D450</f>
        <v>3.2804E-2</v>
      </c>
      <c r="Q450">
        <f t="shared" ref="Q450:Q513" si="29">F450/M450</f>
        <v>20.502500000000001</v>
      </c>
      <c r="R450" t="s">
        <v>8322</v>
      </c>
      <c r="S450" t="s">
        <v>8327</v>
      </c>
      <c r="T450" s="10">
        <f t="shared" si="26"/>
        <v>41753.758043981477</v>
      </c>
      <c r="U450" s="10">
        <f t="shared" si="27"/>
        <v>41773.758043981477</v>
      </c>
    </row>
    <row r="451" spans="1:21" ht="42.75" x14ac:dyDescent="0.2">
      <c r="A451">
        <v>449</v>
      </c>
      <c r="B451" s="3" t="s">
        <v>450</v>
      </c>
      <c r="C451" s="3" t="s">
        <v>4559</v>
      </c>
      <c r="D451">
        <v>2000</v>
      </c>
      <c r="F451">
        <v>45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8270</v>
      </c>
      <c r="P451" s="6">
        <f t="shared" si="28"/>
        <v>2.2499999999999999E-2</v>
      </c>
      <c r="Q451">
        <f t="shared" si="29"/>
        <v>9</v>
      </c>
      <c r="R451" t="s">
        <v>8322</v>
      </c>
      <c r="S451" t="s">
        <v>8327</v>
      </c>
      <c r="T451" s="10">
        <f t="shared" ref="T451:T514" si="30">(((K451/60)/60)/24+DATE(1970,1,1))</f>
        <v>41534.568113425928</v>
      </c>
      <c r="U451" s="10">
        <f t="shared" ref="U451:U514" si="31">(((J451/60)/60)/24+DATE(1970,1,1))</f>
        <v>41564.568113425928</v>
      </c>
    </row>
    <row r="452" spans="1:21" ht="42.75" x14ac:dyDescent="0.2">
      <c r="A452">
        <v>450</v>
      </c>
      <c r="B452" s="3" t="s">
        <v>451</v>
      </c>
      <c r="C452" s="3" t="s">
        <v>4560</v>
      </c>
      <c r="D452">
        <v>50000</v>
      </c>
      <c r="F452">
        <v>396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8270</v>
      </c>
      <c r="P452" s="6">
        <f t="shared" si="28"/>
        <v>7.92E-3</v>
      </c>
      <c r="Q452">
        <f t="shared" si="29"/>
        <v>56.571428571428569</v>
      </c>
      <c r="R452" t="s">
        <v>8322</v>
      </c>
      <c r="S452" t="s">
        <v>8327</v>
      </c>
      <c r="T452" s="10">
        <f t="shared" si="30"/>
        <v>41654.946759259255</v>
      </c>
      <c r="U452" s="10">
        <f t="shared" si="31"/>
        <v>41684.946759259255</v>
      </c>
    </row>
    <row r="453" spans="1:21" ht="42.75" x14ac:dyDescent="0.2">
      <c r="A453">
        <v>451</v>
      </c>
      <c r="B453" s="3" t="s">
        <v>452</v>
      </c>
      <c r="C453" s="3" t="s">
        <v>4561</v>
      </c>
      <c r="D453">
        <v>20000</v>
      </c>
      <c r="F453"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8270</v>
      </c>
      <c r="P453" s="6">
        <f t="shared" si="28"/>
        <v>0</v>
      </c>
      <c r="Q453" t="e">
        <f t="shared" si="29"/>
        <v>#DIV/0!</v>
      </c>
      <c r="R453" t="s">
        <v>8322</v>
      </c>
      <c r="S453" t="s">
        <v>8327</v>
      </c>
      <c r="T453" s="10">
        <f t="shared" si="30"/>
        <v>41634.715173611112</v>
      </c>
      <c r="U453" s="10">
        <f t="shared" si="31"/>
        <v>41664.715173611112</v>
      </c>
    </row>
    <row r="454" spans="1:21" ht="28.5" x14ac:dyDescent="0.2">
      <c r="A454">
        <v>452</v>
      </c>
      <c r="B454" s="3" t="s">
        <v>453</v>
      </c>
      <c r="C454" s="3" t="s">
        <v>4562</v>
      </c>
      <c r="D454">
        <v>750</v>
      </c>
      <c r="F454">
        <v>480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8270</v>
      </c>
      <c r="P454" s="6">
        <f t="shared" si="28"/>
        <v>0.64</v>
      </c>
      <c r="Q454">
        <f t="shared" si="29"/>
        <v>40</v>
      </c>
      <c r="R454" t="s">
        <v>8322</v>
      </c>
      <c r="S454" t="s">
        <v>8327</v>
      </c>
      <c r="T454" s="10">
        <f t="shared" si="30"/>
        <v>42107.703877314809</v>
      </c>
      <c r="U454" s="10">
        <f t="shared" si="31"/>
        <v>42137.703877314809</v>
      </c>
    </row>
    <row r="455" spans="1:21" ht="42.75" x14ac:dyDescent="0.2">
      <c r="A455">
        <v>453</v>
      </c>
      <c r="B455" s="3" t="s">
        <v>454</v>
      </c>
      <c r="C455" s="3" t="s">
        <v>4563</v>
      </c>
      <c r="D455">
        <v>94875</v>
      </c>
      <c r="F455">
        <v>26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8270</v>
      </c>
      <c r="P455" s="6">
        <f t="shared" si="28"/>
        <v>2.740447957839262E-4</v>
      </c>
      <c r="Q455">
        <f t="shared" si="29"/>
        <v>13</v>
      </c>
      <c r="R455" t="s">
        <v>8322</v>
      </c>
      <c r="S455" t="s">
        <v>8327</v>
      </c>
      <c r="T455" s="10">
        <f t="shared" si="30"/>
        <v>42038.824988425928</v>
      </c>
      <c r="U455" s="10">
        <f t="shared" si="31"/>
        <v>42054.824988425928</v>
      </c>
    </row>
    <row r="456" spans="1:21" ht="42.75" x14ac:dyDescent="0.2">
      <c r="A456">
        <v>454</v>
      </c>
      <c r="B456" s="3" t="s">
        <v>455</v>
      </c>
      <c r="C456" s="3" t="s">
        <v>4564</v>
      </c>
      <c r="D456">
        <v>10000</v>
      </c>
      <c r="F456">
        <v>82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8270</v>
      </c>
      <c r="P456" s="6">
        <f t="shared" si="28"/>
        <v>8.2000000000000007E-3</v>
      </c>
      <c r="Q456">
        <f t="shared" si="29"/>
        <v>16.399999999999999</v>
      </c>
      <c r="R456" t="s">
        <v>8322</v>
      </c>
      <c r="S456" t="s">
        <v>8327</v>
      </c>
      <c r="T456" s="10">
        <f t="shared" si="30"/>
        <v>41938.717256944445</v>
      </c>
      <c r="U456" s="10">
        <f t="shared" si="31"/>
        <v>41969.551388888889</v>
      </c>
    </row>
    <row r="457" spans="1:21" ht="42.75" x14ac:dyDescent="0.2">
      <c r="A457">
        <v>455</v>
      </c>
      <c r="B457" s="3" t="s">
        <v>456</v>
      </c>
      <c r="C457" s="3" t="s">
        <v>4565</v>
      </c>
      <c r="D457">
        <v>65000</v>
      </c>
      <c r="F457">
        <v>45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8270</v>
      </c>
      <c r="P457" s="6">
        <f t="shared" si="28"/>
        <v>6.9230769230769226E-4</v>
      </c>
      <c r="Q457">
        <f t="shared" si="29"/>
        <v>22.5</v>
      </c>
      <c r="R457" t="s">
        <v>8322</v>
      </c>
      <c r="S457" t="s">
        <v>8327</v>
      </c>
      <c r="T457" s="10">
        <f t="shared" si="30"/>
        <v>40971.002569444441</v>
      </c>
      <c r="U457" s="10">
        <f t="shared" si="31"/>
        <v>41016.021527777775</v>
      </c>
    </row>
    <row r="458" spans="1:21" ht="42.75" x14ac:dyDescent="0.2">
      <c r="A458">
        <v>456</v>
      </c>
      <c r="B458" s="3" t="s">
        <v>457</v>
      </c>
      <c r="C458" s="3" t="s">
        <v>4566</v>
      </c>
      <c r="D458">
        <v>8888</v>
      </c>
      <c r="F458">
        <v>61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8270</v>
      </c>
      <c r="P458" s="6">
        <f t="shared" si="28"/>
        <v>6.8631863186318634E-3</v>
      </c>
      <c r="Q458">
        <f t="shared" si="29"/>
        <v>20.333333333333332</v>
      </c>
      <c r="R458" t="s">
        <v>8322</v>
      </c>
      <c r="S458" t="s">
        <v>8327</v>
      </c>
      <c r="T458" s="10">
        <f t="shared" si="30"/>
        <v>41547.694456018515</v>
      </c>
      <c r="U458" s="10">
        <f t="shared" si="31"/>
        <v>41569.165972222225</v>
      </c>
    </row>
    <row r="459" spans="1:21" ht="42.75" x14ac:dyDescent="0.2">
      <c r="A459">
        <v>457</v>
      </c>
      <c r="B459" s="3" t="s">
        <v>458</v>
      </c>
      <c r="C459" s="3" t="s">
        <v>4567</v>
      </c>
      <c r="D459">
        <v>20000</v>
      </c>
      <c r="F459"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8270</v>
      </c>
      <c r="P459" s="6">
        <f t="shared" si="28"/>
        <v>0</v>
      </c>
      <c r="Q459" t="e">
        <f t="shared" si="29"/>
        <v>#DIV/0!</v>
      </c>
      <c r="R459" t="s">
        <v>8322</v>
      </c>
      <c r="S459" t="s">
        <v>8327</v>
      </c>
      <c r="T459" s="10">
        <f t="shared" si="30"/>
        <v>41837.767500000002</v>
      </c>
      <c r="U459" s="10">
        <f t="shared" si="31"/>
        <v>41867.767500000002</v>
      </c>
    </row>
    <row r="460" spans="1:21" ht="42.75" x14ac:dyDescent="0.2">
      <c r="A460">
        <v>458</v>
      </c>
      <c r="B460" s="3" t="s">
        <v>459</v>
      </c>
      <c r="C460" s="3" t="s">
        <v>4568</v>
      </c>
      <c r="D460">
        <v>10000</v>
      </c>
      <c r="F460">
        <v>821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8270</v>
      </c>
      <c r="P460" s="6">
        <f t="shared" si="28"/>
        <v>8.2100000000000006E-2</v>
      </c>
      <c r="Q460">
        <f t="shared" si="29"/>
        <v>16.755102040816325</v>
      </c>
      <c r="R460" t="s">
        <v>8322</v>
      </c>
      <c r="S460" t="s">
        <v>8327</v>
      </c>
      <c r="T460" s="10">
        <f t="shared" si="30"/>
        <v>41378.69976851852</v>
      </c>
      <c r="U460" s="10">
        <f t="shared" si="31"/>
        <v>41408.69976851852</v>
      </c>
    </row>
    <row r="461" spans="1:21" ht="42.75" x14ac:dyDescent="0.2">
      <c r="A461">
        <v>459</v>
      </c>
      <c r="B461" s="3" t="s">
        <v>460</v>
      </c>
      <c r="C461" s="3" t="s">
        <v>4569</v>
      </c>
      <c r="D461">
        <v>39000</v>
      </c>
      <c r="F461">
        <v>25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8270</v>
      </c>
      <c r="P461" s="6">
        <f t="shared" si="28"/>
        <v>6.4102564102564103E-4</v>
      </c>
      <c r="Q461">
        <f t="shared" si="29"/>
        <v>25</v>
      </c>
      <c r="R461" t="s">
        <v>8322</v>
      </c>
      <c r="S461" t="s">
        <v>8327</v>
      </c>
      <c r="T461" s="10">
        <f t="shared" si="30"/>
        <v>40800.6403587963</v>
      </c>
      <c r="U461" s="10">
        <f t="shared" si="31"/>
        <v>40860.682025462964</v>
      </c>
    </row>
    <row r="462" spans="1:21" ht="28.5" x14ac:dyDescent="0.2">
      <c r="A462">
        <v>460</v>
      </c>
      <c r="B462" s="3" t="s">
        <v>461</v>
      </c>
      <c r="C462" s="3" t="s">
        <v>4570</v>
      </c>
      <c r="D462">
        <v>8500</v>
      </c>
      <c r="F462">
        <v>25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8270</v>
      </c>
      <c r="P462" s="6">
        <f t="shared" si="28"/>
        <v>2.9411764705882353E-3</v>
      </c>
      <c r="Q462">
        <f t="shared" si="29"/>
        <v>12.5</v>
      </c>
      <c r="R462" t="s">
        <v>8322</v>
      </c>
      <c r="S462" t="s">
        <v>8327</v>
      </c>
      <c r="T462" s="10">
        <f t="shared" si="30"/>
        <v>41759.542534722219</v>
      </c>
      <c r="U462" s="10">
        <f t="shared" si="31"/>
        <v>41791.166666666664</v>
      </c>
    </row>
    <row r="463" spans="1:21" ht="42.75" x14ac:dyDescent="0.2">
      <c r="A463">
        <v>461</v>
      </c>
      <c r="B463" s="3" t="s">
        <v>462</v>
      </c>
      <c r="C463" s="3" t="s">
        <v>4571</v>
      </c>
      <c r="D463">
        <v>550</v>
      </c>
      <c r="F463"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8270</v>
      </c>
      <c r="P463" s="6">
        <f t="shared" si="28"/>
        <v>0</v>
      </c>
      <c r="Q463" t="e">
        <f t="shared" si="29"/>
        <v>#DIV/0!</v>
      </c>
      <c r="R463" t="s">
        <v>8322</v>
      </c>
      <c r="S463" t="s">
        <v>8327</v>
      </c>
      <c r="T463" s="10">
        <f t="shared" si="30"/>
        <v>41407.84684027778</v>
      </c>
      <c r="U463" s="10">
        <f t="shared" si="31"/>
        <v>41427.84684027778</v>
      </c>
    </row>
    <row r="464" spans="1:21" ht="42.75" x14ac:dyDescent="0.2">
      <c r="A464">
        <v>462</v>
      </c>
      <c r="B464" s="3" t="s">
        <v>463</v>
      </c>
      <c r="C464" s="3" t="s">
        <v>4572</v>
      </c>
      <c r="D464">
        <v>100000</v>
      </c>
      <c r="F464"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8270</v>
      </c>
      <c r="P464" s="6">
        <f t="shared" si="28"/>
        <v>0</v>
      </c>
      <c r="Q464" t="e">
        <f t="shared" si="29"/>
        <v>#DIV/0!</v>
      </c>
      <c r="R464" t="s">
        <v>8322</v>
      </c>
      <c r="S464" t="s">
        <v>8327</v>
      </c>
      <c r="T464" s="10">
        <f t="shared" si="30"/>
        <v>40705.126631944448</v>
      </c>
      <c r="U464" s="10">
        <f t="shared" si="31"/>
        <v>40765.126631944448</v>
      </c>
    </row>
    <row r="465" spans="1:21" ht="42.75" x14ac:dyDescent="0.2">
      <c r="A465">
        <v>463</v>
      </c>
      <c r="B465" s="3" t="s">
        <v>464</v>
      </c>
      <c r="C465" s="3" t="s">
        <v>4573</v>
      </c>
      <c r="D465">
        <v>55000</v>
      </c>
      <c r="F465">
        <v>1250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8270</v>
      </c>
      <c r="P465" s="6">
        <f t="shared" si="28"/>
        <v>2.2727272727272728E-2</v>
      </c>
      <c r="Q465">
        <f t="shared" si="29"/>
        <v>113.63636363636364</v>
      </c>
      <c r="R465" t="s">
        <v>8322</v>
      </c>
      <c r="S465" t="s">
        <v>8327</v>
      </c>
      <c r="T465" s="10">
        <f t="shared" si="30"/>
        <v>40750.710104166668</v>
      </c>
      <c r="U465" s="10">
        <f t="shared" si="31"/>
        <v>40810.710104166668</v>
      </c>
    </row>
    <row r="466" spans="1:21" ht="28.5" x14ac:dyDescent="0.2">
      <c r="A466">
        <v>464</v>
      </c>
      <c r="B466" s="3" t="s">
        <v>465</v>
      </c>
      <c r="C466" s="3" t="s">
        <v>4574</v>
      </c>
      <c r="D466">
        <v>1010</v>
      </c>
      <c r="F466">
        <v>1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8270</v>
      </c>
      <c r="P466" s="6">
        <f t="shared" si="28"/>
        <v>9.9009900990099011E-4</v>
      </c>
      <c r="Q466">
        <f t="shared" si="29"/>
        <v>1</v>
      </c>
      <c r="R466" t="s">
        <v>8322</v>
      </c>
      <c r="S466" t="s">
        <v>8327</v>
      </c>
      <c r="T466" s="10">
        <f t="shared" si="30"/>
        <v>42488.848784722228</v>
      </c>
      <c r="U466" s="10">
        <f t="shared" si="31"/>
        <v>42508.848784722228</v>
      </c>
    </row>
    <row r="467" spans="1:21" x14ac:dyDescent="0.2">
      <c r="A467">
        <v>465</v>
      </c>
      <c r="B467" s="3" t="s">
        <v>466</v>
      </c>
      <c r="C467" s="3" t="s">
        <v>4575</v>
      </c>
      <c r="D467">
        <v>512</v>
      </c>
      <c r="F467">
        <v>138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8270</v>
      </c>
      <c r="P467" s="6">
        <f t="shared" si="28"/>
        <v>0.26953125</v>
      </c>
      <c r="Q467">
        <f t="shared" si="29"/>
        <v>17.25</v>
      </c>
      <c r="R467" t="s">
        <v>8322</v>
      </c>
      <c r="S467" t="s">
        <v>8327</v>
      </c>
      <c r="T467" s="10">
        <f t="shared" si="30"/>
        <v>41801.120069444441</v>
      </c>
      <c r="U467" s="10">
        <f t="shared" si="31"/>
        <v>41817.120069444441</v>
      </c>
    </row>
    <row r="468" spans="1:21" ht="42.75" x14ac:dyDescent="0.2">
      <c r="A468">
        <v>466</v>
      </c>
      <c r="B468" s="3" t="s">
        <v>467</v>
      </c>
      <c r="C468" s="3" t="s">
        <v>4576</v>
      </c>
      <c r="D468">
        <v>10000</v>
      </c>
      <c r="F468">
        <v>76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8270</v>
      </c>
      <c r="P468" s="6">
        <f t="shared" si="28"/>
        <v>7.6E-3</v>
      </c>
      <c r="Q468">
        <f t="shared" si="29"/>
        <v>15.2</v>
      </c>
      <c r="R468" t="s">
        <v>8322</v>
      </c>
      <c r="S468" t="s">
        <v>8327</v>
      </c>
      <c r="T468" s="10">
        <f t="shared" si="30"/>
        <v>41129.942870370374</v>
      </c>
      <c r="U468" s="10">
        <f t="shared" si="31"/>
        <v>41159.942870370374</v>
      </c>
    </row>
    <row r="469" spans="1:21" ht="42.75" x14ac:dyDescent="0.2">
      <c r="A469">
        <v>467</v>
      </c>
      <c r="B469" s="3" t="s">
        <v>468</v>
      </c>
      <c r="C469" s="3" t="s">
        <v>4577</v>
      </c>
      <c r="D469">
        <v>20000</v>
      </c>
      <c r="F469">
        <v>4315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8270</v>
      </c>
      <c r="P469" s="6">
        <f t="shared" si="28"/>
        <v>0.21575</v>
      </c>
      <c r="Q469">
        <f t="shared" si="29"/>
        <v>110.64102564102564</v>
      </c>
      <c r="R469" t="s">
        <v>8322</v>
      </c>
      <c r="S469" t="s">
        <v>8327</v>
      </c>
      <c r="T469" s="10">
        <f t="shared" si="30"/>
        <v>41135.679791666669</v>
      </c>
      <c r="U469" s="10">
        <f t="shared" si="31"/>
        <v>41180.679791666669</v>
      </c>
    </row>
    <row r="470" spans="1:21" ht="42.75" x14ac:dyDescent="0.2">
      <c r="A470">
        <v>468</v>
      </c>
      <c r="B470" s="3" t="s">
        <v>469</v>
      </c>
      <c r="C470" s="3" t="s">
        <v>4578</v>
      </c>
      <c r="D470">
        <v>7500</v>
      </c>
      <c r="F470"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8270</v>
      </c>
      <c r="P470" s="6">
        <f t="shared" si="28"/>
        <v>0</v>
      </c>
      <c r="Q470" t="e">
        <f t="shared" si="29"/>
        <v>#DIV/0!</v>
      </c>
      <c r="R470" t="s">
        <v>8322</v>
      </c>
      <c r="S470" t="s">
        <v>8327</v>
      </c>
      <c r="T470" s="10">
        <f t="shared" si="30"/>
        <v>41041.167627314811</v>
      </c>
      <c r="U470" s="10">
        <f t="shared" si="31"/>
        <v>41101.160474537035</v>
      </c>
    </row>
    <row r="471" spans="1:21" ht="28.5" x14ac:dyDescent="0.2">
      <c r="A471">
        <v>469</v>
      </c>
      <c r="B471" s="3" t="s">
        <v>470</v>
      </c>
      <c r="C471" s="3" t="s">
        <v>4579</v>
      </c>
      <c r="D471">
        <v>6000</v>
      </c>
      <c r="F471"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8270</v>
      </c>
      <c r="P471" s="6">
        <f t="shared" si="28"/>
        <v>0</v>
      </c>
      <c r="Q471" t="e">
        <f t="shared" si="29"/>
        <v>#DIV/0!</v>
      </c>
      <c r="R471" t="s">
        <v>8322</v>
      </c>
      <c r="S471" t="s">
        <v>8327</v>
      </c>
      <c r="T471" s="10">
        <f t="shared" si="30"/>
        <v>41827.989861111113</v>
      </c>
      <c r="U471" s="10">
        <f t="shared" si="31"/>
        <v>41887.989861111113</v>
      </c>
    </row>
    <row r="472" spans="1:21" ht="42.75" x14ac:dyDescent="0.2">
      <c r="A472">
        <v>470</v>
      </c>
      <c r="B472" s="3" t="s">
        <v>471</v>
      </c>
      <c r="C472" s="3" t="s">
        <v>4580</v>
      </c>
      <c r="D472">
        <v>5000</v>
      </c>
      <c r="F472">
        <v>51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8270</v>
      </c>
      <c r="P472" s="6">
        <f t="shared" si="28"/>
        <v>1.0200000000000001E-2</v>
      </c>
      <c r="Q472">
        <f t="shared" si="29"/>
        <v>25.5</v>
      </c>
      <c r="R472" t="s">
        <v>8322</v>
      </c>
      <c r="S472" t="s">
        <v>8327</v>
      </c>
      <c r="T472" s="10">
        <f t="shared" si="30"/>
        <v>41605.167696759258</v>
      </c>
      <c r="U472" s="10">
        <f t="shared" si="31"/>
        <v>41655.166666666664</v>
      </c>
    </row>
    <row r="473" spans="1:21" ht="57" x14ac:dyDescent="0.2">
      <c r="A473">
        <v>471</v>
      </c>
      <c r="B473" s="3" t="s">
        <v>472</v>
      </c>
      <c r="C473" s="3" t="s">
        <v>4581</v>
      </c>
      <c r="D473">
        <v>55000</v>
      </c>
      <c r="F473">
        <v>6541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8270</v>
      </c>
      <c r="P473" s="6">
        <f t="shared" si="28"/>
        <v>0.11892727272727273</v>
      </c>
      <c r="Q473">
        <f t="shared" si="29"/>
        <v>38.476470588235294</v>
      </c>
      <c r="R473" t="s">
        <v>8322</v>
      </c>
      <c r="S473" t="s">
        <v>8327</v>
      </c>
      <c r="T473" s="10">
        <f t="shared" si="30"/>
        <v>41703.721979166665</v>
      </c>
      <c r="U473" s="10">
        <f t="shared" si="31"/>
        <v>41748.680312500001</v>
      </c>
    </row>
    <row r="474" spans="1:21" ht="42.75" x14ac:dyDescent="0.2">
      <c r="A474">
        <v>472</v>
      </c>
      <c r="B474" s="3" t="s">
        <v>473</v>
      </c>
      <c r="C474" s="3" t="s">
        <v>4582</v>
      </c>
      <c r="D474">
        <v>800</v>
      </c>
      <c r="F474">
        <v>141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8270</v>
      </c>
      <c r="P474" s="6">
        <f t="shared" si="28"/>
        <v>0.17624999999999999</v>
      </c>
      <c r="Q474">
        <f t="shared" si="29"/>
        <v>28.2</v>
      </c>
      <c r="R474" t="s">
        <v>8322</v>
      </c>
      <c r="S474" t="s">
        <v>8327</v>
      </c>
      <c r="T474" s="10">
        <f t="shared" si="30"/>
        <v>41844.922662037039</v>
      </c>
      <c r="U474" s="10">
        <f t="shared" si="31"/>
        <v>41874.922662037039</v>
      </c>
    </row>
    <row r="475" spans="1:21" ht="42.75" x14ac:dyDescent="0.2">
      <c r="A475">
        <v>473</v>
      </c>
      <c r="B475" s="3" t="s">
        <v>474</v>
      </c>
      <c r="C475" s="3" t="s">
        <v>4583</v>
      </c>
      <c r="D475">
        <v>30000</v>
      </c>
      <c r="F475">
        <v>861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8270</v>
      </c>
      <c r="P475" s="6">
        <f t="shared" si="28"/>
        <v>2.87E-2</v>
      </c>
      <c r="Q475">
        <f t="shared" si="29"/>
        <v>61.5</v>
      </c>
      <c r="R475" t="s">
        <v>8322</v>
      </c>
      <c r="S475" t="s">
        <v>8327</v>
      </c>
      <c r="T475" s="10">
        <f t="shared" si="30"/>
        <v>41869.698136574072</v>
      </c>
      <c r="U475" s="10">
        <f t="shared" si="31"/>
        <v>41899.698136574072</v>
      </c>
    </row>
    <row r="476" spans="1:21" ht="42.75" x14ac:dyDescent="0.2">
      <c r="A476">
        <v>474</v>
      </c>
      <c r="B476" s="3" t="s">
        <v>475</v>
      </c>
      <c r="C476" s="3" t="s">
        <v>4584</v>
      </c>
      <c r="D476">
        <v>3300</v>
      </c>
      <c r="F476">
        <v>1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8270</v>
      </c>
      <c r="P476" s="6">
        <f t="shared" si="28"/>
        <v>3.0303030303030303E-4</v>
      </c>
      <c r="Q476">
        <f t="shared" si="29"/>
        <v>1</v>
      </c>
      <c r="R476" t="s">
        <v>8322</v>
      </c>
      <c r="S476" t="s">
        <v>8327</v>
      </c>
      <c r="T476" s="10">
        <f t="shared" si="30"/>
        <v>42753.329039351855</v>
      </c>
      <c r="U476" s="10">
        <f t="shared" si="31"/>
        <v>42783.329039351855</v>
      </c>
    </row>
    <row r="477" spans="1:21" ht="57" x14ac:dyDescent="0.2">
      <c r="A477">
        <v>475</v>
      </c>
      <c r="B477" s="3" t="s">
        <v>476</v>
      </c>
      <c r="C477" s="3" t="s">
        <v>4585</v>
      </c>
      <c r="D477">
        <v>2000</v>
      </c>
      <c r="F477"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8270</v>
      </c>
      <c r="P477" s="6">
        <f t="shared" si="28"/>
        <v>0</v>
      </c>
      <c r="Q477" t="e">
        <f t="shared" si="29"/>
        <v>#DIV/0!</v>
      </c>
      <c r="R477" t="s">
        <v>8322</v>
      </c>
      <c r="S477" t="s">
        <v>8327</v>
      </c>
      <c r="T477" s="10">
        <f t="shared" si="30"/>
        <v>42100.086145833338</v>
      </c>
      <c r="U477" s="10">
        <f t="shared" si="31"/>
        <v>42130.086145833338</v>
      </c>
    </row>
    <row r="478" spans="1:21" ht="28.5" x14ac:dyDescent="0.2">
      <c r="A478">
        <v>476</v>
      </c>
      <c r="B478" s="3" t="s">
        <v>477</v>
      </c>
      <c r="C478" s="3" t="s">
        <v>4586</v>
      </c>
      <c r="D478">
        <v>220000</v>
      </c>
      <c r="F478">
        <v>4906.59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8270</v>
      </c>
      <c r="P478" s="6">
        <f t="shared" si="28"/>
        <v>2.2302681818181819E-2</v>
      </c>
      <c r="Q478">
        <f t="shared" si="29"/>
        <v>39.569274193548388</v>
      </c>
      <c r="R478" t="s">
        <v>8322</v>
      </c>
      <c r="S478" t="s">
        <v>8327</v>
      </c>
      <c r="T478" s="10">
        <f t="shared" si="30"/>
        <v>41757.975011574075</v>
      </c>
      <c r="U478" s="10">
        <f t="shared" si="31"/>
        <v>41793.165972222225</v>
      </c>
    </row>
    <row r="479" spans="1:21" ht="42.75" x14ac:dyDescent="0.2">
      <c r="A479">
        <v>477</v>
      </c>
      <c r="B479" s="3" t="s">
        <v>478</v>
      </c>
      <c r="C479" s="3" t="s">
        <v>4587</v>
      </c>
      <c r="D479">
        <v>1500</v>
      </c>
      <c r="F479"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8270</v>
      </c>
      <c r="P479" s="6">
        <f t="shared" si="28"/>
        <v>0</v>
      </c>
      <c r="Q479" t="e">
        <f t="shared" si="29"/>
        <v>#DIV/0!</v>
      </c>
      <c r="R479" t="s">
        <v>8322</v>
      </c>
      <c r="S479" t="s">
        <v>8327</v>
      </c>
      <c r="T479" s="10">
        <f t="shared" si="30"/>
        <v>40987.83488425926</v>
      </c>
      <c r="U479" s="10">
        <f t="shared" si="31"/>
        <v>41047.83488425926</v>
      </c>
    </row>
    <row r="480" spans="1:21" ht="42.75" x14ac:dyDescent="0.2">
      <c r="A480">
        <v>478</v>
      </c>
      <c r="B480" s="3" t="s">
        <v>479</v>
      </c>
      <c r="C480" s="3" t="s">
        <v>4588</v>
      </c>
      <c r="D480">
        <v>10000</v>
      </c>
      <c r="F480"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8270</v>
      </c>
      <c r="P480" s="6">
        <f t="shared" si="28"/>
        <v>0</v>
      </c>
      <c r="Q480" t="e">
        <f t="shared" si="29"/>
        <v>#DIV/0!</v>
      </c>
      <c r="R480" t="s">
        <v>8322</v>
      </c>
      <c r="S480" t="s">
        <v>8327</v>
      </c>
      <c r="T480" s="10">
        <f t="shared" si="30"/>
        <v>42065.910983796297</v>
      </c>
      <c r="U480" s="10">
        <f t="shared" si="31"/>
        <v>42095.869317129633</v>
      </c>
    </row>
    <row r="481" spans="1:21" ht="42.75" x14ac:dyDescent="0.2">
      <c r="A481">
        <v>479</v>
      </c>
      <c r="B481" s="3" t="s">
        <v>480</v>
      </c>
      <c r="C481" s="3" t="s">
        <v>4589</v>
      </c>
      <c r="D481">
        <v>15000</v>
      </c>
      <c r="F481">
        <v>4884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8270</v>
      </c>
      <c r="P481" s="6">
        <f t="shared" si="28"/>
        <v>0.3256</v>
      </c>
      <c r="Q481">
        <f t="shared" si="29"/>
        <v>88.8</v>
      </c>
      <c r="R481" t="s">
        <v>8322</v>
      </c>
      <c r="S481" t="s">
        <v>8327</v>
      </c>
      <c r="T481" s="10">
        <f t="shared" si="30"/>
        <v>41904.407812500001</v>
      </c>
      <c r="U481" s="10">
        <f t="shared" si="31"/>
        <v>41964.449479166666</v>
      </c>
    </row>
    <row r="482" spans="1:21" ht="42.75" x14ac:dyDescent="0.2">
      <c r="A482">
        <v>480</v>
      </c>
      <c r="B482" s="3" t="s">
        <v>481</v>
      </c>
      <c r="C482" s="3" t="s">
        <v>4590</v>
      </c>
      <c r="D482">
        <v>40000</v>
      </c>
      <c r="F482">
        <v>7764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8270</v>
      </c>
      <c r="P482" s="6">
        <f t="shared" si="28"/>
        <v>0.19409999999999999</v>
      </c>
      <c r="Q482">
        <f t="shared" si="29"/>
        <v>55.457142857142856</v>
      </c>
      <c r="R482" t="s">
        <v>8322</v>
      </c>
      <c r="S482" t="s">
        <v>8327</v>
      </c>
      <c r="T482" s="10">
        <f t="shared" si="30"/>
        <v>41465.500173611108</v>
      </c>
      <c r="U482" s="10">
        <f t="shared" si="31"/>
        <v>41495.500173611108</v>
      </c>
    </row>
    <row r="483" spans="1:21" ht="42.75" x14ac:dyDescent="0.2">
      <c r="A483">
        <v>481</v>
      </c>
      <c r="B483" s="3" t="s">
        <v>482</v>
      </c>
      <c r="C483" s="3" t="s">
        <v>4591</v>
      </c>
      <c r="D483">
        <v>30000</v>
      </c>
      <c r="F483">
        <v>1830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8270</v>
      </c>
      <c r="P483" s="6">
        <f t="shared" si="28"/>
        <v>6.0999999999999999E-2</v>
      </c>
      <c r="Q483">
        <f t="shared" si="29"/>
        <v>87.142857142857139</v>
      </c>
      <c r="R483" t="s">
        <v>8322</v>
      </c>
      <c r="S483" t="s">
        <v>8327</v>
      </c>
      <c r="T483" s="10">
        <f t="shared" si="30"/>
        <v>41162.672326388885</v>
      </c>
      <c r="U483" s="10">
        <f t="shared" si="31"/>
        <v>41192.672326388885</v>
      </c>
    </row>
    <row r="484" spans="1:21" ht="42.75" x14ac:dyDescent="0.2">
      <c r="A484">
        <v>482</v>
      </c>
      <c r="B484" s="3" t="s">
        <v>483</v>
      </c>
      <c r="C484" s="3" t="s">
        <v>4592</v>
      </c>
      <c r="D484">
        <v>10000</v>
      </c>
      <c r="F484">
        <v>10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8270</v>
      </c>
      <c r="P484" s="6">
        <f t="shared" si="28"/>
        <v>1E-3</v>
      </c>
      <c r="Q484">
        <f t="shared" si="29"/>
        <v>10</v>
      </c>
      <c r="R484" t="s">
        <v>8322</v>
      </c>
      <c r="S484" t="s">
        <v>8327</v>
      </c>
      <c r="T484" s="10">
        <f t="shared" si="30"/>
        <v>42447.896875000006</v>
      </c>
      <c r="U484" s="10">
        <f t="shared" si="31"/>
        <v>42474.606944444444</v>
      </c>
    </row>
    <row r="485" spans="1:21" ht="57" x14ac:dyDescent="0.2">
      <c r="A485">
        <v>483</v>
      </c>
      <c r="B485" s="3" t="s">
        <v>484</v>
      </c>
      <c r="C485" s="3" t="s">
        <v>4593</v>
      </c>
      <c r="D485">
        <v>15000</v>
      </c>
      <c r="F485">
        <v>7530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8270</v>
      </c>
      <c r="P485" s="6">
        <f t="shared" si="28"/>
        <v>0.502</v>
      </c>
      <c r="Q485">
        <f t="shared" si="29"/>
        <v>51.224489795918366</v>
      </c>
      <c r="R485" t="s">
        <v>8322</v>
      </c>
      <c r="S485" t="s">
        <v>8327</v>
      </c>
      <c r="T485" s="10">
        <f t="shared" si="30"/>
        <v>41243.197592592594</v>
      </c>
      <c r="U485" s="10">
        <f t="shared" si="31"/>
        <v>41303.197592592594</v>
      </c>
    </row>
    <row r="486" spans="1:21" ht="57" x14ac:dyDescent="0.2">
      <c r="A486">
        <v>484</v>
      </c>
      <c r="B486" s="3" t="s">
        <v>485</v>
      </c>
      <c r="C486" s="3" t="s">
        <v>4594</v>
      </c>
      <c r="D486">
        <v>80000</v>
      </c>
      <c r="F486">
        <v>149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8270</v>
      </c>
      <c r="P486" s="6">
        <f t="shared" si="28"/>
        <v>1.8625E-3</v>
      </c>
      <c r="Q486">
        <f t="shared" si="29"/>
        <v>13.545454545454545</v>
      </c>
      <c r="R486" t="s">
        <v>8322</v>
      </c>
      <c r="S486" t="s">
        <v>8327</v>
      </c>
      <c r="T486" s="10">
        <f t="shared" si="30"/>
        <v>42272.93949074074</v>
      </c>
      <c r="U486" s="10">
        <f t="shared" si="31"/>
        <v>42313.981157407412</v>
      </c>
    </row>
    <row r="487" spans="1:21" ht="28.5" x14ac:dyDescent="0.2">
      <c r="A487">
        <v>485</v>
      </c>
      <c r="B487" s="3" t="s">
        <v>486</v>
      </c>
      <c r="C487" s="3" t="s">
        <v>4595</v>
      </c>
      <c r="D487">
        <v>37956</v>
      </c>
      <c r="F487">
        <v>8315.01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8270</v>
      </c>
      <c r="P487" s="6">
        <f t="shared" si="28"/>
        <v>0.21906971229845085</v>
      </c>
      <c r="Q487">
        <f t="shared" si="29"/>
        <v>66.520080000000007</v>
      </c>
      <c r="R487" t="s">
        <v>8322</v>
      </c>
      <c r="S487" t="s">
        <v>8327</v>
      </c>
      <c r="T487" s="10">
        <f t="shared" si="30"/>
        <v>41381.50577546296</v>
      </c>
      <c r="U487" s="10">
        <f t="shared" si="31"/>
        <v>41411.50577546296</v>
      </c>
    </row>
    <row r="488" spans="1:21" ht="42.75" x14ac:dyDescent="0.2">
      <c r="A488">
        <v>486</v>
      </c>
      <c r="B488" s="3" t="s">
        <v>487</v>
      </c>
      <c r="C488" s="3" t="s">
        <v>4596</v>
      </c>
      <c r="D488">
        <v>550000</v>
      </c>
      <c r="F488">
        <v>50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8270</v>
      </c>
      <c r="P488" s="6">
        <f t="shared" si="28"/>
        <v>9.0909090909090904E-5</v>
      </c>
      <c r="Q488">
        <f t="shared" si="29"/>
        <v>50</v>
      </c>
      <c r="R488" t="s">
        <v>8322</v>
      </c>
      <c r="S488" t="s">
        <v>8327</v>
      </c>
      <c r="T488" s="10">
        <f t="shared" si="30"/>
        <v>41761.94258101852</v>
      </c>
      <c r="U488" s="10">
        <f t="shared" si="31"/>
        <v>41791.94258101852</v>
      </c>
    </row>
    <row r="489" spans="1:21" ht="42.75" x14ac:dyDescent="0.2">
      <c r="A489">
        <v>487</v>
      </c>
      <c r="B489" s="3" t="s">
        <v>488</v>
      </c>
      <c r="C489" s="3" t="s">
        <v>4597</v>
      </c>
      <c r="D489">
        <v>50000</v>
      </c>
      <c r="F489"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8270</v>
      </c>
      <c r="P489" s="6">
        <f t="shared" si="28"/>
        <v>0</v>
      </c>
      <c r="Q489" t="e">
        <f t="shared" si="29"/>
        <v>#DIV/0!</v>
      </c>
      <c r="R489" t="s">
        <v>8322</v>
      </c>
      <c r="S489" t="s">
        <v>8327</v>
      </c>
      <c r="T489" s="10">
        <f t="shared" si="30"/>
        <v>42669.594837962963</v>
      </c>
      <c r="U489" s="10">
        <f t="shared" si="31"/>
        <v>42729.636504629627</v>
      </c>
    </row>
    <row r="490" spans="1:21" ht="42.75" x14ac:dyDescent="0.2">
      <c r="A490">
        <v>488</v>
      </c>
      <c r="B490" s="3" t="s">
        <v>489</v>
      </c>
      <c r="C490" s="3" t="s">
        <v>4598</v>
      </c>
      <c r="D490">
        <v>12000</v>
      </c>
      <c r="F490"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8270</v>
      </c>
      <c r="P490" s="6">
        <f t="shared" si="28"/>
        <v>0</v>
      </c>
      <c r="Q490" t="e">
        <f t="shared" si="29"/>
        <v>#DIV/0!</v>
      </c>
      <c r="R490" t="s">
        <v>8322</v>
      </c>
      <c r="S490" t="s">
        <v>8327</v>
      </c>
      <c r="T490" s="10">
        <f t="shared" si="30"/>
        <v>42714.054398148146</v>
      </c>
      <c r="U490" s="10">
        <f t="shared" si="31"/>
        <v>42744.054398148146</v>
      </c>
    </row>
    <row r="491" spans="1:21" ht="42.75" x14ac:dyDescent="0.2">
      <c r="A491">
        <v>489</v>
      </c>
      <c r="B491" s="3" t="s">
        <v>490</v>
      </c>
      <c r="C491" s="3" t="s">
        <v>4599</v>
      </c>
      <c r="D491">
        <v>74997</v>
      </c>
      <c r="F491">
        <v>215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8270</v>
      </c>
      <c r="P491" s="6">
        <f t="shared" si="28"/>
        <v>2.8667813379201833E-3</v>
      </c>
      <c r="Q491">
        <f t="shared" si="29"/>
        <v>71.666666666666671</v>
      </c>
      <c r="R491" t="s">
        <v>8322</v>
      </c>
      <c r="S491" t="s">
        <v>8327</v>
      </c>
      <c r="T491" s="10">
        <f t="shared" si="30"/>
        <v>40882.481666666667</v>
      </c>
      <c r="U491" s="10">
        <f t="shared" si="31"/>
        <v>40913.481249999997</v>
      </c>
    </row>
    <row r="492" spans="1:21" x14ac:dyDescent="0.2">
      <c r="A492">
        <v>490</v>
      </c>
      <c r="B492" s="3" t="s">
        <v>491</v>
      </c>
      <c r="C492" s="3" t="s">
        <v>4600</v>
      </c>
      <c r="D492">
        <v>1000</v>
      </c>
      <c r="F492"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8270</v>
      </c>
      <c r="P492" s="6">
        <f t="shared" si="28"/>
        <v>0</v>
      </c>
      <c r="Q492" t="e">
        <f t="shared" si="29"/>
        <v>#DIV/0!</v>
      </c>
      <c r="R492" t="s">
        <v>8322</v>
      </c>
      <c r="S492" t="s">
        <v>8327</v>
      </c>
      <c r="T492" s="10">
        <f t="shared" si="30"/>
        <v>41113.968576388892</v>
      </c>
      <c r="U492" s="10">
        <f t="shared" si="31"/>
        <v>41143.968576388892</v>
      </c>
    </row>
    <row r="493" spans="1:21" ht="42.75" x14ac:dyDescent="0.2">
      <c r="A493">
        <v>491</v>
      </c>
      <c r="B493" s="3" t="s">
        <v>492</v>
      </c>
      <c r="C493" s="3" t="s">
        <v>4601</v>
      </c>
      <c r="D493">
        <v>10000</v>
      </c>
      <c r="F493"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8270</v>
      </c>
      <c r="P493" s="6">
        <f t="shared" si="28"/>
        <v>0</v>
      </c>
      <c r="Q493" t="e">
        <f t="shared" si="29"/>
        <v>#DIV/0!</v>
      </c>
      <c r="R493" t="s">
        <v>8322</v>
      </c>
      <c r="S493" t="s">
        <v>8327</v>
      </c>
      <c r="T493" s="10">
        <f t="shared" si="30"/>
        <v>42366.982627314821</v>
      </c>
      <c r="U493" s="10">
        <f t="shared" si="31"/>
        <v>42396.982627314821</v>
      </c>
    </row>
    <row r="494" spans="1:21" ht="42.75" x14ac:dyDescent="0.2">
      <c r="A494">
        <v>492</v>
      </c>
      <c r="B494" s="3" t="s">
        <v>493</v>
      </c>
      <c r="C494" s="3" t="s">
        <v>4602</v>
      </c>
      <c r="D494">
        <v>10000000</v>
      </c>
      <c r="F494"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8270</v>
      </c>
      <c r="P494" s="6">
        <f t="shared" si="28"/>
        <v>0</v>
      </c>
      <c r="Q494" t="e">
        <f t="shared" si="29"/>
        <v>#DIV/0!</v>
      </c>
      <c r="R494" t="s">
        <v>8322</v>
      </c>
      <c r="S494" t="s">
        <v>8327</v>
      </c>
      <c r="T494" s="10">
        <f t="shared" si="30"/>
        <v>42596.03506944445</v>
      </c>
      <c r="U494" s="10">
        <f t="shared" si="31"/>
        <v>42656.03506944445</v>
      </c>
    </row>
    <row r="495" spans="1:21" ht="42.75" x14ac:dyDescent="0.2">
      <c r="A495">
        <v>493</v>
      </c>
      <c r="B495" s="3" t="s">
        <v>494</v>
      </c>
      <c r="C495" s="3" t="s">
        <v>4603</v>
      </c>
      <c r="D495">
        <v>30000</v>
      </c>
      <c r="F495"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8270</v>
      </c>
      <c r="P495" s="6">
        <f t="shared" si="28"/>
        <v>0</v>
      </c>
      <c r="Q495" t="e">
        <f t="shared" si="29"/>
        <v>#DIV/0!</v>
      </c>
      <c r="R495" t="s">
        <v>8322</v>
      </c>
      <c r="S495" t="s">
        <v>8327</v>
      </c>
      <c r="T495" s="10">
        <f t="shared" si="30"/>
        <v>42114.726134259254</v>
      </c>
      <c r="U495" s="10">
        <f t="shared" si="31"/>
        <v>42144.726134259254</v>
      </c>
    </row>
    <row r="496" spans="1:21" ht="42.75" x14ac:dyDescent="0.2">
      <c r="A496">
        <v>494</v>
      </c>
      <c r="B496" s="3" t="s">
        <v>495</v>
      </c>
      <c r="C496" s="3" t="s">
        <v>4604</v>
      </c>
      <c r="D496">
        <v>20000</v>
      </c>
      <c r="F496">
        <v>31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8270</v>
      </c>
      <c r="P496" s="6">
        <f t="shared" si="28"/>
        <v>1.5499999999999999E-3</v>
      </c>
      <c r="Q496">
        <f t="shared" si="29"/>
        <v>10.333333333333334</v>
      </c>
      <c r="R496" t="s">
        <v>8322</v>
      </c>
      <c r="S496" t="s">
        <v>8327</v>
      </c>
      <c r="T496" s="10">
        <f t="shared" si="30"/>
        <v>41799.830613425926</v>
      </c>
      <c r="U496" s="10">
        <f t="shared" si="31"/>
        <v>41823.125</v>
      </c>
    </row>
    <row r="497" spans="1:21" ht="42.75" x14ac:dyDescent="0.2">
      <c r="A497">
        <v>495</v>
      </c>
      <c r="B497" s="3" t="s">
        <v>496</v>
      </c>
      <c r="C497" s="3" t="s">
        <v>4605</v>
      </c>
      <c r="D497">
        <v>7000</v>
      </c>
      <c r="F497"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8270</v>
      </c>
      <c r="P497" s="6">
        <f t="shared" si="28"/>
        <v>0</v>
      </c>
      <c r="Q497" t="e">
        <f t="shared" si="29"/>
        <v>#DIV/0!</v>
      </c>
      <c r="R497" t="s">
        <v>8322</v>
      </c>
      <c r="S497" t="s">
        <v>8327</v>
      </c>
      <c r="T497" s="10">
        <f t="shared" si="30"/>
        <v>42171.827604166669</v>
      </c>
      <c r="U497" s="10">
        <f t="shared" si="31"/>
        <v>42201.827604166669</v>
      </c>
    </row>
    <row r="498" spans="1:21" ht="28.5" x14ac:dyDescent="0.2">
      <c r="A498">
        <v>496</v>
      </c>
      <c r="B498" s="3" t="s">
        <v>497</v>
      </c>
      <c r="C498" s="3" t="s">
        <v>4606</v>
      </c>
      <c r="D498">
        <v>60000</v>
      </c>
      <c r="F498">
        <v>1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8270</v>
      </c>
      <c r="P498" s="6">
        <f t="shared" si="28"/>
        <v>1.6666666666666667E-5</v>
      </c>
      <c r="Q498">
        <f t="shared" si="29"/>
        <v>1</v>
      </c>
      <c r="R498" t="s">
        <v>8322</v>
      </c>
      <c r="S498" t="s">
        <v>8327</v>
      </c>
      <c r="T498" s="10">
        <f t="shared" si="30"/>
        <v>41620.93141203704</v>
      </c>
      <c r="U498" s="10">
        <f t="shared" si="31"/>
        <v>41680.93141203704</v>
      </c>
    </row>
    <row r="499" spans="1:21" x14ac:dyDescent="0.2">
      <c r="A499">
        <v>497</v>
      </c>
      <c r="B499" s="3" t="s">
        <v>498</v>
      </c>
      <c r="C499" s="3" t="s">
        <v>4607</v>
      </c>
      <c r="D499">
        <v>4480</v>
      </c>
      <c r="F499">
        <v>30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8270</v>
      </c>
      <c r="P499" s="6">
        <f t="shared" si="28"/>
        <v>6.6964285714285711E-3</v>
      </c>
      <c r="Q499">
        <f t="shared" si="29"/>
        <v>10</v>
      </c>
      <c r="R499" t="s">
        <v>8322</v>
      </c>
      <c r="S499" t="s">
        <v>8327</v>
      </c>
      <c r="T499" s="10">
        <f t="shared" si="30"/>
        <v>41945.037789351853</v>
      </c>
      <c r="U499" s="10">
        <f t="shared" si="31"/>
        <v>41998.208333333328</v>
      </c>
    </row>
    <row r="500" spans="1:21" ht="42.75" x14ac:dyDescent="0.2">
      <c r="A500">
        <v>498</v>
      </c>
      <c r="B500" s="3" t="s">
        <v>499</v>
      </c>
      <c r="C500" s="3" t="s">
        <v>4608</v>
      </c>
      <c r="D500">
        <v>65108</v>
      </c>
      <c r="F500">
        <v>2994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8270</v>
      </c>
      <c r="P500" s="6">
        <f t="shared" si="28"/>
        <v>4.5985132395404561E-2</v>
      </c>
      <c r="Q500">
        <f t="shared" si="29"/>
        <v>136.09090909090909</v>
      </c>
      <c r="R500" t="s">
        <v>8322</v>
      </c>
      <c r="S500" t="s">
        <v>8327</v>
      </c>
      <c r="T500" s="10">
        <f t="shared" si="30"/>
        <v>40858.762141203704</v>
      </c>
      <c r="U500" s="10">
        <f t="shared" si="31"/>
        <v>40900.762141203704</v>
      </c>
    </row>
    <row r="501" spans="1:21" ht="57" x14ac:dyDescent="0.2">
      <c r="A501">
        <v>499</v>
      </c>
      <c r="B501" s="3" t="s">
        <v>500</v>
      </c>
      <c r="C501" s="3" t="s">
        <v>4609</v>
      </c>
      <c r="D501">
        <v>20000</v>
      </c>
      <c r="F501">
        <v>1910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8270</v>
      </c>
      <c r="P501" s="6">
        <f t="shared" si="28"/>
        <v>9.5500000000000002E-2</v>
      </c>
      <c r="Q501">
        <f t="shared" si="29"/>
        <v>73.461538461538467</v>
      </c>
      <c r="R501" t="s">
        <v>8322</v>
      </c>
      <c r="S501" t="s">
        <v>8327</v>
      </c>
      <c r="T501" s="10">
        <f t="shared" si="30"/>
        <v>40043.895462962959</v>
      </c>
      <c r="U501" s="10">
        <f t="shared" si="31"/>
        <v>40098.874305555553</v>
      </c>
    </row>
    <row r="502" spans="1:21" ht="57" x14ac:dyDescent="0.2">
      <c r="A502">
        <v>500</v>
      </c>
      <c r="B502" s="3" t="s">
        <v>501</v>
      </c>
      <c r="C502" s="3" t="s">
        <v>4610</v>
      </c>
      <c r="D502">
        <v>6500</v>
      </c>
      <c r="F502">
        <v>215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8270</v>
      </c>
      <c r="P502" s="6">
        <f t="shared" si="28"/>
        <v>3.307692307692308E-2</v>
      </c>
      <c r="Q502">
        <f t="shared" si="29"/>
        <v>53.75</v>
      </c>
      <c r="R502" t="s">
        <v>8322</v>
      </c>
      <c r="S502" t="s">
        <v>8327</v>
      </c>
      <c r="T502" s="10">
        <f t="shared" si="30"/>
        <v>40247.886006944449</v>
      </c>
      <c r="U502" s="10">
        <f t="shared" si="31"/>
        <v>40306.927777777775</v>
      </c>
    </row>
    <row r="503" spans="1:21" ht="42.75" x14ac:dyDescent="0.2">
      <c r="A503">
        <v>501</v>
      </c>
      <c r="B503" s="3" t="s">
        <v>502</v>
      </c>
      <c r="C503" s="3" t="s">
        <v>4611</v>
      </c>
      <c r="D503">
        <v>10000</v>
      </c>
      <c r="F503"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8270</v>
      </c>
      <c r="P503" s="6">
        <f t="shared" si="28"/>
        <v>0</v>
      </c>
      <c r="Q503" t="e">
        <f t="shared" si="29"/>
        <v>#DIV/0!</v>
      </c>
      <c r="R503" t="s">
        <v>8322</v>
      </c>
      <c r="S503" t="s">
        <v>8327</v>
      </c>
      <c r="T503" s="10">
        <f t="shared" si="30"/>
        <v>40703.234386574077</v>
      </c>
      <c r="U503" s="10">
        <f t="shared" si="31"/>
        <v>40733.234386574077</v>
      </c>
    </row>
    <row r="504" spans="1:21" ht="42.75" x14ac:dyDescent="0.2">
      <c r="A504">
        <v>502</v>
      </c>
      <c r="B504" s="3" t="s">
        <v>503</v>
      </c>
      <c r="C504" s="3" t="s">
        <v>4612</v>
      </c>
      <c r="D504">
        <v>20000</v>
      </c>
      <c r="F504">
        <v>230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8270</v>
      </c>
      <c r="P504" s="6">
        <f t="shared" si="28"/>
        <v>1.15E-2</v>
      </c>
      <c r="Q504">
        <f t="shared" si="29"/>
        <v>57.5</v>
      </c>
      <c r="R504" t="s">
        <v>8322</v>
      </c>
      <c r="S504" t="s">
        <v>8327</v>
      </c>
      <c r="T504" s="10">
        <f t="shared" si="30"/>
        <v>40956.553530092591</v>
      </c>
      <c r="U504" s="10">
        <f t="shared" si="31"/>
        <v>40986.511863425927</v>
      </c>
    </row>
    <row r="505" spans="1:21" ht="42.75" x14ac:dyDescent="0.2">
      <c r="A505">
        <v>503</v>
      </c>
      <c r="B505" s="3" t="s">
        <v>504</v>
      </c>
      <c r="C505" s="3" t="s">
        <v>4613</v>
      </c>
      <c r="D505">
        <v>6500</v>
      </c>
      <c r="F505">
        <v>114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8270</v>
      </c>
      <c r="P505" s="6">
        <f t="shared" si="28"/>
        <v>1.7538461538461537E-2</v>
      </c>
      <c r="Q505">
        <f t="shared" si="29"/>
        <v>12.666666666666666</v>
      </c>
      <c r="R505" t="s">
        <v>8322</v>
      </c>
      <c r="S505" t="s">
        <v>8327</v>
      </c>
      <c r="T505" s="10">
        <f t="shared" si="30"/>
        <v>41991.526655092588</v>
      </c>
      <c r="U505" s="10">
        <f t="shared" si="31"/>
        <v>42021.526655092588</v>
      </c>
    </row>
    <row r="506" spans="1:21" ht="42.75" x14ac:dyDescent="0.2">
      <c r="A506">
        <v>504</v>
      </c>
      <c r="B506" s="3" t="s">
        <v>505</v>
      </c>
      <c r="C506" s="3" t="s">
        <v>4614</v>
      </c>
      <c r="D506">
        <v>24500</v>
      </c>
      <c r="F506">
        <v>335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8270</v>
      </c>
      <c r="P506" s="6">
        <f t="shared" si="28"/>
        <v>1.3673469387755101E-2</v>
      </c>
      <c r="Q506">
        <f t="shared" si="29"/>
        <v>67</v>
      </c>
      <c r="R506" t="s">
        <v>8322</v>
      </c>
      <c r="S506" t="s">
        <v>8327</v>
      </c>
      <c r="T506" s="10">
        <f t="shared" si="30"/>
        <v>40949.98364583333</v>
      </c>
      <c r="U506" s="10">
        <f t="shared" si="31"/>
        <v>41009.941979166666</v>
      </c>
    </row>
    <row r="507" spans="1:21" ht="42.75" x14ac:dyDescent="0.2">
      <c r="A507">
        <v>505</v>
      </c>
      <c r="B507" s="3" t="s">
        <v>506</v>
      </c>
      <c r="C507" s="3" t="s">
        <v>4615</v>
      </c>
      <c r="D507">
        <v>12000</v>
      </c>
      <c r="F507">
        <v>52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8270</v>
      </c>
      <c r="P507" s="6">
        <f t="shared" si="28"/>
        <v>4.3333333333333331E-3</v>
      </c>
      <c r="Q507">
        <f t="shared" si="29"/>
        <v>3.7142857142857144</v>
      </c>
      <c r="R507" t="s">
        <v>8322</v>
      </c>
      <c r="S507" t="s">
        <v>8327</v>
      </c>
      <c r="T507" s="10">
        <f t="shared" si="30"/>
        <v>42318.098217592589</v>
      </c>
      <c r="U507" s="10">
        <f t="shared" si="31"/>
        <v>42363.098217592589</v>
      </c>
    </row>
    <row r="508" spans="1:21" ht="42.75" x14ac:dyDescent="0.2">
      <c r="A508">
        <v>506</v>
      </c>
      <c r="B508" s="3" t="s">
        <v>507</v>
      </c>
      <c r="C508" s="3" t="s">
        <v>4616</v>
      </c>
      <c r="D508">
        <v>200000</v>
      </c>
      <c r="F508">
        <v>250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8270</v>
      </c>
      <c r="P508" s="6">
        <f t="shared" si="28"/>
        <v>1.25E-3</v>
      </c>
      <c r="Q508">
        <f t="shared" si="29"/>
        <v>250</v>
      </c>
      <c r="R508" t="s">
        <v>8322</v>
      </c>
      <c r="S508" t="s">
        <v>8327</v>
      </c>
      <c r="T508" s="10">
        <f t="shared" si="30"/>
        <v>41466.552314814813</v>
      </c>
      <c r="U508" s="10">
        <f t="shared" si="31"/>
        <v>41496.552314814813</v>
      </c>
    </row>
    <row r="509" spans="1:21" ht="42.75" x14ac:dyDescent="0.2">
      <c r="A509">
        <v>507</v>
      </c>
      <c r="B509" s="3" t="s">
        <v>508</v>
      </c>
      <c r="C509" s="3" t="s">
        <v>4617</v>
      </c>
      <c r="D509">
        <v>20000</v>
      </c>
      <c r="F509">
        <v>640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8270</v>
      </c>
      <c r="P509" s="6">
        <f t="shared" si="28"/>
        <v>3.2000000000000001E-2</v>
      </c>
      <c r="Q509">
        <f t="shared" si="29"/>
        <v>64</v>
      </c>
      <c r="R509" t="s">
        <v>8322</v>
      </c>
      <c r="S509" t="s">
        <v>8327</v>
      </c>
      <c r="T509" s="10">
        <f t="shared" si="30"/>
        <v>41156.958993055552</v>
      </c>
      <c r="U509" s="10">
        <f t="shared" si="31"/>
        <v>41201.958993055552</v>
      </c>
    </row>
    <row r="510" spans="1:21" ht="57" x14ac:dyDescent="0.2">
      <c r="A510">
        <v>508</v>
      </c>
      <c r="B510" s="3" t="s">
        <v>509</v>
      </c>
      <c r="C510" s="3" t="s">
        <v>4618</v>
      </c>
      <c r="D510">
        <v>50000</v>
      </c>
      <c r="F510">
        <v>400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8270</v>
      </c>
      <c r="P510" s="6">
        <f t="shared" si="28"/>
        <v>8.0000000000000002E-3</v>
      </c>
      <c r="Q510">
        <f t="shared" si="29"/>
        <v>133.33333333333334</v>
      </c>
      <c r="R510" t="s">
        <v>8322</v>
      </c>
      <c r="S510" t="s">
        <v>8327</v>
      </c>
      <c r="T510" s="10">
        <f t="shared" si="30"/>
        <v>40995.024317129632</v>
      </c>
      <c r="U510" s="10">
        <f t="shared" si="31"/>
        <v>41054.593055555553</v>
      </c>
    </row>
    <row r="511" spans="1:21" ht="42.75" x14ac:dyDescent="0.2">
      <c r="A511">
        <v>509</v>
      </c>
      <c r="B511" s="3" t="s">
        <v>510</v>
      </c>
      <c r="C511" s="3" t="s">
        <v>4619</v>
      </c>
      <c r="D511">
        <v>5000</v>
      </c>
      <c r="F511">
        <v>10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8270</v>
      </c>
      <c r="P511" s="6">
        <f t="shared" si="28"/>
        <v>2E-3</v>
      </c>
      <c r="Q511">
        <f t="shared" si="29"/>
        <v>10</v>
      </c>
      <c r="R511" t="s">
        <v>8322</v>
      </c>
      <c r="S511" t="s">
        <v>8327</v>
      </c>
      <c r="T511" s="10">
        <f t="shared" si="30"/>
        <v>42153.631597222222</v>
      </c>
      <c r="U511" s="10">
        <f t="shared" si="31"/>
        <v>42183.631597222222</v>
      </c>
    </row>
    <row r="512" spans="1:21" ht="42.75" x14ac:dyDescent="0.2">
      <c r="A512">
        <v>510</v>
      </c>
      <c r="B512" s="3" t="s">
        <v>511</v>
      </c>
      <c r="C512" s="3" t="s">
        <v>4620</v>
      </c>
      <c r="D512">
        <v>14000</v>
      </c>
      <c r="F512"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8270</v>
      </c>
      <c r="P512" s="6">
        <f t="shared" si="28"/>
        <v>0</v>
      </c>
      <c r="Q512" t="e">
        <f t="shared" si="29"/>
        <v>#DIV/0!</v>
      </c>
      <c r="R512" t="s">
        <v>8322</v>
      </c>
      <c r="S512" t="s">
        <v>8327</v>
      </c>
      <c r="T512" s="10">
        <f t="shared" si="30"/>
        <v>42400.176377314812</v>
      </c>
      <c r="U512" s="10">
        <f t="shared" si="31"/>
        <v>42430.176377314812</v>
      </c>
    </row>
    <row r="513" spans="1:21" ht="42.75" x14ac:dyDescent="0.2">
      <c r="A513">
        <v>511</v>
      </c>
      <c r="B513" s="3" t="s">
        <v>512</v>
      </c>
      <c r="C513" s="3" t="s">
        <v>4621</v>
      </c>
      <c r="D513">
        <v>5000</v>
      </c>
      <c r="F513">
        <v>150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8270</v>
      </c>
      <c r="P513" s="6">
        <f t="shared" si="28"/>
        <v>0.03</v>
      </c>
      <c r="Q513">
        <f t="shared" si="29"/>
        <v>30</v>
      </c>
      <c r="R513" t="s">
        <v>8322</v>
      </c>
      <c r="S513" t="s">
        <v>8327</v>
      </c>
      <c r="T513" s="10">
        <f t="shared" si="30"/>
        <v>41340.303032407406</v>
      </c>
      <c r="U513" s="10">
        <f t="shared" si="31"/>
        <v>41370.261365740742</v>
      </c>
    </row>
    <row r="514" spans="1:21" ht="42.75" x14ac:dyDescent="0.2">
      <c r="A514">
        <v>512</v>
      </c>
      <c r="B514" s="3" t="s">
        <v>513</v>
      </c>
      <c r="C514" s="3" t="s">
        <v>4622</v>
      </c>
      <c r="D514">
        <v>8000</v>
      </c>
      <c r="F514">
        <v>11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8270</v>
      </c>
      <c r="P514" s="6">
        <f t="shared" ref="P514:P577" si="32">F514/D514</f>
        <v>1.3749999999999999E-3</v>
      </c>
      <c r="Q514">
        <f t="shared" ref="Q514:Q577" si="33">F514/M514</f>
        <v>5.5</v>
      </c>
      <c r="R514" t="s">
        <v>8322</v>
      </c>
      <c r="S514" t="s">
        <v>8327</v>
      </c>
      <c r="T514" s="10">
        <f t="shared" si="30"/>
        <v>42649.742210648154</v>
      </c>
      <c r="U514" s="10">
        <f t="shared" si="31"/>
        <v>42694.783877314811</v>
      </c>
    </row>
    <row r="515" spans="1:21" ht="28.5" x14ac:dyDescent="0.2">
      <c r="A515">
        <v>513</v>
      </c>
      <c r="B515" s="3" t="s">
        <v>514</v>
      </c>
      <c r="C515" s="3" t="s">
        <v>4623</v>
      </c>
      <c r="D515">
        <v>50000</v>
      </c>
      <c r="F515">
        <v>6962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8270</v>
      </c>
      <c r="P515" s="6">
        <f t="shared" si="32"/>
        <v>0.13924</v>
      </c>
      <c r="Q515">
        <f t="shared" si="33"/>
        <v>102.38235294117646</v>
      </c>
      <c r="R515" t="s">
        <v>8322</v>
      </c>
      <c r="S515" t="s">
        <v>8327</v>
      </c>
      <c r="T515" s="10">
        <f t="shared" ref="T515:T578" si="34">(((K515/60)/60)/24+DATE(1970,1,1))</f>
        <v>42552.653993055559</v>
      </c>
      <c r="U515" s="10">
        <f t="shared" ref="U515:U578" si="35">(((J515/60)/60)/24+DATE(1970,1,1))</f>
        <v>42597.291666666672</v>
      </c>
    </row>
    <row r="516" spans="1:21" ht="42.75" x14ac:dyDescent="0.2">
      <c r="A516">
        <v>514</v>
      </c>
      <c r="B516" s="3" t="s">
        <v>515</v>
      </c>
      <c r="C516" s="3" t="s">
        <v>4624</v>
      </c>
      <c r="D516">
        <v>1500</v>
      </c>
      <c r="F516">
        <v>50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8270</v>
      </c>
      <c r="P516" s="6">
        <f t="shared" si="32"/>
        <v>3.3333333333333333E-2</v>
      </c>
      <c r="Q516">
        <f t="shared" si="33"/>
        <v>16.666666666666668</v>
      </c>
      <c r="R516" t="s">
        <v>8322</v>
      </c>
      <c r="S516" t="s">
        <v>8327</v>
      </c>
      <c r="T516" s="10">
        <f t="shared" si="34"/>
        <v>41830.613969907405</v>
      </c>
      <c r="U516" s="10">
        <f t="shared" si="35"/>
        <v>41860.613969907405</v>
      </c>
    </row>
    <row r="517" spans="1:21" ht="42.75" x14ac:dyDescent="0.2">
      <c r="A517">
        <v>515</v>
      </c>
      <c r="B517" s="3" t="s">
        <v>516</v>
      </c>
      <c r="C517" s="3" t="s">
        <v>4625</v>
      </c>
      <c r="D517">
        <v>97000</v>
      </c>
      <c r="F517">
        <v>24651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8270</v>
      </c>
      <c r="P517" s="6">
        <f t="shared" si="32"/>
        <v>0.25413402061855672</v>
      </c>
      <c r="Q517">
        <f t="shared" si="33"/>
        <v>725.02941176470586</v>
      </c>
      <c r="R517" t="s">
        <v>8322</v>
      </c>
      <c r="S517" t="s">
        <v>8327</v>
      </c>
      <c r="T517" s="10">
        <f t="shared" si="34"/>
        <v>42327.490752314814</v>
      </c>
      <c r="U517" s="10">
        <f t="shared" si="35"/>
        <v>42367.490752314814</v>
      </c>
    </row>
    <row r="518" spans="1:21" ht="28.5" x14ac:dyDescent="0.2">
      <c r="A518">
        <v>516</v>
      </c>
      <c r="B518" s="3" t="s">
        <v>517</v>
      </c>
      <c r="C518" s="3" t="s">
        <v>4626</v>
      </c>
      <c r="D518">
        <v>5000</v>
      </c>
      <c r="F518"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8270</v>
      </c>
      <c r="P518" s="6">
        <f t="shared" si="32"/>
        <v>0</v>
      </c>
      <c r="Q518" t="e">
        <f t="shared" si="33"/>
        <v>#DIV/0!</v>
      </c>
      <c r="R518" t="s">
        <v>8322</v>
      </c>
      <c r="S518" t="s">
        <v>8327</v>
      </c>
      <c r="T518" s="10">
        <f t="shared" si="34"/>
        <v>42091.778703703705</v>
      </c>
      <c r="U518" s="10">
        <f t="shared" si="35"/>
        <v>42151.778703703705</v>
      </c>
    </row>
    <row r="519" spans="1:21" ht="42.75" x14ac:dyDescent="0.2">
      <c r="A519">
        <v>517</v>
      </c>
      <c r="B519" s="3" t="s">
        <v>518</v>
      </c>
      <c r="C519" s="3" t="s">
        <v>4627</v>
      </c>
      <c r="D519">
        <v>15000</v>
      </c>
      <c r="F519">
        <v>205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8270</v>
      </c>
      <c r="P519" s="6">
        <f t="shared" si="32"/>
        <v>1.3666666666666667E-2</v>
      </c>
      <c r="Q519">
        <f t="shared" si="33"/>
        <v>68.333333333333329</v>
      </c>
      <c r="R519" t="s">
        <v>8322</v>
      </c>
      <c r="S519" t="s">
        <v>8327</v>
      </c>
      <c r="T519" s="10">
        <f t="shared" si="34"/>
        <v>42738.615289351852</v>
      </c>
      <c r="U519" s="10">
        <f t="shared" si="35"/>
        <v>42768.615289351852</v>
      </c>
    </row>
    <row r="520" spans="1:21" ht="42.75" x14ac:dyDescent="0.2">
      <c r="A520">
        <v>518</v>
      </c>
      <c r="B520" s="3" t="s">
        <v>519</v>
      </c>
      <c r="C520" s="3" t="s">
        <v>4628</v>
      </c>
      <c r="D520">
        <v>7175</v>
      </c>
      <c r="F520"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8270</v>
      </c>
      <c r="P520" s="6">
        <f t="shared" si="32"/>
        <v>0</v>
      </c>
      <c r="Q520" t="e">
        <f t="shared" si="33"/>
        <v>#DIV/0!</v>
      </c>
      <c r="R520" t="s">
        <v>8322</v>
      </c>
      <c r="S520" t="s">
        <v>8327</v>
      </c>
      <c r="T520" s="10">
        <f t="shared" si="34"/>
        <v>42223.616018518514</v>
      </c>
      <c r="U520" s="10">
        <f t="shared" si="35"/>
        <v>42253.615277777775</v>
      </c>
    </row>
    <row r="521" spans="1:21" ht="42.75" x14ac:dyDescent="0.2">
      <c r="A521">
        <v>519</v>
      </c>
      <c r="B521" s="3" t="s">
        <v>520</v>
      </c>
      <c r="C521" s="3" t="s">
        <v>4629</v>
      </c>
      <c r="D521">
        <v>12001</v>
      </c>
      <c r="F521">
        <v>2746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8270</v>
      </c>
      <c r="P521" s="6">
        <f t="shared" si="32"/>
        <v>0.22881426547787684</v>
      </c>
      <c r="Q521">
        <f t="shared" si="33"/>
        <v>39.228571428571428</v>
      </c>
      <c r="R521" t="s">
        <v>8322</v>
      </c>
      <c r="S521" t="s">
        <v>8327</v>
      </c>
      <c r="T521" s="10">
        <f t="shared" si="34"/>
        <v>41218.391446759262</v>
      </c>
      <c r="U521" s="10">
        <f t="shared" si="35"/>
        <v>41248.391446759262</v>
      </c>
    </row>
    <row r="522" spans="1:21" ht="42.75" x14ac:dyDescent="0.2">
      <c r="A522">
        <v>520</v>
      </c>
      <c r="B522" s="3" t="s">
        <v>521</v>
      </c>
      <c r="C522" s="3" t="s">
        <v>4630</v>
      </c>
      <c r="D522">
        <v>5000</v>
      </c>
      <c r="F522">
        <v>5105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8271</v>
      </c>
      <c r="P522" s="6">
        <f t="shared" si="32"/>
        <v>1.0209999999999999</v>
      </c>
      <c r="Q522">
        <f t="shared" si="33"/>
        <v>150.14705882352942</v>
      </c>
      <c r="R522" t="s">
        <v>8332</v>
      </c>
      <c r="S522" t="s">
        <v>8333</v>
      </c>
      <c r="T522" s="10">
        <f t="shared" si="34"/>
        <v>42318.702094907407</v>
      </c>
      <c r="U522" s="10">
        <f t="shared" si="35"/>
        <v>42348.702094907407</v>
      </c>
    </row>
    <row r="523" spans="1:21" ht="42.75" x14ac:dyDescent="0.2">
      <c r="A523">
        <v>521</v>
      </c>
      <c r="B523" s="3" t="s">
        <v>522</v>
      </c>
      <c r="C523" s="3" t="s">
        <v>4631</v>
      </c>
      <c r="D523">
        <v>5000</v>
      </c>
      <c r="F523">
        <v>5232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8271</v>
      </c>
      <c r="P523" s="6">
        <f t="shared" si="32"/>
        <v>1.0464</v>
      </c>
      <c r="Q523">
        <f t="shared" si="33"/>
        <v>93.428571428571431</v>
      </c>
      <c r="R523" t="s">
        <v>8332</v>
      </c>
      <c r="S523" t="s">
        <v>8333</v>
      </c>
      <c r="T523" s="10">
        <f t="shared" si="34"/>
        <v>42646.092812499999</v>
      </c>
      <c r="U523" s="10">
        <f t="shared" si="35"/>
        <v>42675.207638888889</v>
      </c>
    </row>
    <row r="524" spans="1:21" ht="42.75" x14ac:dyDescent="0.2">
      <c r="A524">
        <v>522</v>
      </c>
      <c r="B524" s="3" t="s">
        <v>523</v>
      </c>
      <c r="C524" s="3" t="s">
        <v>4632</v>
      </c>
      <c r="D524">
        <v>3000</v>
      </c>
      <c r="F524">
        <v>3440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8271</v>
      </c>
      <c r="P524" s="6">
        <f t="shared" si="32"/>
        <v>1.1466666666666667</v>
      </c>
      <c r="Q524">
        <f t="shared" si="33"/>
        <v>110.96774193548387</v>
      </c>
      <c r="R524" t="s">
        <v>8332</v>
      </c>
      <c r="S524" t="s">
        <v>8333</v>
      </c>
      <c r="T524" s="10">
        <f t="shared" si="34"/>
        <v>42430.040798611109</v>
      </c>
      <c r="U524" s="10">
        <f t="shared" si="35"/>
        <v>42449.999131944445</v>
      </c>
    </row>
    <row r="525" spans="1:21" ht="42.75" x14ac:dyDescent="0.2">
      <c r="A525">
        <v>523</v>
      </c>
      <c r="B525" s="3" t="s">
        <v>524</v>
      </c>
      <c r="C525" s="3" t="s">
        <v>4633</v>
      </c>
      <c r="D525">
        <v>5000</v>
      </c>
      <c r="F525">
        <v>6030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8271</v>
      </c>
      <c r="P525" s="6">
        <f t="shared" si="32"/>
        <v>1.206</v>
      </c>
      <c r="Q525">
        <f t="shared" si="33"/>
        <v>71.785714285714292</v>
      </c>
      <c r="R525" t="s">
        <v>8332</v>
      </c>
      <c r="S525" t="s">
        <v>8333</v>
      </c>
      <c r="T525" s="10">
        <f t="shared" si="34"/>
        <v>42238.13282407407</v>
      </c>
      <c r="U525" s="10">
        <f t="shared" si="35"/>
        <v>42268.13282407407</v>
      </c>
    </row>
    <row r="526" spans="1:21" ht="42.75" x14ac:dyDescent="0.2">
      <c r="A526">
        <v>524</v>
      </c>
      <c r="B526" s="3" t="s">
        <v>525</v>
      </c>
      <c r="C526" s="3" t="s">
        <v>4634</v>
      </c>
      <c r="D526">
        <v>3500</v>
      </c>
      <c r="F526">
        <v>3803.55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8271</v>
      </c>
      <c r="P526" s="6">
        <f t="shared" si="32"/>
        <v>1.0867285714285715</v>
      </c>
      <c r="Q526">
        <f t="shared" si="33"/>
        <v>29.258076923076924</v>
      </c>
      <c r="R526" t="s">
        <v>8332</v>
      </c>
      <c r="S526" t="s">
        <v>8333</v>
      </c>
      <c r="T526" s="10">
        <f t="shared" si="34"/>
        <v>42492.717233796298</v>
      </c>
      <c r="U526" s="10">
        <f t="shared" si="35"/>
        <v>42522.717233796298</v>
      </c>
    </row>
    <row r="527" spans="1:21" ht="57" x14ac:dyDescent="0.2">
      <c r="A527">
        <v>525</v>
      </c>
      <c r="B527" s="3" t="s">
        <v>526</v>
      </c>
      <c r="C527" s="3" t="s">
        <v>4635</v>
      </c>
      <c r="D527">
        <v>12000</v>
      </c>
      <c r="F527">
        <v>12000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8271</v>
      </c>
      <c r="P527" s="6">
        <f t="shared" si="32"/>
        <v>1</v>
      </c>
      <c r="Q527">
        <f t="shared" si="33"/>
        <v>1000</v>
      </c>
      <c r="R527" t="s">
        <v>8332</v>
      </c>
      <c r="S527" t="s">
        <v>8333</v>
      </c>
      <c r="T527" s="10">
        <f t="shared" si="34"/>
        <v>41850.400937500002</v>
      </c>
      <c r="U527" s="10">
        <f t="shared" si="35"/>
        <v>41895.400937500002</v>
      </c>
    </row>
    <row r="528" spans="1:21" ht="42.75" x14ac:dyDescent="0.2">
      <c r="A528">
        <v>526</v>
      </c>
      <c r="B528" s="3" t="s">
        <v>527</v>
      </c>
      <c r="C528" s="3" t="s">
        <v>4636</v>
      </c>
      <c r="D528">
        <v>1500</v>
      </c>
      <c r="F528">
        <v>1710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8271</v>
      </c>
      <c r="P528" s="6">
        <f t="shared" si="32"/>
        <v>1.1399999999999999</v>
      </c>
      <c r="Q528">
        <f t="shared" si="33"/>
        <v>74.347826086956516</v>
      </c>
      <c r="R528" t="s">
        <v>8332</v>
      </c>
      <c r="S528" t="s">
        <v>8333</v>
      </c>
      <c r="T528" s="10">
        <f t="shared" si="34"/>
        <v>42192.591944444444</v>
      </c>
      <c r="U528" s="10">
        <f t="shared" si="35"/>
        <v>42223.708333333328</v>
      </c>
    </row>
    <row r="529" spans="1:21" ht="57" x14ac:dyDescent="0.2">
      <c r="A529">
        <v>527</v>
      </c>
      <c r="B529" s="3" t="s">
        <v>528</v>
      </c>
      <c r="C529" s="3" t="s">
        <v>4637</v>
      </c>
      <c r="D529">
        <v>10000</v>
      </c>
      <c r="F529">
        <v>10085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8271</v>
      </c>
      <c r="P529" s="6">
        <f t="shared" si="32"/>
        <v>1.0085</v>
      </c>
      <c r="Q529">
        <f t="shared" si="33"/>
        <v>63.829113924050631</v>
      </c>
      <c r="R529" t="s">
        <v>8332</v>
      </c>
      <c r="S529" t="s">
        <v>8333</v>
      </c>
      <c r="T529" s="10">
        <f t="shared" si="34"/>
        <v>42753.205625000002</v>
      </c>
      <c r="U529" s="10">
        <f t="shared" si="35"/>
        <v>42783.670138888891</v>
      </c>
    </row>
    <row r="530" spans="1:21" ht="28.5" x14ac:dyDescent="0.2">
      <c r="A530">
        <v>528</v>
      </c>
      <c r="B530" s="3" t="s">
        <v>529</v>
      </c>
      <c r="C530" s="3" t="s">
        <v>4638</v>
      </c>
      <c r="D530">
        <v>1150</v>
      </c>
      <c r="F530">
        <v>1330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8271</v>
      </c>
      <c r="P530" s="6">
        <f t="shared" si="32"/>
        <v>1.1565217391304348</v>
      </c>
      <c r="Q530">
        <f t="shared" si="33"/>
        <v>44.333333333333336</v>
      </c>
      <c r="R530" t="s">
        <v>8332</v>
      </c>
      <c r="S530" t="s">
        <v>8333</v>
      </c>
      <c r="T530" s="10">
        <f t="shared" si="34"/>
        <v>42155.920219907406</v>
      </c>
      <c r="U530" s="10">
        <f t="shared" si="35"/>
        <v>42176.888888888891</v>
      </c>
    </row>
    <row r="531" spans="1:21" ht="42.75" x14ac:dyDescent="0.2">
      <c r="A531">
        <v>529</v>
      </c>
      <c r="B531" s="3" t="s">
        <v>530</v>
      </c>
      <c r="C531" s="3" t="s">
        <v>4639</v>
      </c>
      <c r="D531">
        <v>1200</v>
      </c>
      <c r="F531">
        <v>1565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8271</v>
      </c>
      <c r="P531" s="6">
        <f t="shared" si="32"/>
        <v>1.3041666666666667</v>
      </c>
      <c r="Q531">
        <f t="shared" si="33"/>
        <v>86.944444444444443</v>
      </c>
      <c r="R531" t="s">
        <v>8332</v>
      </c>
      <c r="S531" t="s">
        <v>8333</v>
      </c>
      <c r="T531" s="10">
        <f t="shared" si="34"/>
        <v>42725.031180555554</v>
      </c>
      <c r="U531" s="10">
        <f t="shared" si="35"/>
        <v>42746.208333333328</v>
      </c>
    </row>
    <row r="532" spans="1:21" ht="42.75" x14ac:dyDescent="0.2">
      <c r="A532">
        <v>530</v>
      </c>
      <c r="B532" s="3" t="s">
        <v>531</v>
      </c>
      <c r="C532" s="3" t="s">
        <v>4640</v>
      </c>
      <c r="D532">
        <v>3405</v>
      </c>
      <c r="F532">
        <v>3670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8271</v>
      </c>
      <c r="P532" s="6">
        <f t="shared" si="32"/>
        <v>1.0778267254038179</v>
      </c>
      <c r="Q532">
        <f t="shared" si="33"/>
        <v>126.55172413793103</v>
      </c>
      <c r="R532" t="s">
        <v>8332</v>
      </c>
      <c r="S532" t="s">
        <v>8333</v>
      </c>
      <c r="T532" s="10">
        <f t="shared" si="34"/>
        <v>42157.591064814813</v>
      </c>
      <c r="U532" s="10">
        <f t="shared" si="35"/>
        <v>42179.083333333328</v>
      </c>
    </row>
    <row r="533" spans="1:21" ht="42.75" x14ac:dyDescent="0.2">
      <c r="A533">
        <v>531</v>
      </c>
      <c r="B533" s="3" t="s">
        <v>532</v>
      </c>
      <c r="C533" s="3" t="s">
        <v>4641</v>
      </c>
      <c r="D533">
        <v>4000</v>
      </c>
      <c r="F533">
        <v>4000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8271</v>
      </c>
      <c r="P533" s="6">
        <f t="shared" si="32"/>
        <v>1</v>
      </c>
      <c r="Q533">
        <f t="shared" si="33"/>
        <v>129.03225806451613</v>
      </c>
      <c r="R533" t="s">
        <v>8332</v>
      </c>
      <c r="S533" t="s">
        <v>8333</v>
      </c>
      <c r="T533" s="10">
        <f t="shared" si="34"/>
        <v>42676.065150462964</v>
      </c>
      <c r="U533" s="10">
        <f t="shared" si="35"/>
        <v>42721.290972222225</v>
      </c>
    </row>
    <row r="534" spans="1:21" ht="42.75" x14ac:dyDescent="0.2">
      <c r="A534">
        <v>532</v>
      </c>
      <c r="B534" s="3" t="s">
        <v>533</v>
      </c>
      <c r="C534" s="3" t="s">
        <v>4642</v>
      </c>
      <c r="D534">
        <v>10000</v>
      </c>
      <c r="F534">
        <v>12325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8271</v>
      </c>
      <c r="P534" s="6">
        <f t="shared" si="32"/>
        <v>1.2324999999999999</v>
      </c>
      <c r="Q534">
        <f t="shared" si="33"/>
        <v>71.242774566473983</v>
      </c>
      <c r="R534" t="s">
        <v>8332</v>
      </c>
      <c r="S534" t="s">
        <v>8333</v>
      </c>
      <c r="T534" s="10">
        <f t="shared" si="34"/>
        <v>42473.007037037038</v>
      </c>
      <c r="U534" s="10">
        <f t="shared" si="35"/>
        <v>42503.007037037038</v>
      </c>
    </row>
    <row r="535" spans="1:21" ht="42.75" x14ac:dyDescent="0.2">
      <c r="A535">
        <v>533</v>
      </c>
      <c r="B535" s="3" t="s">
        <v>534</v>
      </c>
      <c r="C535" s="3" t="s">
        <v>4643</v>
      </c>
      <c r="D535">
        <v>2000</v>
      </c>
      <c r="F535">
        <v>2004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8271</v>
      </c>
      <c r="P535" s="6">
        <f t="shared" si="32"/>
        <v>1.002</v>
      </c>
      <c r="Q535">
        <f t="shared" si="33"/>
        <v>117.88235294117646</v>
      </c>
      <c r="R535" t="s">
        <v>8332</v>
      </c>
      <c r="S535" t="s">
        <v>8333</v>
      </c>
      <c r="T535" s="10">
        <f t="shared" si="34"/>
        <v>42482.43478009259</v>
      </c>
      <c r="U535" s="10">
        <f t="shared" si="35"/>
        <v>42506.43478009259</v>
      </c>
    </row>
    <row r="536" spans="1:21" ht="42.75" x14ac:dyDescent="0.2">
      <c r="A536">
        <v>534</v>
      </c>
      <c r="B536" s="3" t="s">
        <v>535</v>
      </c>
      <c r="C536" s="3" t="s">
        <v>4644</v>
      </c>
      <c r="D536">
        <v>15000</v>
      </c>
      <c r="F536">
        <v>15700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8271</v>
      </c>
      <c r="P536" s="6">
        <f t="shared" si="32"/>
        <v>1.0466666666666666</v>
      </c>
      <c r="Q536">
        <f t="shared" si="33"/>
        <v>327.08333333333331</v>
      </c>
      <c r="R536" t="s">
        <v>8332</v>
      </c>
      <c r="S536" t="s">
        <v>8333</v>
      </c>
      <c r="T536" s="10">
        <f t="shared" si="34"/>
        <v>42270.810995370368</v>
      </c>
      <c r="U536" s="10">
        <f t="shared" si="35"/>
        <v>42309.958333333328</v>
      </c>
    </row>
    <row r="537" spans="1:21" ht="28.5" x14ac:dyDescent="0.2">
      <c r="A537">
        <v>535</v>
      </c>
      <c r="B537" s="3" t="s">
        <v>536</v>
      </c>
      <c r="C537" s="3" t="s">
        <v>4645</v>
      </c>
      <c r="D537">
        <v>2000</v>
      </c>
      <c r="F537">
        <v>2050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8271</v>
      </c>
      <c r="P537" s="6">
        <f t="shared" si="32"/>
        <v>1.0249999999999999</v>
      </c>
      <c r="Q537">
        <f t="shared" si="33"/>
        <v>34.745762711864408</v>
      </c>
      <c r="R537" t="s">
        <v>8332</v>
      </c>
      <c r="S537" t="s">
        <v>8333</v>
      </c>
      <c r="T537" s="10">
        <f t="shared" si="34"/>
        <v>42711.545196759253</v>
      </c>
      <c r="U537" s="10">
        <f t="shared" si="35"/>
        <v>42741.545196759253</v>
      </c>
    </row>
    <row r="538" spans="1:21" ht="57" x14ac:dyDescent="0.2">
      <c r="A538">
        <v>536</v>
      </c>
      <c r="B538" s="3" t="s">
        <v>537</v>
      </c>
      <c r="C538" s="3" t="s">
        <v>4646</v>
      </c>
      <c r="D538">
        <v>3300</v>
      </c>
      <c r="F538">
        <v>3902.5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8271</v>
      </c>
      <c r="P538" s="6">
        <f t="shared" si="32"/>
        <v>1.1825757575757576</v>
      </c>
      <c r="Q538">
        <f t="shared" si="33"/>
        <v>100.06410256410257</v>
      </c>
      <c r="R538" t="s">
        <v>8332</v>
      </c>
      <c r="S538" t="s">
        <v>8333</v>
      </c>
      <c r="T538" s="10">
        <f t="shared" si="34"/>
        <v>42179.344988425932</v>
      </c>
      <c r="U538" s="10">
        <f t="shared" si="35"/>
        <v>42219.75</v>
      </c>
    </row>
    <row r="539" spans="1:21" ht="42.75" x14ac:dyDescent="0.2">
      <c r="A539">
        <v>537</v>
      </c>
      <c r="B539" s="3" t="s">
        <v>538</v>
      </c>
      <c r="C539" s="3" t="s">
        <v>4647</v>
      </c>
      <c r="D539">
        <v>2000</v>
      </c>
      <c r="F539">
        <v>2410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8271</v>
      </c>
      <c r="P539" s="6">
        <f t="shared" si="32"/>
        <v>1.2050000000000001</v>
      </c>
      <c r="Q539">
        <f t="shared" si="33"/>
        <v>40.847457627118644</v>
      </c>
      <c r="R539" t="s">
        <v>8332</v>
      </c>
      <c r="S539" t="s">
        <v>8333</v>
      </c>
      <c r="T539" s="10">
        <f t="shared" si="34"/>
        <v>42282.768414351856</v>
      </c>
      <c r="U539" s="10">
        <f t="shared" si="35"/>
        <v>42312.810081018513</v>
      </c>
    </row>
    <row r="540" spans="1:21" ht="42.75" x14ac:dyDescent="0.2">
      <c r="A540">
        <v>538</v>
      </c>
      <c r="B540" s="3" t="s">
        <v>539</v>
      </c>
      <c r="C540" s="3" t="s">
        <v>4648</v>
      </c>
      <c r="D540">
        <v>5000</v>
      </c>
      <c r="F540">
        <v>15121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8271</v>
      </c>
      <c r="P540" s="6">
        <f t="shared" si="32"/>
        <v>3.0242</v>
      </c>
      <c r="Q540">
        <f t="shared" si="33"/>
        <v>252.01666666666668</v>
      </c>
      <c r="R540" t="s">
        <v>8332</v>
      </c>
      <c r="S540" t="s">
        <v>8333</v>
      </c>
      <c r="T540" s="10">
        <f t="shared" si="34"/>
        <v>42473.794710648144</v>
      </c>
      <c r="U540" s="10">
        <f t="shared" si="35"/>
        <v>42503.794710648144</v>
      </c>
    </row>
    <row r="541" spans="1:21" ht="42.75" x14ac:dyDescent="0.2">
      <c r="A541">
        <v>539</v>
      </c>
      <c r="B541" s="3" t="s">
        <v>540</v>
      </c>
      <c r="C541" s="3" t="s">
        <v>4649</v>
      </c>
      <c r="D541">
        <v>500</v>
      </c>
      <c r="F541">
        <v>503.22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8271</v>
      </c>
      <c r="P541" s="6">
        <f t="shared" si="32"/>
        <v>1.00644</v>
      </c>
      <c r="Q541">
        <f t="shared" si="33"/>
        <v>25.161000000000001</v>
      </c>
      <c r="R541" t="s">
        <v>8332</v>
      </c>
      <c r="S541" t="s">
        <v>8333</v>
      </c>
      <c r="T541" s="10">
        <f t="shared" si="34"/>
        <v>42535.049849537041</v>
      </c>
      <c r="U541" s="10">
        <f t="shared" si="35"/>
        <v>42556.049849537041</v>
      </c>
    </row>
    <row r="542" spans="1:21" ht="57" x14ac:dyDescent="0.2">
      <c r="A542">
        <v>540</v>
      </c>
      <c r="B542" s="3" t="s">
        <v>541</v>
      </c>
      <c r="C542" s="3" t="s">
        <v>4650</v>
      </c>
      <c r="D542">
        <v>15000</v>
      </c>
      <c r="F542">
        <v>1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8272</v>
      </c>
      <c r="P542" s="6">
        <f t="shared" si="32"/>
        <v>6.666666666666667E-5</v>
      </c>
      <c r="Q542">
        <f t="shared" si="33"/>
        <v>1</v>
      </c>
      <c r="R542" t="s">
        <v>8334</v>
      </c>
      <c r="S542" t="s">
        <v>8335</v>
      </c>
      <c r="T542" s="10">
        <f t="shared" si="34"/>
        <v>42009.817199074074</v>
      </c>
      <c r="U542" s="10">
        <f t="shared" si="35"/>
        <v>42039.817199074074</v>
      </c>
    </row>
    <row r="543" spans="1:21" ht="42.75" x14ac:dyDescent="0.2">
      <c r="A543">
        <v>541</v>
      </c>
      <c r="B543" s="3" t="s">
        <v>542</v>
      </c>
      <c r="C543" s="3" t="s">
        <v>4651</v>
      </c>
      <c r="D543">
        <v>4500</v>
      </c>
      <c r="F543">
        <v>25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8272</v>
      </c>
      <c r="P543" s="6">
        <f t="shared" si="32"/>
        <v>5.5555555555555558E-3</v>
      </c>
      <c r="Q543">
        <f t="shared" si="33"/>
        <v>25</v>
      </c>
      <c r="R543" t="s">
        <v>8334</v>
      </c>
      <c r="S543" t="s">
        <v>8335</v>
      </c>
      <c r="T543" s="10">
        <f t="shared" si="34"/>
        <v>42276.046689814815</v>
      </c>
      <c r="U543" s="10">
        <f t="shared" si="35"/>
        <v>42306.046689814815</v>
      </c>
    </row>
    <row r="544" spans="1:21" ht="42.75" x14ac:dyDescent="0.2">
      <c r="A544">
        <v>542</v>
      </c>
      <c r="B544" s="3" t="s">
        <v>543</v>
      </c>
      <c r="C544" s="3" t="s">
        <v>4652</v>
      </c>
      <c r="D544">
        <v>250000</v>
      </c>
      <c r="F544">
        <v>1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8272</v>
      </c>
      <c r="P544" s="6">
        <f t="shared" si="32"/>
        <v>3.9999999999999998E-6</v>
      </c>
      <c r="Q544">
        <f t="shared" si="33"/>
        <v>1</v>
      </c>
      <c r="R544" t="s">
        <v>8334</v>
      </c>
      <c r="S544" t="s">
        <v>8335</v>
      </c>
      <c r="T544" s="10">
        <f t="shared" si="34"/>
        <v>42433.737453703703</v>
      </c>
      <c r="U544" s="10">
        <f t="shared" si="35"/>
        <v>42493.695787037039</v>
      </c>
    </row>
    <row r="545" spans="1:21" ht="42.75" x14ac:dyDescent="0.2">
      <c r="A545">
        <v>543</v>
      </c>
      <c r="B545" s="3" t="s">
        <v>544</v>
      </c>
      <c r="C545" s="3" t="s">
        <v>4653</v>
      </c>
      <c r="D545">
        <v>22000</v>
      </c>
      <c r="F545">
        <v>70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8272</v>
      </c>
      <c r="P545" s="6">
        <f t="shared" si="32"/>
        <v>3.1818181818181819E-3</v>
      </c>
      <c r="Q545">
        <f t="shared" si="33"/>
        <v>35</v>
      </c>
      <c r="R545" t="s">
        <v>8334</v>
      </c>
      <c r="S545" t="s">
        <v>8335</v>
      </c>
      <c r="T545" s="10">
        <f t="shared" si="34"/>
        <v>41914.092152777775</v>
      </c>
      <c r="U545" s="10">
        <f t="shared" si="35"/>
        <v>41944.092152777775</v>
      </c>
    </row>
    <row r="546" spans="1:21" ht="42.75" x14ac:dyDescent="0.2">
      <c r="A546">
        <v>544</v>
      </c>
      <c r="B546" s="3" t="s">
        <v>545</v>
      </c>
      <c r="C546" s="3" t="s">
        <v>4654</v>
      </c>
      <c r="D546">
        <v>500</v>
      </c>
      <c r="F546">
        <v>6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8272</v>
      </c>
      <c r="P546" s="6">
        <f t="shared" si="32"/>
        <v>1.2E-2</v>
      </c>
      <c r="Q546">
        <f t="shared" si="33"/>
        <v>3</v>
      </c>
      <c r="R546" t="s">
        <v>8334</v>
      </c>
      <c r="S546" t="s">
        <v>8335</v>
      </c>
      <c r="T546" s="10">
        <f t="shared" si="34"/>
        <v>42525.656944444447</v>
      </c>
      <c r="U546" s="10">
        <f t="shared" si="35"/>
        <v>42555.656944444447</v>
      </c>
    </row>
    <row r="547" spans="1:21" ht="42.75" x14ac:dyDescent="0.2">
      <c r="A547">
        <v>545</v>
      </c>
      <c r="B547" s="3" t="s">
        <v>546</v>
      </c>
      <c r="C547" s="3" t="s">
        <v>4655</v>
      </c>
      <c r="D547">
        <v>50000</v>
      </c>
      <c r="F547">
        <v>13692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8272</v>
      </c>
      <c r="P547" s="6">
        <f t="shared" si="32"/>
        <v>0.27383999999999997</v>
      </c>
      <c r="Q547">
        <f t="shared" si="33"/>
        <v>402.70588235294116</v>
      </c>
      <c r="R547" t="s">
        <v>8334</v>
      </c>
      <c r="S547" t="s">
        <v>8335</v>
      </c>
      <c r="T547" s="10">
        <f t="shared" si="34"/>
        <v>42283.592465277776</v>
      </c>
      <c r="U547" s="10">
        <f t="shared" si="35"/>
        <v>42323.634131944447</v>
      </c>
    </row>
    <row r="548" spans="1:21" ht="42.75" x14ac:dyDescent="0.2">
      <c r="A548">
        <v>546</v>
      </c>
      <c r="B548" s="3" t="s">
        <v>547</v>
      </c>
      <c r="C548" s="3" t="s">
        <v>4656</v>
      </c>
      <c r="D548">
        <v>60000</v>
      </c>
      <c r="F548">
        <v>52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8272</v>
      </c>
      <c r="P548" s="6">
        <f t="shared" si="32"/>
        <v>8.6666666666666663E-4</v>
      </c>
      <c r="Q548">
        <f t="shared" si="33"/>
        <v>26</v>
      </c>
      <c r="R548" t="s">
        <v>8334</v>
      </c>
      <c r="S548" t="s">
        <v>8335</v>
      </c>
      <c r="T548" s="10">
        <f t="shared" si="34"/>
        <v>42249.667997685188</v>
      </c>
      <c r="U548" s="10">
        <f t="shared" si="35"/>
        <v>42294.667997685188</v>
      </c>
    </row>
    <row r="549" spans="1:21" ht="42.75" x14ac:dyDescent="0.2">
      <c r="A549">
        <v>547</v>
      </c>
      <c r="B549" s="3" t="s">
        <v>548</v>
      </c>
      <c r="C549" s="3" t="s">
        <v>4657</v>
      </c>
      <c r="D549">
        <v>7500</v>
      </c>
      <c r="F549"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8272</v>
      </c>
      <c r="P549" s="6">
        <f t="shared" si="32"/>
        <v>0</v>
      </c>
      <c r="Q549" t="e">
        <f t="shared" si="33"/>
        <v>#DIV/0!</v>
      </c>
      <c r="R549" t="s">
        <v>8334</v>
      </c>
      <c r="S549" t="s">
        <v>8335</v>
      </c>
      <c r="T549" s="10">
        <f t="shared" si="34"/>
        <v>42380.696342592593</v>
      </c>
      <c r="U549" s="10">
        <f t="shared" si="35"/>
        <v>42410.696342592593</v>
      </c>
    </row>
    <row r="550" spans="1:21" ht="42.75" x14ac:dyDescent="0.2">
      <c r="A550">
        <v>548</v>
      </c>
      <c r="B550" s="3" t="s">
        <v>549</v>
      </c>
      <c r="C550" s="3" t="s">
        <v>4658</v>
      </c>
      <c r="D550">
        <v>10000</v>
      </c>
      <c r="F550">
        <v>9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8272</v>
      </c>
      <c r="P550" s="6">
        <f t="shared" si="32"/>
        <v>8.9999999999999998E-4</v>
      </c>
      <c r="Q550">
        <f t="shared" si="33"/>
        <v>9</v>
      </c>
      <c r="R550" t="s">
        <v>8334</v>
      </c>
      <c r="S550" t="s">
        <v>8335</v>
      </c>
      <c r="T550" s="10">
        <f t="shared" si="34"/>
        <v>42276.903333333335</v>
      </c>
      <c r="U550" s="10">
        <f t="shared" si="35"/>
        <v>42306.903333333335</v>
      </c>
    </row>
    <row r="551" spans="1:21" ht="57" x14ac:dyDescent="0.2">
      <c r="A551">
        <v>549</v>
      </c>
      <c r="B551" s="3" t="s">
        <v>550</v>
      </c>
      <c r="C551" s="3" t="s">
        <v>4659</v>
      </c>
      <c r="D551">
        <v>2500</v>
      </c>
      <c r="F551">
        <v>68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8272</v>
      </c>
      <c r="P551" s="6">
        <f t="shared" si="32"/>
        <v>2.7199999999999998E-2</v>
      </c>
      <c r="Q551">
        <f t="shared" si="33"/>
        <v>8.5</v>
      </c>
      <c r="R551" t="s">
        <v>8334</v>
      </c>
      <c r="S551" t="s">
        <v>8335</v>
      </c>
      <c r="T551" s="10">
        <f t="shared" si="34"/>
        <v>42163.636828703704</v>
      </c>
      <c r="U551" s="10">
        <f t="shared" si="35"/>
        <v>42193.636828703704</v>
      </c>
    </row>
    <row r="552" spans="1:21" ht="42.75" x14ac:dyDescent="0.2">
      <c r="A552">
        <v>550</v>
      </c>
      <c r="B552" s="3" t="s">
        <v>551</v>
      </c>
      <c r="C552" s="3" t="s">
        <v>4660</v>
      </c>
      <c r="D552">
        <v>5000</v>
      </c>
      <c r="F552">
        <v>35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8272</v>
      </c>
      <c r="P552" s="6">
        <f t="shared" si="32"/>
        <v>7.0000000000000001E-3</v>
      </c>
      <c r="Q552">
        <f t="shared" si="33"/>
        <v>8.75</v>
      </c>
      <c r="R552" t="s">
        <v>8334</v>
      </c>
      <c r="S552" t="s">
        <v>8335</v>
      </c>
      <c r="T552" s="10">
        <f t="shared" si="34"/>
        <v>42753.678761574076</v>
      </c>
      <c r="U552" s="10">
        <f t="shared" si="35"/>
        <v>42766.208333333328</v>
      </c>
    </row>
    <row r="553" spans="1:21" ht="42.75" x14ac:dyDescent="0.2">
      <c r="A553">
        <v>551</v>
      </c>
      <c r="B553" s="3" t="s">
        <v>552</v>
      </c>
      <c r="C553" s="3" t="s">
        <v>4661</v>
      </c>
      <c r="D553">
        <v>75000</v>
      </c>
      <c r="F553">
        <v>3781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8272</v>
      </c>
      <c r="P553" s="6">
        <f t="shared" si="32"/>
        <v>5.0413333333333331E-2</v>
      </c>
      <c r="Q553">
        <f t="shared" si="33"/>
        <v>135.03571428571428</v>
      </c>
      <c r="R553" t="s">
        <v>8334</v>
      </c>
      <c r="S553" t="s">
        <v>8335</v>
      </c>
      <c r="T553" s="10">
        <f t="shared" si="34"/>
        <v>42173.275740740741</v>
      </c>
      <c r="U553" s="10">
        <f t="shared" si="35"/>
        <v>42217.745138888888</v>
      </c>
    </row>
    <row r="554" spans="1:21" ht="42.75" x14ac:dyDescent="0.2">
      <c r="A554">
        <v>552</v>
      </c>
      <c r="B554" s="3" t="s">
        <v>553</v>
      </c>
      <c r="C554" s="3" t="s">
        <v>4662</v>
      </c>
      <c r="D554">
        <v>45000</v>
      </c>
      <c r="F554"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8272</v>
      </c>
      <c r="P554" s="6">
        <f t="shared" si="32"/>
        <v>0</v>
      </c>
      <c r="Q554" t="e">
        <f t="shared" si="33"/>
        <v>#DIV/0!</v>
      </c>
      <c r="R554" t="s">
        <v>8334</v>
      </c>
      <c r="S554" t="s">
        <v>8335</v>
      </c>
      <c r="T554" s="10">
        <f t="shared" si="34"/>
        <v>42318.616851851853</v>
      </c>
      <c r="U554" s="10">
        <f t="shared" si="35"/>
        <v>42378.616851851853</v>
      </c>
    </row>
    <row r="555" spans="1:21" ht="42.75" x14ac:dyDescent="0.2">
      <c r="A555">
        <v>553</v>
      </c>
      <c r="B555" s="3" t="s">
        <v>554</v>
      </c>
      <c r="C555" s="3" t="s">
        <v>4663</v>
      </c>
      <c r="D555">
        <v>25000</v>
      </c>
      <c r="F555">
        <v>123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8272</v>
      </c>
      <c r="P555" s="6">
        <f t="shared" si="32"/>
        <v>4.9199999999999999E-3</v>
      </c>
      <c r="Q555">
        <f t="shared" si="33"/>
        <v>20.5</v>
      </c>
      <c r="R555" t="s">
        <v>8334</v>
      </c>
      <c r="S555" t="s">
        <v>8335</v>
      </c>
      <c r="T555" s="10">
        <f t="shared" si="34"/>
        <v>41927.71980324074</v>
      </c>
      <c r="U555" s="10">
        <f t="shared" si="35"/>
        <v>41957.761469907404</v>
      </c>
    </row>
    <row r="556" spans="1:21" ht="42.75" x14ac:dyDescent="0.2">
      <c r="A556">
        <v>554</v>
      </c>
      <c r="B556" s="3" t="s">
        <v>555</v>
      </c>
      <c r="C556" s="3" t="s">
        <v>4664</v>
      </c>
      <c r="D556">
        <v>3870</v>
      </c>
      <c r="F556">
        <v>1416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8272</v>
      </c>
      <c r="P556" s="6">
        <f t="shared" si="32"/>
        <v>0.36589147286821705</v>
      </c>
      <c r="Q556">
        <f t="shared" si="33"/>
        <v>64.36363636363636</v>
      </c>
      <c r="R556" t="s">
        <v>8334</v>
      </c>
      <c r="S556" t="s">
        <v>8335</v>
      </c>
      <c r="T556" s="10">
        <f t="shared" si="34"/>
        <v>41901.684861111113</v>
      </c>
      <c r="U556" s="10">
        <f t="shared" si="35"/>
        <v>41931.684861111113</v>
      </c>
    </row>
    <row r="557" spans="1:21" ht="42.75" x14ac:dyDescent="0.2">
      <c r="A557">
        <v>555</v>
      </c>
      <c r="B557" s="3" t="s">
        <v>556</v>
      </c>
      <c r="C557" s="3" t="s">
        <v>4665</v>
      </c>
      <c r="D557">
        <v>7500</v>
      </c>
      <c r="F557"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8272</v>
      </c>
      <c r="P557" s="6">
        <f t="shared" si="32"/>
        <v>0</v>
      </c>
      <c r="Q557" t="e">
        <f t="shared" si="33"/>
        <v>#DIV/0!</v>
      </c>
      <c r="R557" t="s">
        <v>8334</v>
      </c>
      <c r="S557" t="s">
        <v>8335</v>
      </c>
      <c r="T557" s="10">
        <f t="shared" si="34"/>
        <v>42503.353506944448</v>
      </c>
      <c r="U557" s="10">
        <f t="shared" si="35"/>
        <v>42533.353506944448</v>
      </c>
    </row>
    <row r="558" spans="1:21" ht="28.5" x14ac:dyDescent="0.2">
      <c r="A558">
        <v>556</v>
      </c>
      <c r="B558" s="3" t="s">
        <v>557</v>
      </c>
      <c r="C558" s="3" t="s">
        <v>4666</v>
      </c>
      <c r="D558">
        <v>8000</v>
      </c>
      <c r="F558">
        <v>200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8272</v>
      </c>
      <c r="P558" s="6">
        <f t="shared" si="32"/>
        <v>2.5000000000000001E-2</v>
      </c>
      <c r="Q558">
        <f t="shared" si="33"/>
        <v>200</v>
      </c>
      <c r="R558" t="s">
        <v>8334</v>
      </c>
      <c r="S558" t="s">
        <v>8335</v>
      </c>
      <c r="T558" s="10">
        <f t="shared" si="34"/>
        <v>42345.860150462962</v>
      </c>
      <c r="U558" s="10">
        <f t="shared" si="35"/>
        <v>42375.860150462962</v>
      </c>
    </row>
    <row r="559" spans="1:21" ht="42.75" x14ac:dyDescent="0.2">
      <c r="A559">
        <v>557</v>
      </c>
      <c r="B559" s="3" t="s">
        <v>558</v>
      </c>
      <c r="C559" s="3" t="s">
        <v>4667</v>
      </c>
      <c r="D559">
        <v>150000</v>
      </c>
      <c r="F559">
        <v>1366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8272</v>
      </c>
      <c r="P559" s="6">
        <f t="shared" si="32"/>
        <v>9.1066666666666674E-3</v>
      </c>
      <c r="Q559">
        <f t="shared" si="33"/>
        <v>68.3</v>
      </c>
      <c r="R559" t="s">
        <v>8334</v>
      </c>
      <c r="S559" t="s">
        <v>8335</v>
      </c>
      <c r="T559" s="10">
        <f t="shared" si="34"/>
        <v>42676.942164351851</v>
      </c>
      <c r="U559" s="10">
        <f t="shared" si="35"/>
        <v>42706.983831018515</v>
      </c>
    </row>
    <row r="560" spans="1:21" ht="42.75" x14ac:dyDescent="0.2">
      <c r="A560">
        <v>558</v>
      </c>
      <c r="B560" s="3" t="s">
        <v>559</v>
      </c>
      <c r="C560" s="3" t="s">
        <v>4668</v>
      </c>
      <c r="D560">
        <v>750</v>
      </c>
      <c r="F560"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8272</v>
      </c>
      <c r="P560" s="6">
        <f t="shared" si="32"/>
        <v>0</v>
      </c>
      <c r="Q560" t="e">
        <f t="shared" si="33"/>
        <v>#DIV/0!</v>
      </c>
      <c r="R560" t="s">
        <v>8334</v>
      </c>
      <c r="S560" t="s">
        <v>8335</v>
      </c>
      <c r="T560" s="10">
        <f t="shared" si="34"/>
        <v>42057.883159722223</v>
      </c>
      <c r="U560" s="10">
        <f t="shared" si="35"/>
        <v>42087.841493055559</v>
      </c>
    </row>
    <row r="561" spans="1:21" ht="42.75" x14ac:dyDescent="0.2">
      <c r="A561">
        <v>559</v>
      </c>
      <c r="B561" s="3" t="s">
        <v>560</v>
      </c>
      <c r="C561" s="3" t="s">
        <v>4669</v>
      </c>
      <c r="D561">
        <v>240000</v>
      </c>
      <c r="F561">
        <v>50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8272</v>
      </c>
      <c r="P561" s="6">
        <f t="shared" si="32"/>
        <v>2.0833333333333335E-4</v>
      </c>
      <c r="Q561">
        <f t="shared" si="33"/>
        <v>50</v>
      </c>
      <c r="R561" t="s">
        <v>8334</v>
      </c>
      <c r="S561" t="s">
        <v>8335</v>
      </c>
      <c r="T561" s="10">
        <f t="shared" si="34"/>
        <v>42321.283101851848</v>
      </c>
      <c r="U561" s="10">
        <f t="shared" si="35"/>
        <v>42351.283101851848</v>
      </c>
    </row>
    <row r="562" spans="1:21" ht="42.75" x14ac:dyDescent="0.2">
      <c r="A562">
        <v>560</v>
      </c>
      <c r="B562" s="3" t="s">
        <v>561</v>
      </c>
      <c r="C562" s="3" t="s">
        <v>4670</v>
      </c>
      <c r="D562">
        <v>100000</v>
      </c>
      <c r="F562">
        <v>12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8272</v>
      </c>
      <c r="P562" s="6">
        <f t="shared" si="32"/>
        <v>1.2E-4</v>
      </c>
      <c r="Q562">
        <f t="shared" si="33"/>
        <v>4</v>
      </c>
      <c r="R562" t="s">
        <v>8334</v>
      </c>
      <c r="S562" t="s">
        <v>8335</v>
      </c>
      <c r="T562" s="10">
        <f t="shared" si="34"/>
        <v>41960.771354166667</v>
      </c>
      <c r="U562" s="10">
        <f t="shared" si="35"/>
        <v>41990.771354166667</v>
      </c>
    </row>
    <row r="563" spans="1:21" ht="42.75" x14ac:dyDescent="0.2">
      <c r="A563">
        <v>561</v>
      </c>
      <c r="B563" s="3" t="s">
        <v>562</v>
      </c>
      <c r="C563" s="3" t="s">
        <v>4671</v>
      </c>
      <c r="D563">
        <v>15000</v>
      </c>
      <c r="F563">
        <v>55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8272</v>
      </c>
      <c r="P563" s="6">
        <f t="shared" si="32"/>
        <v>3.6666666666666666E-3</v>
      </c>
      <c r="Q563">
        <f t="shared" si="33"/>
        <v>27.5</v>
      </c>
      <c r="R563" t="s">
        <v>8334</v>
      </c>
      <c r="S563" t="s">
        <v>8335</v>
      </c>
      <c r="T563" s="10">
        <f t="shared" si="34"/>
        <v>42268.658715277779</v>
      </c>
      <c r="U563" s="10">
        <f t="shared" si="35"/>
        <v>42303.658715277779</v>
      </c>
    </row>
    <row r="564" spans="1:21" ht="42.75" x14ac:dyDescent="0.2">
      <c r="A564">
        <v>562</v>
      </c>
      <c r="B564" s="3" t="s">
        <v>563</v>
      </c>
      <c r="C564" s="3" t="s">
        <v>4672</v>
      </c>
      <c r="D564">
        <v>50000</v>
      </c>
      <c r="F564"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8272</v>
      </c>
      <c r="P564" s="6">
        <f t="shared" si="32"/>
        <v>0</v>
      </c>
      <c r="Q564" t="e">
        <f t="shared" si="33"/>
        <v>#DIV/0!</v>
      </c>
      <c r="R564" t="s">
        <v>8334</v>
      </c>
      <c r="S564" t="s">
        <v>8335</v>
      </c>
      <c r="T564" s="10">
        <f t="shared" si="34"/>
        <v>42692.389062500006</v>
      </c>
      <c r="U564" s="10">
        <f t="shared" si="35"/>
        <v>42722.389062500006</v>
      </c>
    </row>
    <row r="565" spans="1:21" ht="42.75" x14ac:dyDescent="0.2">
      <c r="A565">
        <v>563</v>
      </c>
      <c r="B565" s="3" t="s">
        <v>564</v>
      </c>
      <c r="C565" s="3" t="s">
        <v>4673</v>
      </c>
      <c r="D565">
        <v>75000</v>
      </c>
      <c r="F565">
        <v>68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8272</v>
      </c>
      <c r="P565" s="6">
        <f t="shared" si="32"/>
        <v>9.0666666666666662E-4</v>
      </c>
      <c r="Q565">
        <f t="shared" si="33"/>
        <v>34</v>
      </c>
      <c r="R565" t="s">
        <v>8334</v>
      </c>
      <c r="S565" t="s">
        <v>8335</v>
      </c>
      <c r="T565" s="10">
        <f t="shared" si="34"/>
        <v>42022.069988425923</v>
      </c>
      <c r="U565" s="10">
        <f t="shared" si="35"/>
        <v>42052.069988425923</v>
      </c>
    </row>
    <row r="566" spans="1:21" ht="42.75" x14ac:dyDescent="0.2">
      <c r="A566">
        <v>564</v>
      </c>
      <c r="B566" s="3" t="s">
        <v>565</v>
      </c>
      <c r="C566" s="3" t="s">
        <v>4674</v>
      </c>
      <c r="D566">
        <v>18000</v>
      </c>
      <c r="F566">
        <v>1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8272</v>
      </c>
      <c r="P566" s="6">
        <f t="shared" si="32"/>
        <v>5.5555555555555558E-5</v>
      </c>
      <c r="Q566">
        <f t="shared" si="33"/>
        <v>1</v>
      </c>
      <c r="R566" t="s">
        <v>8334</v>
      </c>
      <c r="S566" t="s">
        <v>8335</v>
      </c>
      <c r="T566" s="10">
        <f t="shared" si="34"/>
        <v>42411.942997685182</v>
      </c>
      <c r="U566" s="10">
        <f t="shared" si="35"/>
        <v>42441.942997685182</v>
      </c>
    </row>
    <row r="567" spans="1:21" ht="42.75" x14ac:dyDescent="0.2">
      <c r="A567">
        <v>565</v>
      </c>
      <c r="B567" s="3" t="s">
        <v>566</v>
      </c>
      <c r="C567" s="3" t="s">
        <v>4675</v>
      </c>
      <c r="D567">
        <v>25000</v>
      </c>
      <c r="F567"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8272</v>
      </c>
      <c r="P567" s="6">
        <f t="shared" si="32"/>
        <v>0</v>
      </c>
      <c r="Q567" t="e">
        <f t="shared" si="33"/>
        <v>#DIV/0!</v>
      </c>
      <c r="R567" t="s">
        <v>8334</v>
      </c>
      <c r="S567" t="s">
        <v>8335</v>
      </c>
      <c r="T567" s="10">
        <f t="shared" si="34"/>
        <v>42165.785289351858</v>
      </c>
      <c r="U567" s="10">
        <f t="shared" si="35"/>
        <v>42195.785289351858</v>
      </c>
    </row>
    <row r="568" spans="1:21" ht="42.75" x14ac:dyDescent="0.2">
      <c r="A568">
        <v>566</v>
      </c>
      <c r="B568" s="3" t="s">
        <v>567</v>
      </c>
      <c r="C568" s="3" t="s">
        <v>4676</v>
      </c>
      <c r="D568">
        <v>5000</v>
      </c>
      <c r="F568">
        <v>1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8272</v>
      </c>
      <c r="P568" s="6">
        <f t="shared" si="32"/>
        <v>2.0000000000000001E-4</v>
      </c>
      <c r="Q568">
        <f t="shared" si="33"/>
        <v>1</v>
      </c>
      <c r="R568" t="s">
        <v>8334</v>
      </c>
      <c r="S568" t="s">
        <v>8335</v>
      </c>
      <c r="T568" s="10">
        <f t="shared" si="34"/>
        <v>42535.68440972222</v>
      </c>
      <c r="U568" s="10">
        <f t="shared" si="35"/>
        <v>42565.68440972222</v>
      </c>
    </row>
    <row r="569" spans="1:21" ht="42.75" x14ac:dyDescent="0.2">
      <c r="A569">
        <v>567</v>
      </c>
      <c r="B569" s="3" t="s">
        <v>568</v>
      </c>
      <c r="C569" s="3" t="s">
        <v>4677</v>
      </c>
      <c r="D569">
        <v>10000</v>
      </c>
      <c r="F569"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8272</v>
      </c>
      <c r="P569" s="6">
        <f t="shared" si="32"/>
        <v>0</v>
      </c>
      <c r="Q569" t="e">
        <f t="shared" si="33"/>
        <v>#DIV/0!</v>
      </c>
      <c r="R569" t="s">
        <v>8334</v>
      </c>
      <c r="S569" t="s">
        <v>8335</v>
      </c>
      <c r="T569" s="10">
        <f t="shared" si="34"/>
        <v>41975.842523148152</v>
      </c>
      <c r="U569" s="10">
        <f t="shared" si="35"/>
        <v>42005.842523148152</v>
      </c>
    </row>
    <row r="570" spans="1:21" ht="57" x14ac:dyDescent="0.2">
      <c r="A570">
        <v>568</v>
      </c>
      <c r="B570" s="3" t="s">
        <v>569</v>
      </c>
      <c r="C570" s="3" t="s">
        <v>4678</v>
      </c>
      <c r="D570">
        <v>24500</v>
      </c>
      <c r="F570">
        <v>245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8272</v>
      </c>
      <c r="P570" s="6">
        <f t="shared" si="32"/>
        <v>0.01</v>
      </c>
      <c r="Q570">
        <f t="shared" si="33"/>
        <v>49</v>
      </c>
      <c r="R570" t="s">
        <v>8334</v>
      </c>
      <c r="S570" t="s">
        <v>8335</v>
      </c>
      <c r="T570" s="10">
        <f t="shared" si="34"/>
        <v>42348.9215625</v>
      </c>
      <c r="U570" s="10">
        <f t="shared" si="35"/>
        <v>42385.458333333328</v>
      </c>
    </row>
    <row r="571" spans="1:21" ht="42.75" x14ac:dyDescent="0.2">
      <c r="A571">
        <v>569</v>
      </c>
      <c r="B571" s="3" t="s">
        <v>570</v>
      </c>
      <c r="C571" s="3" t="s">
        <v>4679</v>
      </c>
      <c r="D571">
        <v>2500</v>
      </c>
      <c r="F571">
        <v>20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8272</v>
      </c>
      <c r="P571" s="6">
        <f t="shared" si="32"/>
        <v>8.0000000000000002E-3</v>
      </c>
      <c r="Q571">
        <f t="shared" si="33"/>
        <v>20</v>
      </c>
      <c r="R571" t="s">
        <v>8334</v>
      </c>
      <c r="S571" t="s">
        <v>8335</v>
      </c>
      <c r="T571" s="10">
        <f t="shared" si="34"/>
        <v>42340.847361111111</v>
      </c>
      <c r="U571" s="10">
        <f t="shared" si="35"/>
        <v>42370.847361111111</v>
      </c>
    </row>
    <row r="572" spans="1:21" ht="28.5" x14ac:dyDescent="0.2">
      <c r="A572">
        <v>570</v>
      </c>
      <c r="B572" s="3" t="s">
        <v>571</v>
      </c>
      <c r="C572" s="3" t="s">
        <v>4680</v>
      </c>
      <c r="D572">
        <v>85000</v>
      </c>
      <c r="F572">
        <v>142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8272</v>
      </c>
      <c r="P572" s="6">
        <f t="shared" si="32"/>
        <v>1.6705882352941177E-3</v>
      </c>
      <c r="Q572">
        <f t="shared" si="33"/>
        <v>142</v>
      </c>
      <c r="R572" t="s">
        <v>8334</v>
      </c>
      <c r="S572" t="s">
        <v>8335</v>
      </c>
      <c r="T572" s="10">
        <f t="shared" si="34"/>
        <v>42388.798252314817</v>
      </c>
      <c r="U572" s="10">
        <f t="shared" si="35"/>
        <v>42418.798252314817</v>
      </c>
    </row>
    <row r="573" spans="1:21" ht="42.75" x14ac:dyDescent="0.2">
      <c r="A573">
        <v>571</v>
      </c>
      <c r="B573" s="3" t="s">
        <v>572</v>
      </c>
      <c r="C573" s="3" t="s">
        <v>4681</v>
      </c>
      <c r="D573">
        <v>25000</v>
      </c>
      <c r="F573">
        <v>106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8272</v>
      </c>
      <c r="P573" s="6">
        <f t="shared" si="32"/>
        <v>4.2399999999999998E-3</v>
      </c>
      <c r="Q573">
        <f t="shared" si="33"/>
        <v>53</v>
      </c>
      <c r="R573" t="s">
        <v>8334</v>
      </c>
      <c r="S573" t="s">
        <v>8335</v>
      </c>
      <c r="T573" s="10">
        <f t="shared" si="34"/>
        <v>42192.816238425927</v>
      </c>
      <c r="U573" s="10">
        <f t="shared" si="35"/>
        <v>42212.165972222225</v>
      </c>
    </row>
    <row r="574" spans="1:21" ht="42.75" x14ac:dyDescent="0.2">
      <c r="A574">
        <v>572</v>
      </c>
      <c r="B574" s="3" t="s">
        <v>573</v>
      </c>
      <c r="C574" s="3" t="s">
        <v>4682</v>
      </c>
      <c r="D574">
        <v>2500</v>
      </c>
      <c r="F574"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8272</v>
      </c>
      <c r="P574" s="6">
        <f t="shared" si="32"/>
        <v>0</v>
      </c>
      <c r="Q574" t="e">
        <f t="shared" si="33"/>
        <v>#DIV/0!</v>
      </c>
      <c r="R574" t="s">
        <v>8334</v>
      </c>
      <c r="S574" t="s">
        <v>8335</v>
      </c>
      <c r="T574" s="10">
        <f t="shared" si="34"/>
        <v>42282.71629629629</v>
      </c>
      <c r="U574" s="10">
        <f t="shared" si="35"/>
        <v>42312.757962962962</v>
      </c>
    </row>
    <row r="575" spans="1:21" ht="42.75" x14ac:dyDescent="0.2">
      <c r="A575">
        <v>573</v>
      </c>
      <c r="B575" s="3" t="s">
        <v>574</v>
      </c>
      <c r="C575" s="3" t="s">
        <v>4683</v>
      </c>
      <c r="D575">
        <v>88888</v>
      </c>
      <c r="F575">
        <v>346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8272</v>
      </c>
      <c r="P575" s="6">
        <f t="shared" si="32"/>
        <v>3.892538925389254E-3</v>
      </c>
      <c r="Q575">
        <f t="shared" si="33"/>
        <v>38.444444444444443</v>
      </c>
      <c r="R575" t="s">
        <v>8334</v>
      </c>
      <c r="S575" t="s">
        <v>8335</v>
      </c>
      <c r="T575" s="10">
        <f t="shared" si="34"/>
        <v>41963.050127314811</v>
      </c>
      <c r="U575" s="10">
        <f t="shared" si="35"/>
        <v>42022.05</v>
      </c>
    </row>
    <row r="576" spans="1:21" ht="42.75" x14ac:dyDescent="0.2">
      <c r="A576">
        <v>574</v>
      </c>
      <c r="B576" s="3" t="s">
        <v>575</v>
      </c>
      <c r="C576" s="3" t="s">
        <v>4684</v>
      </c>
      <c r="D576">
        <v>11180</v>
      </c>
      <c r="F576">
        <v>80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8272</v>
      </c>
      <c r="P576" s="6">
        <f t="shared" si="32"/>
        <v>7.1556350626118068E-3</v>
      </c>
      <c r="Q576">
        <f t="shared" si="33"/>
        <v>20</v>
      </c>
      <c r="R576" t="s">
        <v>8334</v>
      </c>
      <c r="S576" t="s">
        <v>8335</v>
      </c>
      <c r="T576" s="10">
        <f t="shared" si="34"/>
        <v>42632.443368055552</v>
      </c>
      <c r="U576" s="10">
        <f t="shared" si="35"/>
        <v>42662.443368055552</v>
      </c>
    </row>
    <row r="577" spans="1:21" ht="57" x14ac:dyDescent="0.2">
      <c r="A577">
        <v>575</v>
      </c>
      <c r="B577" s="3" t="s">
        <v>576</v>
      </c>
      <c r="C577" s="3" t="s">
        <v>4685</v>
      </c>
      <c r="D577">
        <v>60000</v>
      </c>
      <c r="F577">
        <v>259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8272</v>
      </c>
      <c r="P577" s="6">
        <f t="shared" si="32"/>
        <v>4.3166666666666666E-3</v>
      </c>
      <c r="Q577">
        <f t="shared" si="33"/>
        <v>64.75</v>
      </c>
      <c r="R577" t="s">
        <v>8334</v>
      </c>
      <c r="S577" t="s">
        <v>8335</v>
      </c>
      <c r="T577" s="10">
        <f t="shared" si="34"/>
        <v>42138.692627314813</v>
      </c>
      <c r="U577" s="10">
        <f t="shared" si="35"/>
        <v>42168.692627314813</v>
      </c>
    </row>
    <row r="578" spans="1:21" ht="42.75" x14ac:dyDescent="0.2">
      <c r="A578">
        <v>576</v>
      </c>
      <c r="B578" s="3" t="s">
        <v>577</v>
      </c>
      <c r="C578" s="3" t="s">
        <v>4686</v>
      </c>
      <c r="D578">
        <v>80000</v>
      </c>
      <c r="F578">
        <v>1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8272</v>
      </c>
      <c r="P578" s="6">
        <f t="shared" ref="P578:P641" si="36">F578/D578</f>
        <v>1.2500000000000001E-5</v>
      </c>
      <c r="Q578">
        <f t="shared" ref="Q578:Q641" si="37">F578/M578</f>
        <v>1</v>
      </c>
      <c r="R578" t="s">
        <v>8334</v>
      </c>
      <c r="S578" t="s">
        <v>8335</v>
      </c>
      <c r="T578" s="10">
        <f t="shared" si="34"/>
        <v>42031.471666666665</v>
      </c>
      <c r="U578" s="10">
        <f t="shared" si="35"/>
        <v>42091.43</v>
      </c>
    </row>
    <row r="579" spans="1:21" ht="42.75" x14ac:dyDescent="0.2">
      <c r="A579">
        <v>577</v>
      </c>
      <c r="B579" s="3" t="s">
        <v>578</v>
      </c>
      <c r="C579" s="3" t="s">
        <v>4687</v>
      </c>
      <c r="D579">
        <v>5000</v>
      </c>
      <c r="F579">
        <v>10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8272</v>
      </c>
      <c r="P579" s="6">
        <f t="shared" si="36"/>
        <v>2E-3</v>
      </c>
      <c r="Q579">
        <f t="shared" si="37"/>
        <v>10</v>
      </c>
      <c r="R579" t="s">
        <v>8334</v>
      </c>
      <c r="S579" t="s">
        <v>8335</v>
      </c>
      <c r="T579" s="10">
        <f t="shared" ref="T579:T642" si="38">(((K579/60)/60)/24+DATE(1970,1,1))</f>
        <v>42450.589143518519</v>
      </c>
      <c r="U579" s="10">
        <f t="shared" ref="U579:U642" si="39">(((J579/60)/60)/24+DATE(1970,1,1))</f>
        <v>42510.589143518519</v>
      </c>
    </row>
    <row r="580" spans="1:21" ht="28.5" x14ac:dyDescent="0.2">
      <c r="A580">
        <v>578</v>
      </c>
      <c r="B580" s="3" t="s">
        <v>579</v>
      </c>
      <c r="C580" s="3" t="s">
        <v>4688</v>
      </c>
      <c r="D580">
        <v>125000</v>
      </c>
      <c r="F580">
        <v>14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8272</v>
      </c>
      <c r="P580" s="6">
        <f t="shared" si="36"/>
        <v>1.12E-4</v>
      </c>
      <c r="Q580">
        <f t="shared" si="37"/>
        <v>2</v>
      </c>
      <c r="R580" t="s">
        <v>8334</v>
      </c>
      <c r="S580" t="s">
        <v>8335</v>
      </c>
      <c r="T580" s="10">
        <f t="shared" si="38"/>
        <v>42230.578622685185</v>
      </c>
      <c r="U580" s="10">
        <f t="shared" si="39"/>
        <v>42254.578622685185</v>
      </c>
    </row>
    <row r="581" spans="1:21" ht="28.5" x14ac:dyDescent="0.2">
      <c r="A581">
        <v>579</v>
      </c>
      <c r="B581" s="3" t="s">
        <v>580</v>
      </c>
      <c r="C581" s="3" t="s">
        <v>4689</v>
      </c>
      <c r="D581">
        <v>12000</v>
      </c>
      <c r="F581">
        <v>175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8272</v>
      </c>
      <c r="P581" s="6">
        <f t="shared" si="36"/>
        <v>1.4583333333333334E-2</v>
      </c>
      <c r="Q581">
        <f t="shared" si="37"/>
        <v>35</v>
      </c>
      <c r="R581" t="s">
        <v>8334</v>
      </c>
      <c r="S581" t="s">
        <v>8335</v>
      </c>
      <c r="T581" s="10">
        <f t="shared" si="38"/>
        <v>41968.852118055554</v>
      </c>
      <c r="U581" s="10">
        <f t="shared" si="39"/>
        <v>41998.852118055554</v>
      </c>
    </row>
    <row r="582" spans="1:21" ht="42.75" x14ac:dyDescent="0.2">
      <c r="A582">
        <v>580</v>
      </c>
      <c r="B582" s="3" t="s">
        <v>581</v>
      </c>
      <c r="C582" s="3" t="s">
        <v>4690</v>
      </c>
      <c r="D582">
        <v>3000</v>
      </c>
      <c r="F582">
        <v>1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8272</v>
      </c>
      <c r="P582" s="6">
        <f t="shared" si="36"/>
        <v>3.3333333333333332E-4</v>
      </c>
      <c r="Q582">
        <f t="shared" si="37"/>
        <v>1</v>
      </c>
      <c r="R582" t="s">
        <v>8334</v>
      </c>
      <c r="S582" t="s">
        <v>8335</v>
      </c>
      <c r="T582" s="10">
        <f t="shared" si="38"/>
        <v>42605.908182870371</v>
      </c>
      <c r="U582" s="10">
        <f t="shared" si="39"/>
        <v>42635.908182870371</v>
      </c>
    </row>
    <row r="583" spans="1:21" ht="42.75" x14ac:dyDescent="0.2">
      <c r="A583">
        <v>581</v>
      </c>
      <c r="B583" s="3" t="s">
        <v>582</v>
      </c>
      <c r="C583" s="3" t="s">
        <v>4691</v>
      </c>
      <c r="D583">
        <v>400</v>
      </c>
      <c r="F583"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8272</v>
      </c>
      <c r="P583" s="6">
        <f t="shared" si="36"/>
        <v>0</v>
      </c>
      <c r="Q583" t="e">
        <f t="shared" si="37"/>
        <v>#DIV/0!</v>
      </c>
      <c r="R583" t="s">
        <v>8334</v>
      </c>
      <c r="S583" t="s">
        <v>8335</v>
      </c>
      <c r="T583" s="10">
        <f t="shared" si="38"/>
        <v>42188.012777777782</v>
      </c>
      <c r="U583" s="10">
        <f t="shared" si="39"/>
        <v>42218.012777777782</v>
      </c>
    </row>
    <row r="584" spans="1:21" ht="42.75" x14ac:dyDescent="0.2">
      <c r="A584">
        <v>582</v>
      </c>
      <c r="B584" s="3" t="s">
        <v>583</v>
      </c>
      <c r="C584" s="3" t="s">
        <v>4692</v>
      </c>
      <c r="D584">
        <v>100000</v>
      </c>
      <c r="F584"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8272</v>
      </c>
      <c r="P584" s="6">
        <f t="shared" si="36"/>
        <v>0</v>
      </c>
      <c r="Q584" t="e">
        <f t="shared" si="37"/>
        <v>#DIV/0!</v>
      </c>
      <c r="R584" t="s">
        <v>8334</v>
      </c>
      <c r="S584" t="s">
        <v>8335</v>
      </c>
      <c r="T584" s="10">
        <f t="shared" si="38"/>
        <v>42055.739803240736</v>
      </c>
      <c r="U584" s="10">
        <f t="shared" si="39"/>
        <v>42078.75</v>
      </c>
    </row>
    <row r="585" spans="1:21" ht="42.75" x14ac:dyDescent="0.2">
      <c r="A585">
        <v>583</v>
      </c>
      <c r="B585" s="3" t="s">
        <v>584</v>
      </c>
      <c r="C585" s="3" t="s">
        <v>4693</v>
      </c>
      <c r="D585">
        <v>9000</v>
      </c>
      <c r="F585">
        <v>1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8272</v>
      </c>
      <c r="P585" s="6">
        <f t="shared" si="36"/>
        <v>1.1111111111111112E-4</v>
      </c>
      <c r="Q585">
        <f t="shared" si="37"/>
        <v>1</v>
      </c>
      <c r="R585" t="s">
        <v>8334</v>
      </c>
      <c r="S585" t="s">
        <v>8335</v>
      </c>
      <c r="T585" s="10">
        <f t="shared" si="38"/>
        <v>42052.93850694444</v>
      </c>
      <c r="U585" s="10">
        <f t="shared" si="39"/>
        <v>42082.896840277783</v>
      </c>
    </row>
    <row r="586" spans="1:21" ht="28.5" x14ac:dyDescent="0.2">
      <c r="A586">
        <v>584</v>
      </c>
      <c r="B586" s="3" t="s">
        <v>585</v>
      </c>
      <c r="C586" s="3" t="s">
        <v>4694</v>
      </c>
      <c r="D586">
        <v>1000</v>
      </c>
      <c r="F586">
        <v>10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8272</v>
      </c>
      <c r="P586" s="6">
        <f t="shared" si="36"/>
        <v>0.01</v>
      </c>
      <c r="Q586">
        <f t="shared" si="37"/>
        <v>5</v>
      </c>
      <c r="R586" t="s">
        <v>8334</v>
      </c>
      <c r="S586" t="s">
        <v>8335</v>
      </c>
      <c r="T586" s="10">
        <f t="shared" si="38"/>
        <v>42049.716620370367</v>
      </c>
      <c r="U586" s="10">
        <f t="shared" si="39"/>
        <v>42079.674953703703</v>
      </c>
    </row>
    <row r="587" spans="1:21" ht="42.75" x14ac:dyDescent="0.2">
      <c r="A587">
        <v>585</v>
      </c>
      <c r="B587" s="3" t="s">
        <v>586</v>
      </c>
      <c r="C587" s="3" t="s">
        <v>4695</v>
      </c>
      <c r="D587">
        <v>9000</v>
      </c>
      <c r="F587"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8272</v>
      </c>
      <c r="P587" s="6">
        <f t="shared" si="36"/>
        <v>0</v>
      </c>
      <c r="Q587" t="e">
        <f t="shared" si="37"/>
        <v>#DIV/0!</v>
      </c>
      <c r="R587" t="s">
        <v>8334</v>
      </c>
      <c r="S587" t="s">
        <v>8335</v>
      </c>
      <c r="T587" s="10">
        <f t="shared" si="38"/>
        <v>42283.3909375</v>
      </c>
      <c r="U587" s="10">
        <f t="shared" si="39"/>
        <v>42339</v>
      </c>
    </row>
    <row r="588" spans="1:21" ht="42.75" x14ac:dyDescent="0.2">
      <c r="A588">
        <v>586</v>
      </c>
      <c r="B588" s="3" t="s">
        <v>587</v>
      </c>
      <c r="C588" s="3" t="s">
        <v>4696</v>
      </c>
      <c r="D588">
        <v>10000</v>
      </c>
      <c r="F588">
        <v>56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8272</v>
      </c>
      <c r="P588" s="6">
        <f t="shared" si="36"/>
        <v>5.5999999999999999E-3</v>
      </c>
      <c r="Q588">
        <f t="shared" si="37"/>
        <v>14</v>
      </c>
      <c r="R588" t="s">
        <v>8334</v>
      </c>
      <c r="S588" t="s">
        <v>8335</v>
      </c>
      <c r="T588" s="10">
        <f t="shared" si="38"/>
        <v>42020.854247685187</v>
      </c>
      <c r="U588" s="10">
        <f t="shared" si="39"/>
        <v>42050.854247685187</v>
      </c>
    </row>
    <row r="589" spans="1:21" ht="71.25" x14ac:dyDescent="0.2">
      <c r="A589">
        <v>587</v>
      </c>
      <c r="B589" s="3" t="s">
        <v>588</v>
      </c>
      <c r="C589" s="3" t="s">
        <v>4697</v>
      </c>
      <c r="D589">
        <v>30000</v>
      </c>
      <c r="F589">
        <v>2725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8272</v>
      </c>
      <c r="P589" s="6">
        <f t="shared" si="36"/>
        <v>9.0833333333333335E-2</v>
      </c>
      <c r="Q589">
        <f t="shared" si="37"/>
        <v>389.28571428571428</v>
      </c>
      <c r="R589" t="s">
        <v>8334</v>
      </c>
      <c r="S589" t="s">
        <v>8335</v>
      </c>
      <c r="T589" s="10">
        <f t="shared" si="38"/>
        <v>42080.757326388892</v>
      </c>
      <c r="U589" s="10">
        <f t="shared" si="39"/>
        <v>42110.757326388892</v>
      </c>
    </row>
    <row r="590" spans="1:21" ht="42.75" x14ac:dyDescent="0.2">
      <c r="A590">
        <v>588</v>
      </c>
      <c r="B590" s="3" t="s">
        <v>589</v>
      </c>
      <c r="C590" s="3" t="s">
        <v>4698</v>
      </c>
      <c r="D590">
        <v>9000</v>
      </c>
      <c r="F590">
        <v>301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8272</v>
      </c>
      <c r="P590" s="6">
        <f t="shared" si="36"/>
        <v>3.3444444444444443E-2</v>
      </c>
      <c r="Q590">
        <f t="shared" si="37"/>
        <v>150.5</v>
      </c>
      <c r="R590" t="s">
        <v>8334</v>
      </c>
      <c r="S590" t="s">
        <v>8335</v>
      </c>
      <c r="T590" s="10">
        <f t="shared" si="38"/>
        <v>42631.769513888896</v>
      </c>
      <c r="U590" s="10">
        <f t="shared" si="39"/>
        <v>42691.811180555553</v>
      </c>
    </row>
    <row r="591" spans="1:21" x14ac:dyDescent="0.2">
      <c r="A591">
        <v>589</v>
      </c>
      <c r="B591" s="3" t="s">
        <v>590</v>
      </c>
      <c r="C591" s="3" t="s">
        <v>4699</v>
      </c>
      <c r="D591">
        <v>7500</v>
      </c>
      <c r="F591">
        <v>1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8272</v>
      </c>
      <c r="P591" s="6">
        <f t="shared" si="36"/>
        <v>1.3333333333333334E-4</v>
      </c>
      <c r="Q591">
        <f t="shared" si="37"/>
        <v>1</v>
      </c>
      <c r="R591" t="s">
        <v>8334</v>
      </c>
      <c r="S591" t="s">
        <v>8335</v>
      </c>
      <c r="T591" s="10">
        <f t="shared" si="38"/>
        <v>42178.614571759259</v>
      </c>
      <c r="U591" s="10">
        <f t="shared" si="39"/>
        <v>42193.614571759259</v>
      </c>
    </row>
    <row r="592" spans="1:21" ht="42.75" x14ac:dyDescent="0.2">
      <c r="A592">
        <v>590</v>
      </c>
      <c r="B592" s="3" t="s">
        <v>591</v>
      </c>
      <c r="C592" s="3" t="s">
        <v>4700</v>
      </c>
      <c r="D592">
        <v>5000</v>
      </c>
      <c r="F592">
        <v>223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8272</v>
      </c>
      <c r="P592" s="6">
        <f t="shared" si="36"/>
        <v>4.4600000000000001E-2</v>
      </c>
      <c r="Q592">
        <f t="shared" si="37"/>
        <v>24.777777777777779</v>
      </c>
      <c r="R592" t="s">
        <v>8334</v>
      </c>
      <c r="S592" t="s">
        <v>8335</v>
      </c>
      <c r="T592" s="10">
        <f t="shared" si="38"/>
        <v>42377.554756944446</v>
      </c>
      <c r="U592" s="10">
        <f t="shared" si="39"/>
        <v>42408.542361111111</v>
      </c>
    </row>
    <row r="593" spans="1:21" ht="42.75" x14ac:dyDescent="0.2">
      <c r="A593">
        <v>591</v>
      </c>
      <c r="B593" s="3" t="s">
        <v>592</v>
      </c>
      <c r="C593" s="3" t="s">
        <v>4701</v>
      </c>
      <c r="D593">
        <v>100000</v>
      </c>
      <c r="F593">
        <v>61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8272</v>
      </c>
      <c r="P593" s="6">
        <f t="shared" si="36"/>
        <v>6.0999999999999997E-4</v>
      </c>
      <c r="Q593">
        <f t="shared" si="37"/>
        <v>30.5</v>
      </c>
      <c r="R593" t="s">
        <v>8334</v>
      </c>
      <c r="S593" t="s">
        <v>8335</v>
      </c>
      <c r="T593" s="10">
        <f t="shared" si="38"/>
        <v>42177.543171296296</v>
      </c>
      <c r="U593" s="10">
        <f t="shared" si="39"/>
        <v>42207.543171296296</v>
      </c>
    </row>
    <row r="594" spans="1:21" ht="42.75" x14ac:dyDescent="0.2">
      <c r="A594">
        <v>592</v>
      </c>
      <c r="B594" s="3" t="s">
        <v>593</v>
      </c>
      <c r="C594" s="3" t="s">
        <v>4702</v>
      </c>
      <c r="D594">
        <v>7500</v>
      </c>
      <c r="F594">
        <v>250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8272</v>
      </c>
      <c r="P594" s="6">
        <f t="shared" si="36"/>
        <v>3.3333333333333333E-2</v>
      </c>
      <c r="Q594">
        <f t="shared" si="37"/>
        <v>250</v>
      </c>
      <c r="R594" t="s">
        <v>8334</v>
      </c>
      <c r="S594" t="s">
        <v>8335</v>
      </c>
      <c r="T594" s="10">
        <f t="shared" si="38"/>
        <v>41946.232175925928</v>
      </c>
      <c r="U594" s="10">
        <f t="shared" si="39"/>
        <v>41976.232175925921</v>
      </c>
    </row>
    <row r="595" spans="1:21" ht="57" x14ac:dyDescent="0.2">
      <c r="A595">
        <v>593</v>
      </c>
      <c r="B595" s="3" t="s">
        <v>594</v>
      </c>
      <c r="C595" s="3" t="s">
        <v>4703</v>
      </c>
      <c r="D595">
        <v>500</v>
      </c>
      <c r="F595">
        <v>115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8272</v>
      </c>
      <c r="P595" s="6">
        <f t="shared" si="36"/>
        <v>0.23</v>
      </c>
      <c r="Q595">
        <f t="shared" si="37"/>
        <v>16.428571428571427</v>
      </c>
      <c r="R595" t="s">
        <v>8334</v>
      </c>
      <c r="S595" t="s">
        <v>8335</v>
      </c>
      <c r="T595" s="10">
        <f t="shared" si="38"/>
        <v>42070.677604166667</v>
      </c>
      <c r="U595" s="10">
        <f t="shared" si="39"/>
        <v>42100.635937500003</v>
      </c>
    </row>
    <row r="596" spans="1:21" ht="28.5" x14ac:dyDescent="0.2">
      <c r="A596">
        <v>594</v>
      </c>
      <c r="B596" s="3" t="s">
        <v>595</v>
      </c>
      <c r="C596" s="3" t="s">
        <v>4704</v>
      </c>
      <c r="D596">
        <v>25000</v>
      </c>
      <c r="F596">
        <v>26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8272</v>
      </c>
      <c r="P596" s="6">
        <f t="shared" si="36"/>
        <v>1.0399999999999999E-3</v>
      </c>
      <c r="Q596">
        <f t="shared" si="37"/>
        <v>13</v>
      </c>
      <c r="R596" t="s">
        <v>8334</v>
      </c>
      <c r="S596" t="s">
        <v>8335</v>
      </c>
      <c r="T596" s="10">
        <f t="shared" si="38"/>
        <v>42446.780162037037</v>
      </c>
      <c r="U596" s="10">
        <f t="shared" si="39"/>
        <v>42476.780162037037</v>
      </c>
    </row>
    <row r="597" spans="1:21" ht="42.75" x14ac:dyDescent="0.2">
      <c r="A597">
        <v>595</v>
      </c>
      <c r="B597" s="3" t="s">
        <v>596</v>
      </c>
      <c r="C597" s="3" t="s">
        <v>4705</v>
      </c>
      <c r="D597">
        <v>100000</v>
      </c>
      <c r="F597">
        <v>426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8272</v>
      </c>
      <c r="P597" s="6">
        <f t="shared" si="36"/>
        <v>4.2599999999999999E-3</v>
      </c>
      <c r="Q597">
        <f t="shared" si="37"/>
        <v>53.25</v>
      </c>
      <c r="R597" t="s">
        <v>8334</v>
      </c>
      <c r="S597" t="s">
        <v>8335</v>
      </c>
      <c r="T597" s="10">
        <f t="shared" si="38"/>
        <v>42083.069884259254</v>
      </c>
      <c r="U597" s="10">
        <f t="shared" si="39"/>
        <v>42128.069884259254</v>
      </c>
    </row>
    <row r="598" spans="1:21" ht="28.5" x14ac:dyDescent="0.2">
      <c r="A598">
        <v>596</v>
      </c>
      <c r="B598" s="3" t="s">
        <v>597</v>
      </c>
      <c r="C598" s="3" t="s">
        <v>4706</v>
      </c>
      <c r="D598">
        <v>20000</v>
      </c>
      <c r="F598">
        <v>6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8272</v>
      </c>
      <c r="P598" s="6">
        <f t="shared" si="36"/>
        <v>2.9999999999999997E-4</v>
      </c>
      <c r="Q598">
        <f t="shared" si="37"/>
        <v>3</v>
      </c>
      <c r="R598" t="s">
        <v>8334</v>
      </c>
      <c r="S598" t="s">
        <v>8335</v>
      </c>
      <c r="T598" s="10">
        <f t="shared" si="38"/>
        <v>42646.896898148145</v>
      </c>
      <c r="U598" s="10">
        <f t="shared" si="39"/>
        <v>42676.896898148145</v>
      </c>
    </row>
    <row r="599" spans="1:21" ht="42.75" x14ac:dyDescent="0.2">
      <c r="A599">
        <v>597</v>
      </c>
      <c r="B599" s="3" t="s">
        <v>598</v>
      </c>
      <c r="C599" s="3" t="s">
        <v>4707</v>
      </c>
      <c r="D599">
        <v>7500</v>
      </c>
      <c r="F599">
        <v>20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8272</v>
      </c>
      <c r="P599" s="6">
        <f t="shared" si="36"/>
        <v>2.6666666666666666E-3</v>
      </c>
      <c r="Q599">
        <f t="shared" si="37"/>
        <v>10</v>
      </c>
      <c r="R599" t="s">
        <v>8334</v>
      </c>
      <c r="S599" t="s">
        <v>8335</v>
      </c>
      <c r="T599" s="10">
        <f t="shared" si="38"/>
        <v>42545.705266203702</v>
      </c>
      <c r="U599" s="10">
        <f t="shared" si="39"/>
        <v>42582.666666666672</v>
      </c>
    </row>
    <row r="600" spans="1:21" ht="28.5" x14ac:dyDescent="0.2">
      <c r="A600">
        <v>598</v>
      </c>
      <c r="B600" s="3" t="s">
        <v>599</v>
      </c>
      <c r="C600" s="3" t="s">
        <v>4708</v>
      </c>
      <c r="D600">
        <v>2500</v>
      </c>
      <c r="F600">
        <v>850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8272</v>
      </c>
      <c r="P600" s="6">
        <f t="shared" si="36"/>
        <v>0.34</v>
      </c>
      <c r="Q600">
        <f t="shared" si="37"/>
        <v>121.42857142857143</v>
      </c>
      <c r="R600" t="s">
        <v>8334</v>
      </c>
      <c r="S600" t="s">
        <v>8335</v>
      </c>
      <c r="T600" s="10">
        <f t="shared" si="38"/>
        <v>41948.00209490741</v>
      </c>
      <c r="U600" s="10">
        <f t="shared" si="39"/>
        <v>41978.00209490741</v>
      </c>
    </row>
    <row r="601" spans="1:21" ht="42.75" x14ac:dyDescent="0.2">
      <c r="A601">
        <v>599</v>
      </c>
      <c r="B601" s="3" t="s">
        <v>600</v>
      </c>
      <c r="C601" s="3" t="s">
        <v>4709</v>
      </c>
      <c r="D601">
        <v>50000</v>
      </c>
      <c r="F601">
        <v>31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8272</v>
      </c>
      <c r="P601" s="6">
        <f t="shared" si="36"/>
        <v>6.2E-4</v>
      </c>
      <c r="Q601">
        <f t="shared" si="37"/>
        <v>15.5</v>
      </c>
      <c r="R601" t="s">
        <v>8334</v>
      </c>
      <c r="S601" t="s">
        <v>8335</v>
      </c>
      <c r="T601" s="10">
        <f t="shared" si="38"/>
        <v>42047.812523148154</v>
      </c>
      <c r="U601" s="10">
        <f t="shared" si="39"/>
        <v>42071.636111111111</v>
      </c>
    </row>
    <row r="602" spans="1:21" ht="28.5" x14ac:dyDescent="0.2">
      <c r="A602">
        <v>600</v>
      </c>
      <c r="B602" s="3" t="s">
        <v>601</v>
      </c>
      <c r="C602" s="3" t="s">
        <v>4710</v>
      </c>
      <c r="D602">
        <v>5000</v>
      </c>
      <c r="F602">
        <v>100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8272</v>
      </c>
      <c r="P602" s="6">
        <f t="shared" si="36"/>
        <v>0.02</v>
      </c>
      <c r="Q602">
        <f t="shared" si="37"/>
        <v>100</v>
      </c>
      <c r="R602" t="s">
        <v>8334</v>
      </c>
      <c r="S602" t="s">
        <v>8335</v>
      </c>
      <c r="T602" s="10">
        <f t="shared" si="38"/>
        <v>42073.798171296294</v>
      </c>
      <c r="U602" s="10">
        <f t="shared" si="39"/>
        <v>42133.798171296294</v>
      </c>
    </row>
    <row r="603" spans="1:21" ht="42.75" x14ac:dyDescent="0.2">
      <c r="A603">
        <v>601</v>
      </c>
      <c r="B603" s="3" t="s">
        <v>602</v>
      </c>
      <c r="C603" s="3" t="s">
        <v>4711</v>
      </c>
      <c r="D603">
        <v>10000</v>
      </c>
      <c r="F603">
        <v>140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8272</v>
      </c>
      <c r="P603" s="6">
        <f t="shared" si="36"/>
        <v>1.4E-2</v>
      </c>
      <c r="Q603">
        <f t="shared" si="37"/>
        <v>23.333333333333332</v>
      </c>
      <c r="R603" t="s">
        <v>8334</v>
      </c>
      <c r="S603" t="s">
        <v>8335</v>
      </c>
      <c r="T603" s="10">
        <f t="shared" si="38"/>
        <v>41969.858090277776</v>
      </c>
      <c r="U603" s="10">
        <f t="shared" si="39"/>
        <v>41999.858090277776</v>
      </c>
    </row>
    <row r="604" spans="1:21" ht="42.75" x14ac:dyDescent="0.2">
      <c r="A604">
        <v>602</v>
      </c>
      <c r="B604" s="3" t="s">
        <v>603</v>
      </c>
      <c r="C604" s="3" t="s">
        <v>4712</v>
      </c>
      <c r="D604">
        <v>70000</v>
      </c>
      <c r="F604"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8272</v>
      </c>
      <c r="P604" s="6">
        <f t="shared" si="36"/>
        <v>0</v>
      </c>
      <c r="Q604" t="e">
        <f t="shared" si="37"/>
        <v>#DIV/0!</v>
      </c>
      <c r="R604" t="s">
        <v>8334</v>
      </c>
      <c r="S604" t="s">
        <v>8335</v>
      </c>
      <c r="T604" s="10">
        <f t="shared" si="38"/>
        <v>42143.79415509259</v>
      </c>
      <c r="U604" s="10">
        <f t="shared" si="39"/>
        <v>42173.79415509259</v>
      </c>
    </row>
    <row r="605" spans="1:21" ht="42.75" x14ac:dyDescent="0.2">
      <c r="A605">
        <v>603</v>
      </c>
      <c r="B605" s="3" t="s">
        <v>604</v>
      </c>
      <c r="C605" s="3" t="s">
        <v>4713</v>
      </c>
      <c r="D605">
        <v>15000</v>
      </c>
      <c r="F605">
        <v>590.02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8272</v>
      </c>
      <c r="P605" s="6">
        <f t="shared" si="36"/>
        <v>3.9334666666666664E-2</v>
      </c>
      <c r="Q605">
        <f t="shared" si="37"/>
        <v>45.386153846153846</v>
      </c>
      <c r="R605" t="s">
        <v>8334</v>
      </c>
      <c r="S605" t="s">
        <v>8335</v>
      </c>
      <c r="T605" s="10">
        <f t="shared" si="38"/>
        <v>41835.639155092591</v>
      </c>
      <c r="U605" s="10">
        <f t="shared" si="39"/>
        <v>41865.639155092591</v>
      </c>
    </row>
    <row r="606" spans="1:21" ht="42.75" x14ac:dyDescent="0.2">
      <c r="A606">
        <v>604</v>
      </c>
      <c r="B606" s="3" t="s">
        <v>605</v>
      </c>
      <c r="C606" s="3" t="s">
        <v>4714</v>
      </c>
      <c r="D606">
        <v>1500</v>
      </c>
      <c r="F606"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8272</v>
      </c>
      <c r="P606" s="6">
        <f t="shared" si="36"/>
        <v>0</v>
      </c>
      <c r="Q606" t="e">
        <f t="shared" si="37"/>
        <v>#DIV/0!</v>
      </c>
      <c r="R606" t="s">
        <v>8334</v>
      </c>
      <c r="S606" t="s">
        <v>8335</v>
      </c>
      <c r="T606" s="10">
        <f t="shared" si="38"/>
        <v>41849.035370370373</v>
      </c>
      <c r="U606" s="10">
        <f t="shared" si="39"/>
        <v>41879.035370370373</v>
      </c>
    </row>
    <row r="607" spans="1:21" ht="28.5" x14ac:dyDescent="0.2">
      <c r="A607">
        <v>605</v>
      </c>
      <c r="B607" s="3" t="s">
        <v>606</v>
      </c>
      <c r="C607" s="3" t="s">
        <v>4715</v>
      </c>
      <c r="D607">
        <v>5000</v>
      </c>
      <c r="F607">
        <v>131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8272</v>
      </c>
      <c r="P607" s="6">
        <f t="shared" si="36"/>
        <v>2.6200000000000001E-2</v>
      </c>
      <c r="Q607">
        <f t="shared" si="37"/>
        <v>16.375</v>
      </c>
      <c r="R607" t="s">
        <v>8334</v>
      </c>
      <c r="S607" t="s">
        <v>8335</v>
      </c>
      <c r="T607" s="10">
        <f t="shared" si="38"/>
        <v>42194.357731481476</v>
      </c>
      <c r="U607" s="10">
        <f t="shared" si="39"/>
        <v>42239.357731481476</v>
      </c>
    </row>
    <row r="608" spans="1:21" ht="57" x14ac:dyDescent="0.2">
      <c r="A608">
        <v>606</v>
      </c>
      <c r="B608" s="3" t="s">
        <v>607</v>
      </c>
      <c r="C608" s="3" t="s">
        <v>4716</v>
      </c>
      <c r="D608">
        <v>5000</v>
      </c>
      <c r="F608">
        <v>10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8272</v>
      </c>
      <c r="P608" s="6">
        <f t="shared" si="36"/>
        <v>2E-3</v>
      </c>
      <c r="Q608">
        <f t="shared" si="37"/>
        <v>10</v>
      </c>
      <c r="R608" t="s">
        <v>8334</v>
      </c>
      <c r="S608" t="s">
        <v>8335</v>
      </c>
      <c r="T608" s="10">
        <f t="shared" si="38"/>
        <v>42102.650567129633</v>
      </c>
      <c r="U608" s="10">
        <f t="shared" si="39"/>
        <v>42148.625</v>
      </c>
    </row>
    <row r="609" spans="1:21" ht="42.75" x14ac:dyDescent="0.2">
      <c r="A609">
        <v>607</v>
      </c>
      <c r="B609" s="3" t="s">
        <v>608</v>
      </c>
      <c r="C609" s="3" t="s">
        <v>4717</v>
      </c>
      <c r="D609">
        <v>250</v>
      </c>
      <c r="F609"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8272</v>
      </c>
      <c r="P609" s="6">
        <f t="shared" si="36"/>
        <v>0</v>
      </c>
      <c r="Q609" t="e">
        <f t="shared" si="37"/>
        <v>#DIV/0!</v>
      </c>
      <c r="R609" t="s">
        <v>8334</v>
      </c>
      <c r="S609" t="s">
        <v>8335</v>
      </c>
      <c r="T609" s="10">
        <f t="shared" si="38"/>
        <v>42300.825648148151</v>
      </c>
      <c r="U609" s="10">
        <f t="shared" si="39"/>
        <v>42330.867314814815</v>
      </c>
    </row>
    <row r="610" spans="1:21" ht="42.75" x14ac:dyDescent="0.2">
      <c r="A610">
        <v>608</v>
      </c>
      <c r="B610" s="3" t="s">
        <v>609</v>
      </c>
      <c r="C610" s="3" t="s">
        <v>4718</v>
      </c>
      <c r="D610">
        <v>150000</v>
      </c>
      <c r="F610">
        <v>1461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8272</v>
      </c>
      <c r="P610" s="6">
        <f t="shared" si="36"/>
        <v>9.7400000000000004E-3</v>
      </c>
      <c r="Q610">
        <f t="shared" si="37"/>
        <v>292.2</v>
      </c>
      <c r="R610" t="s">
        <v>8334</v>
      </c>
      <c r="S610" t="s">
        <v>8335</v>
      </c>
      <c r="T610" s="10">
        <f t="shared" si="38"/>
        <v>42140.921064814815</v>
      </c>
      <c r="U610" s="10">
        <f t="shared" si="39"/>
        <v>42170.921064814815</v>
      </c>
    </row>
    <row r="611" spans="1:21" ht="42.75" x14ac:dyDescent="0.2">
      <c r="A611">
        <v>609</v>
      </c>
      <c r="B611" s="3" t="s">
        <v>610</v>
      </c>
      <c r="C611" s="3" t="s">
        <v>4719</v>
      </c>
      <c r="D611">
        <v>780</v>
      </c>
      <c r="F611">
        <v>5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8272</v>
      </c>
      <c r="P611" s="6">
        <f t="shared" si="36"/>
        <v>6.41025641025641E-3</v>
      </c>
      <c r="Q611">
        <f t="shared" si="37"/>
        <v>5</v>
      </c>
      <c r="R611" t="s">
        <v>8334</v>
      </c>
      <c r="S611" t="s">
        <v>8335</v>
      </c>
      <c r="T611" s="10">
        <f t="shared" si="38"/>
        <v>42307.034074074079</v>
      </c>
      <c r="U611" s="10">
        <f t="shared" si="39"/>
        <v>42337.075740740736</v>
      </c>
    </row>
    <row r="612" spans="1:21" ht="42.75" x14ac:dyDescent="0.2">
      <c r="A612">
        <v>610</v>
      </c>
      <c r="B612" s="3" t="s">
        <v>611</v>
      </c>
      <c r="C612" s="3" t="s">
        <v>4720</v>
      </c>
      <c r="D612">
        <v>13803</v>
      </c>
      <c r="F612"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8272</v>
      </c>
      <c r="P612" s="6">
        <f t="shared" si="36"/>
        <v>0</v>
      </c>
      <c r="Q612" t="e">
        <f t="shared" si="37"/>
        <v>#DIV/0!</v>
      </c>
      <c r="R612" t="s">
        <v>8334</v>
      </c>
      <c r="S612" t="s">
        <v>8335</v>
      </c>
      <c r="T612" s="10">
        <f t="shared" si="38"/>
        <v>42086.83085648148</v>
      </c>
      <c r="U612" s="10">
        <f t="shared" si="39"/>
        <v>42116.83085648148</v>
      </c>
    </row>
    <row r="613" spans="1:21" ht="42.75" x14ac:dyDescent="0.2">
      <c r="A613">
        <v>611</v>
      </c>
      <c r="B613" s="3" t="s">
        <v>612</v>
      </c>
      <c r="C613" s="3" t="s">
        <v>4721</v>
      </c>
      <c r="D613">
        <v>80000</v>
      </c>
      <c r="F613"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8272</v>
      </c>
      <c r="P613" s="6">
        <f t="shared" si="36"/>
        <v>0</v>
      </c>
      <c r="Q613" t="e">
        <f t="shared" si="37"/>
        <v>#DIV/0!</v>
      </c>
      <c r="R613" t="s">
        <v>8334</v>
      </c>
      <c r="S613" t="s">
        <v>8335</v>
      </c>
      <c r="T613" s="10">
        <f t="shared" si="38"/>
        <v>42328.560613425929</v>
      </c>
      <c r="U613" s="10">
        <f t="shared" si="39"/>
        <v>42388.560613425929</v>
      </c>
    </row>
    <row r="614" spans="1:21" ht="28.5" x14ac:dyDescent="0.2">
      <c r="A614">
        <v>612</v>
      </c>
      <c r="B614" s="3" t="s">
        <v>613</v>
      </c>
      <c r="C614" s="3" t="s">
        <v>4722</v>
      </c>
      <c r="D614">
        <v>10000</v>
      </c>
      <c r="F614"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8272</v>
      </c>
      <c r="P614" s="6">
        <f t="shared" si="36"/>
        <v>0</v>
      </c>
      <c r="Q614" t="e">
        <f t="shared" si="37"/>
        <v>#DIV/0!</v>
      </c>
      <c r="R614" t="s">
        <v>8334</v>
      </c>
      <c r="S614" t="s">
        <v>8335</v>
      </c>
      <c r="T614" s="10">
        <f t="shared" si="38"/>
        <v>42585.031782407401</v>
      </c>
      <c r="U614" s="10">
        <f t="shared" si="39"/>
        <v>42615.031782407401</v>
      </c>
    </row>
    <row r="615" spans="1:21" ht="42.75" x14ac:dyDescent="0.2">
      <c r="A615">
        <v>613</v>
      </c>
      <c r="B615" s="3" t="s">
        <v>614</v>
      </c>
      <c r="C615" s="3" t="s">
        <v>4723</v>
      </c>
      <c r="D615">
        <v>60000</v>
      </c>
      <c r="F615">
        <v>12818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8272</v>
      </c>
      <c r="P615" s="6">
        <f t="shared" si="36"/>
        <v>0.21363333333333334</v>
      </c>
      <c r="Q615">
        <f t="shared" si="37"/>
        <v>105.93388429752066</v>
      </c>
      <c r="R615" t="s">
        <v>8334</v>
      </c>
      <c r="S615" t="s">
        <v>8335</v>
      </c>
      <c r="T615" s="10">
        <f t="shared" si="38"/>
        <v>42247.496759259258</v>
      </c>
      <c r="U615" s="10">
        <f t="shared" si="39"/>
        <v>42278.207638888889</v>
      </c>
    </row>
    <row r="616" spans="1:21" ht="42.75" x14ac:dyDescent="0.2">
      <c r="A616">
        <v>614</v>
      </c>
      <c r="B616" s="3" t="s">
        <v>615</v>
      </c>
      <c r="C616" s="3" t="s">
        <v>4724</v>
      </c>
      <c r="D616">
        <v>10000</v>
      </c>
      <c r="F616"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8272</v>
      </c>
      <c r="P616" s="6">
        <f t="shared" si="36"/>
        <v>0</v>
      </c>
      <c r="Q616" t="e">
        <f t="shared" si="37"/>
        <v>#DIV/0!</v>
      </c>
      <c r="R616" t="s">
        <v>8334</v>
      </c>
      <c r="S616" t="s">
        <v>8335</v>
      </c>
      <c r="T616" s="10">
        <f t="shared" si="38"/>
        <v>42515.061805555553</v>
      </c>
      <c r="U616" s="10">
        <f t="shared" si="39"/>
        <v>42545.061805555553</v>
      </c>
    </row>
    <row r="617" spans="1:21" ht="42.75" x14ac:dyDescent="0.2">
      <c r="A617">
        <v>615</v>
      </c>
      <c r="B617" s="3" t="s">
        <v>616</v>
      </c>
      <c r="C617" s="3" t="s">
        <v>4725</v>
      </c>
      <c r="D617">
        <v>515</v>
      </c>
      <c r="F617"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8272</v>
      </c>
      <c r="P617" s="6">
        <f t="shared" si="36"/>
        <v>0</v>
      </c>
      <c r="Q617" t="e">
        <f t="shared" si="37"/>
        <v>#DIV/0!</v>
      </c>
      <c r="R617" t="s">
        <v>8334</v>
      </c>
      <c r="S617" t="s">
        <v>8335</v>
      </c>
      <c r="T617" s="10">
        <f t="shared" si="38"/>
        <v>42242.122210648144</v>
      </c>
      <c r="U617" s="10">
        <f t="shared" si="39"/>
        <v>42272.122210648144</v>
      </c>
    </row>
    <row r="618" spans="1:21" ht="42.75" x14ac:dyDescent="0.2">
      <c r="A618">
        <v>616</v>
      </c>
      <c r="B618" s="3" t="s">
        <v>617</v>
      </c>
      <c r="C618" s="3" t="s">
        <v>4726</v>
      </c>
      <c r="D618">
        <v>5000</v>
      </c>
      <c r="F618"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8272</v>
      </c>
      <c r="P618" s="6">
        <f t="shared" si="36"/>
        <v>0</v>
      </c>
      <c r="Q618" t="e">
        <f t="shared" si="37"/>
        <v>#DIV/0!</v>
      </c>
      <c r="R618" t="s">
        <v>8334</v>
      </c>
      <c r="S618" t="s">
        <v>8335</v>
      </c>
      <c r="T618" s="10">
        <f t="shared" si="38"/>
        <v>42761.376238425932</v>
      </c>
      <c r="U618" s="10">
        <f t="shared" si="39"/>
        <v>42791.376238425932</v>
      </c>
    </row>
    <row r="619" spans="1:21" ht="42.75" x14ac:dyDescent="0.2">
      <c r="A619">
        <v>617</v>
      </c>
      <c r="B619" s="3" t="s">
        <v>618</v>
      </c>
      <c r="C619" s="3" t="s">
        <v>4727</v>
      </c>
      <c r="D619">
        <v>2000</v>
      </c>
      <c r="F619">
        <v>60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8272</v>
      </c>
      <c r="P619" s="6">
        <f t="shared" si="36"/>
        <v>0.03</v>
      </c>
      <c r="Q619">
        <f t="shared" si="37"/>
        <v>20</v>
      </c>
      <c r="R619" t="s">
        <v>8334</v>
      </c>
      <c r="S619" t="s">
        <v>8335</v>
      </c>
      <c r="T619" s="10">
        <f t="shared" si="38"/>
        <v>42087.343090277776</v>
      </c>
      <c r="U619" s="10">
        <f t="shared" si="39"/>
        <v>42132.343090277776</v>
      </c>
    </row>
    <row r="620" spans="1:21" ht="42.75" x14ac:dyDescent="0.2">
      <c r="A620">
        <v>618</v>
      </c>
      <c r="B620" s="3" t="s">
        <v>619</v>
      </c>
      <c r="C620" s="3" t="s">
        <v>4728</v>
      </c>
      <c r="D620">
        <v>400</v>
      </c>
      <c r="F620"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8272</v>
      </c>
      <c r="P620" s="6">
        <f t="shared" si="36"/>
        <v>0</v>
      </c>
      <c r="Q620" t="e">
        <f t="shared" si="37"/>
        <v>#DIV/0!</v>
      </c>
      <c r="R620" t="s">
        <v>8334</v>
      </c>
      <c r="S620" t="s">
        <v>8335</v>
      </c>
      <c r="T620" s="10">
        <f t="shared" si="38"/>
        <v>42317.810219907406</v>
      </c>
      <c r="U620" s="10">
        <f t="shared" si="39"/>
        <v>42347.810219907406</v>
      </c>
    </row>
    <row r="621" spans="1:21" ht="28.5" x14ac:dyDescent="0.2">
      <c r="A621">
        <v>619</v>
      </c>
      <c r="B621" s="3" t="s">
        <v>620</v>
      </c>
      <c r="C621" s="3" t="s">
        <v>4729</v>
      </c>
      <c r="D621">
        <v>2500000</v>
      </c>
      <c r="F621">
        <v>1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8272</v>
      </c>
      <c r="P621" s="6">
        <f t="shared" si="36"/>
        <v>3.9999999999999998E-7</v>
      </c>
      <c r="Q621">
        <f t="shared" si="37"/>
        <v>1</v>
      </c>
      <c r="R621" t="s">
        <v>8334</v>
      </c>
      <c r="S621" t="s">
        <v>8335</v>
      </c>
      <c r="T621" s="10">
        <f t="shared" si="38"/>
        <v>41908.650347222225</v>
      </c>
      <c r="U621" s="10">
        <f t="shared" si="39"/>
        <v>41968.692013888889</v>
      </c>
    </row>
    <row r="622" spans="1:21" ht="42.75" x14ac:dyDescent="0.2">
      <c r="A622">
        <v>620</v>
      </c>
      <c r="B622" s="3" t="s">
        <v>621</v>
      </c>
      <c r="C622" s="3" t="s">
        <v>4730</v>
      </c>
      <c r="D622">
        <v>30000</v>
      </c>
      <c r="F622">
        <v>300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8272</v>
      </c>
      <c r="P622" s="6">
        <f t="shared" si="36"/>
        <v>0.01</v>
      </c>
      <c r="Q622">
        <f t="shared" si="37"/>
        <v>300</v>
      </c>
      <c r="R622" t="s">
        <v>8334</v>
      </c>
      <c r="S622" t="s">
        <v>8335</v>
      </c>
      <c r="T622" s="10">
        <f t="shared" si="38"/>
        <v>41831.716874999998</v>
      </c>
      <c r="U622" s="10">
        <f t="shared" si="39"/>
        <v>41876.716874999998</v>
      </c>
    </row>
    <row r="623" spans="1:21" ht="42.75" x14ac:dyDescent="0.2">
      <c r="A623">
        <v>621</v>
      </c>
      <c r="B623" s="3" t="s">
        <v>622</v>
      </c>
      <c r="C623" s="3" t="s">
        <v>4731</v>
      </c>
      <c r="D623">
        <v>25000</v>
      </c>
      <c r="F623">
        <v>261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8272</v>
      </c>
      <c r="P623" s="6">
        <f t="shared" si="36"/>
        <v>1.044E-2</v>
      </c>
      <c r="Q623">
        <f t="shared" si="37"/>
        <v>87</v>
      </c>
      <c r="R623" t="s">
        <v>8334</v>
      </c>
      <c r="S623" t="s">
        <v>8335</v>
      </c>
      <c r="T623" s="10">
        <f t="shared" si="38"/>
        <v>42528.987696759257</v>
      </c>
      <c r="U623" s="10">
        <f t="shared" si="39"/>
        <v>42558.987696759257</v>
      </c>
    </row>
    <row r="624" spans="1:21" ht="42.75" x14ac:dyDescent="0.2">
      <c r="A624">
        <v>622</v>
      </c>
      <c r="B624" s="3" t="s">
        <v>623</v>
      </c>
      <c r="C624" s="3" t="s">
        <v>4732</v>
      </c>
      <c r="D624">
        <v>6000</v>
      </c>
      <c r="F624">
        <v>341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8272</v>
      </c>
      <c r="P624" s="6">
        <f t="shared" si="36"/>
        <v>5.6833333333333333E-2</v>
      </c>
      <c r="Q624">
        <f t="shared" si="37"/>
        <v>37.888888888888886</v>
      </c>
      <c r="R624" t="s">
        <v>8334</v>
      </c>
      <c r="S624" t="s">
        <v>8335</v>
      </c>
      <c r="T624" s="10">
        <f t="shared" si="38"/>
        <v>42532.774745370371</v>
      </c>
      <c r="U624" s="10">
        <f t="shared" si="39"/>
        <v>42552.774745370371</v>
      </c>
    </row>
    <row r="625" spans="1:21" ht="57" x14ac:dyDescent="0.2">
      <c r="A625">
        <v>623</v>
      </c>
      <c r="B625" s="3" t="s">
        <v>624</v>
      </c>
      <c r="C625" s="3" t="s">
        <v>4733</v>
      </c>
      <c r="D625">
        <v>75000</v>
      </c>
      <c r="F625"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8272</v>
      </c>
      <c r="P625" s="6">
        <f t="shared" si="36"/>
        <v>0</v>
      </c>
      <c r="Q625" t="e">
        <f t="shared" si="37"/>
        <v>#DIV/0!</v>
      </c>
      <c r="R625" t="s">
        <v>8334</v>
      </c>
      <c r="S625" t="s">
        <v>8335</v>
      </c>
      <c r="T625" s="10">
        <f t="shared" si="38"/>
        <v>42122.009224537032</v>
      </c>
      <c r="U625" s="10">
        <f t="shared" si="39"/>
        <v>42152.009224537032</v>
      </c>
    </row>
    <row r="626" spans="1:21" ht="42.75" x14ac:dyDescent="0.2">
      <c r="A626">
        <v>624</v>
      </c>
      <c r="B626" s="3" t="s">
        <v>625</v>
      </c>
      <c r="C626" s="3" t="s">
        <v>4734</v>
      </c>
      <c r="D626">
        <v>5000</v>
      </c>
      <c r="F626"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8272</v>
      </c>
      <c r="P626" s="6">
        <f t="shared" si="36"/>
        <v>0</v>
      </c>
      <c r="Q626" t="e">
        <f t="shared" si="37"/>
        <v>#DIV/0!</v>
      </c>
      <c r="R626" t="s">
        <v>8334</v>
      </c>
      <c r="S626" t="s">
        <v>8335</v>
      </c>
      <c r="T626" s="10">
        <f t="shared" si="38"/>
        <v>42108.988900462966</v>
      </c>
      <c r="U626" s="10">
        <f t="shared" si="39"/>
        <v>42138.988900462966</v>
      </c>
    </row>
    <row r="627" spans="1:21" ht="42.75" x14ac:dyDescent="0.2">
      <c r="A627">
        <v>625</v>
      </c>
      <c r="B627" s="3" t="s">
        <v>626</v>
      </c>
      <c r="C627" s="3" t="s">
        <v>4735</v>
      </c>
      <c r="D627">
        <v>25000</v>
      </c>
      <c r="F627"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8272</v>
      </c>
      <c r="P627" s="6">
        <f t="shared" si="36"/>
        <v>0</v>
      </c>
      <c r="Q627" t="e">
        <f t="shared" si="37"/>
        <v>#DIV/0!</v>
      </c>
      <c r="R627" t="s">
        <v>8334</v>
      </c>
      <c r="S627" t="s">
        <v>8335</v>
      </c>
      <c r="T627" s="10">
        <f t="shared" si="38"/>
        <v>42790.895567129628</v>
      </c>
      <c r="U627" s="10">
        <f t="shared" si="39"/>
        <v>42820.853900462964</v>
      </c>
    </row>
    <row r="628" spans="1:21" ht="42.75" x14ac:dyDescent="0.2">
      <c r="A628">
        <v>626</v>
      </c>
      <c r="B628" s="3" t="s">
        <v>627</v>
      </c>
      <c r="C628" s="3" t="s">
        <v>4736</v>
      </c>
      <c r="D628">
        <v>25000</v>
      </c>
      <c r="F628">
        <v>4345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8272</v>
      </c>
      <c r="P628" s="6">
        <f t="shared" si="36"/>
        <v>0.17380000000000001</v>
      </c>
      <c r="Q628">
        <f t="shared" si="37"/>
        <v>111.41025641025641</v>
      </c>
      <c r="R628" t="s">
        <v>8334</v>
      </c>
      <c r="S628" t="s">
        <v>8335</v>
      </c>
      <c r="T628" s="10">
        <f t="shared" si="38"/>
        <v>42198.559479166666</v>
      </c>
      <c r="U628" s="10">
        <f t="shared" si="39"/>
        <v>42231.556944444441</v>
      </c>
    </row>
    <row r="629" spans="1:21" ht="42.75" x14ac:dyDescent="0.2">
      <c r="A629">
        <v>627</v>
      </c>
      <c r="B629" s="3" t="s">
        <v>628</v>
      </c>
      <c r="C629" s="3" t="s">
        <v>4737</v>
      </c>
      <c r="D629">
        <v>450000</v>
      </c>
      <c r="F629">
        <v>90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8272</v>
      </c>
      <c r="P629" s="6">
        <f t="shared" si="36"/>
        <v>2.0000000000000001E-4</v>
      </c>
      <c r="Q629">
        <f t="shared" si="37"/>
        <v>90</v>
      </c>
      <c r="R629" t="s">
        <v>8334</v>
      </c>
      <c r="S629" t="s">
        <v>8335</v>
      </c>
      <c r="T629" s="10">
        <f t="shared" si="38"/>
        <v>42384.306840277779</v>
      </c>
      <c r="U629" s="10">
        <f t="shared" si="39"/>
        <v>42443.958333333328</v>
      </c>
    </row>
    <row r="630" spans="1:21" ht="42.75" x14ac:dyDescent="0.2">
      <c r="A630">
        <v>628</v>
      </c>
      <c r="B630" s="3" t="s">
        <v>629</v>
      </c>
      <c r="C630" s="3" t="s">
        <v>4738</v>
      </c>
      <c r="D630">
        <v>5000</v>
      </c>
      <c r="F630"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8272</v>
      </c>
      <c r="P630" s="6">
        <f t="shared" si="36"/>
        <v>0</v>
      </c>
      <c r="Q630" t="e">
        <f t="shared" si="37"/>
        <v>#DIV/0!</v>
      </c>
      <c r="R630" t="s">
        <v>8334</v>
      </c>
      <c r="S630" t="s">
        <v>8335</v>
      </c>
      <c r="T630" s="10">
        <f t="shared" si="38"/>
        <v>41803.692789351851</v>
      </c>
      <c r="U630" s="10">
        <f t="shared" si="39"/>
        <v>41833.692789351851</v>
      </c>
    </row>
    <row r="631" spans="1:21" ht="42.75" x14ac:dyDescent="0.2">
      <c r="A631">
        <v>629</v>
      </c>
      <c r="B631" s="3" t="s">
        <v>630</v>
      </c>
      <c r="C631" s="3" t="s">
        <v>4739</v>
      </c>
      <c r="D631">
        <v>200000</v>
      </c>
      <c r="F631">
        <v>350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8272</v>
      </c>
      <c r="P631" s="6">
        <f t="shared" si="36"/>
        <v>1.75E-3</v>
      </c>
      <c r="Q631">
        <f t="shared" si="37"/>
        <v>116.66666666666667</v>
      </c>
      <c r="R631" t="s">
        <v>8334</v>
      </c>
      <c r="S631" t="s">
        <v>8335</v>
      </c>
      <c r="T631" s="10">
        <f t="shared" si="38"/>
        <v>42474.637824074074</v>
      </c>
      <c r="U631" s="10">
        <f t="shared" si="39"/>
        <v>42504.637824074074</v>
      </c>
    </row>
    <row r="632" spans="1:21" ht="57" x14ac:dyDescent="0.2">
      <c r="A632">
        <v>630</v>
      </c>
      <c r="B632" s="3" t="s">
        <v>631</v>
      </c>
      <c r="C632" s="3" t="s">
        <v>4740</v>
      </c>
      <c r="D632">
        <v>11999</v>
      </c>
      <c r="F632">
        <v>10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8272</v>
      </c>
      <c r="P632" s="6">
        <f t="shared" si="36"/>
        <v>8.3340278356529708E-4</v>
      </c>
      <c r="Q632">
        <f t="shared" si="37"/>
        <v>10</v>
      </c>
      <c r="R632" t="s">
        <v>8334</v>
      </c>
      <c r="S632" t="s">
        <v>8335</v>
      </c>
      <c r="T632" s="10">
        <f t="shared" si="38"/>
        <v>42223.619456018518</v>
      </c>
      <c r="U632" s="10">
        <f t="shared" si="39"/>
        <v>42253.215277777781</v>
      </c>
    </row>
    <row r="633" spans="1:21" ht="28.5" x14ac:dyDescent="0.2">
      <c r="A633">
        <v>631</v>
      </c>
      <c r="B633" s="3" t="s">
        <v>632</v>
      </c>
      <c r="C633" s="3" t="s">
        <v>4741</v>
      </c>
      <c r="D633">
        <v>50000</v>
      </c>
      <c r="F633">
        <v>690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8272</v>
      </c>
      <c r="P633" s="6">
        <f t="shared" si="36"/>
        <v>1.38E-2</v>
      </c>
      <c r="Q633">
        <f t="shared" si="37"/>
        <v>76.666666666666671</v>
      </c>
      <c r="R633" t="s">
        <v>8334</v>
      </c>
      <c r="S633" t="s">
        <v>8335</v>
      </c>
      <c r="T633" s="10">
        <f t="shared" si="38"/>
        <v>42489.772326388891</v>
      </c>
      <c r="U633" s="10">
        <f t="shared" si="39"/>
        <v>42518.772326388891</v>
      </c>
    </row>
    <row r="634" spans="1:21" ht="28.5" x14ac:dyDescent="0.2">
      <c r="A634">
        <v>632</v>
      </c>
      <c r="B634" s="3" t="s">
        <v>633</v>
      </c>
      <c r="C634" s="3" t="s">
        <v>4742</v>
      </c>
      <c r="D634">
        <v>20000</v>
      </c>
      <c r="F634"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8272</v>
      </c>
      <c r="P634" s="6">
        <f t="shared" si="36"/>
        <v>0</v>
      </c>
      <c r="Q634" t="e">
        <f t="shared" si="37"/>
        <v>#DIV/0!</v>
      </c>
      <c r="R634" t="s">
        <v>8334</v>
      </c>
      <c r="S634" t="s">
        <v>8335</v>
      </c>
      <c r="T634" s="10">
        <f t="shared" si="38"/>
        <v>42303.659317129626</v>
      </c>
      <c r="U634" s="10">
        <f t="shared" si="39"/>
        <v>42333.700983796298</v>
      </c>
    </row>
    <row r="635" spans="1:21" ht="42.75" x14ac:dyDescent="0.2">
      <c r="A635">
        <v>633</v>
      </c>
      <c r="B635" s="3" t="s">
        <v>634</v>
      </c>
      <c r="C635" s="3" t="s">
        <v>4743</v>
      </c>
      <c r="D635">
        <v>10000</v>
      </c>
      <c r="F635">
        <v>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8272</v>
      </c>
      <c r="P635" s="6">
        <f t="shared" si="36"/>
        <v>0.1245</v>
      </c>
      <c r="Q635">
        <f t="shared" si="37"/>
        <v>49.8</v>
      </c>
      <c r="R635" t="s">
        <v>8334</v>
      </c>
      <c r="S635" t="s">
        <v>8335</v>
      </c>
      <c r="T635" s="10">
        <f t="shared" si="38"/>
        <v>42507.29932870371</v>
      </c>
      <c r="U635" s="10">
        <f t="shared" si="39"/>
        <v>42538.958333333328</v>
      </c>
    </row>
    <row r="636" spans="1:21" ht="28.5" x14ac:dyDescent="0.2">
      <c r="A636">
        <v>634</v>
      </c>
      <c r="B636" s="3" t="s">
        <v>635</v>
      </c>
      <c r="C636" s="3" t="s">
        <v>4744</v>
      </c>
      <c r="D636">
        <v>5000</v>
      </c>
      <c r="F636">
        <v>1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8272</v>
      </c>
      <c r="P636" s="6">
        <f t="shared" si="36"/>
        <v>2.0000000000000001E-4</v>
      </c>
      <c r="Q636">
        <f t="shared" si="37"/>
        <v>1</v>
      </c>
      <c r="R636" t="s">
        <v>8334</v>
      </c>
      <c r="S636" t="s">
        <v>8335</v>
      </c>
      <c r="T636" s="10">
        <f t="shared" si="38"/>
        <v>42031.928576388891</v>
      </c>
      <c r="U636" s="10">
        <f t="shared" si="39"/>
        <v>42061.928576388891</v>
      </c>
    </row>
    <row r="637" spans="1:21" ht="28.5" x14ac:dyDescent="0.2">
      <c r="A637">
        <v>635</v>
      </c>
      <c r="B637" s="3" t="s">
        <v>636</v>
      </c>
      <c r="C637" s="3" t="s">
        <v>4745</v>
      </c>
      <c r="D637">
        <v>25000</v>
      </c>
      <c r="F637">
        <v>2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8272</v>
      </c>
      <c r="P637" s="6">
        <f t="shared" si="36"/>
        <v>8.0000000000000007E-5</v>
      </c>
      <c r="Q637">
        <f t="shared" si="37"/>
        <v>2</v>
      </c>
      <c r="R637" t="s">
        <v>8334</v>
      </c>
      <c r="S637" t="s">
        <v>8335</v>
      </c>
      <c r="T637" s="10">
        <f t="shared" si="38"/>
        <v>42076.092152777783</v>
      </c>
      <c r="U637" s="10">
        <f t="shared" si="39"/>
        <v>42106.092152777783</v>
      </c>
    </row>
    <row r="638" spans="1:21" ht="42.75" x14ac:dyDescent="0.2">
      <c r="A638">
        <v>636</v>
      </c>
      <c r="B638" s="3" t="s">
        <v>637</v>
      </c>
      <c r="C638" s="3" t="s">
        <v>4746</v>
      </c>
      <c r="D638">
        <v>2000</v>
      </c>
      <c r="F638">
        <v>4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8272</v>
      </c>
      <c r="P638" s="6">
        <f t="shared" si="36"/>
        <v>2E-3</v>
      </c>
      <c r="Q638">
        <f t="shared" si="37"/>
        <v>4</v>
      </c>
      <c r="R638" t="s">
        <v>8334</v>
      </c>
      <c r="S638" t="s">
        <v>8335</v>
      </c>
      <c r="T638" s="10">
        <f t="shared" si="38"/>
        <v>42131.455439814818</v>
      </c>
      <c r="U638" s="10">
        <f t="shared" si="39"/>
        <v>42161.44930555555</v>
      </c>
    </row>
    <row r="639" spans="1:21" ht="42.75" x14ac:dyDescent="0.2">
      <c r="A639">
        <v>637</v>
      </c>
      <c r="B639" s="3" t="s">
        <v>638</v>
      </c>
      <c r="C639" s="3" t="s">
        <v>4747</v>
      </c>
      <c r="D639">
        <v>100000</v>
      </c>
      <c r="F639"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8272</v>
      </c>
      <c r="P639" s="6">
        <f t="shared" si="36"/>
        <v>0</v>
      </c>
      <c r="Q639" t="e">
        <f t="shared" si="37"/>
        <v>#DIV/0!</v>
      </c>
      <c r="R639" t="s">
        <v>8334</v>
      </c>
      <c r="S639" t="s">
        <v>8335</v>
      </c>
      <c r="T639" s="10">
        <f t="shared" si="38"/>
        <v>42762.962013888886</v>
      </c>
      <c r="U639" s="10">
        <f t="shared" si="39"/>
        <v>42791.961111111115</v>
      </c>
    </row>
    <row r="640" spans="1:21" x14ac:dyDescent="0.2">
      <c r="A640">
        <v>638</v>
      </c>
      <c r="B640" s="3" t="s">
        <v>639</v>
      </c>
      <c r="C640" s="3" t="s">
        <v>4748</v>
      </c>
      <c r="D640">
        <v>200000</v>
      </c>
      <c r="F640">
        <v>18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8272</v>
      </c>
      <c r="P640" s="6">
        <f t="shared" si="36"/>
        <v>9.0000000000000006E-5</v>
      </c>
      <c r="Q640">
        <f t="shared" si="37"/>
        <v>3</v>
      </c>
      <c r="R640" t="s">
        <v>8334</v>
      </c>
      <c r="S640" t="s">
        <v>8335</v>
      </c>
      <c r="T640" s="10">
        <f t="shared" si="38"/>
        <v>42759.593310185184</v>
      </c>
      <c r="U640" s="10">
        <f t="shared" si="39"/>
        <v>42819.55164351852</v>
      </c>
    </row>
    <row r="641" spans="1:21" ht="28.5" x14ac:dyDescent="0.2">
      <c r="A641">
        <v>639</v>
      </c>
      <c r="B641" s="3" t="s">
        <v>640</v>
      </c>
      <c r="C641" s="3" t="s">
        <v>4749</v>
      </c>
      <c r="D641">
        <v>1000000</v>
      </c>
      <c r="F641">
        <v>1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8272</v>
      </c>
      <c r="P641" s="6">
        <f t="shared" si="36"/>
        <v>9.9999999999999995E-7</v>
      </c>
      <c r="Q641">
        <f t="shared" si="37"/>
        <v>1</v>
      </c>
      <c r="R641" t="s">
        <v>8334</v>
      </c>
      <c r="S641" t="s">
        <v>8335</v>
      </c>
      <c r="T641" s="10">
        <f t="shared" si="38"/>
        <v>41865.583275462966</v>
      </c>
      <c r="U641" s="10">
        <f t="shared" si="39"/>
        <v>41925.583275462966</v>
      </c>
    </row>
    <row r="642" spans="1:21" ht="42.75" x14ac:dyDescent="0.2">
      <c r="A642">
        <v>640</v>
      </c>
      <c r="B642" s="3" t="s">
        <v>641</v>
      </c>
      <c r="C642" s="3" t="s">
        <v>4750</v>
      </c>
      <c r="D642">
        <v>70</v>
      </c>
      <c r="F642">
        <v>101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8273</v>
      </c>
      <c r="P642" s="6">
        <f t="shared" ref="P642:P705" si="40">F642/D642</f>
        <v>1.4428571428571428</v>
      </c>
      <c r="Q642">
        <f t="shared" ref="Q642:Q705" si="41">F642/M642</f>
        <v>50.5</v>
      </c>
      <c r="R642" t="s">
        <v>8334</v>
      </c>
      <c r="S642" t="s">
        <v>8336</v>
      </c>
      <c r="T642" s="10">
        <f t="shared" si="38"/>
        <v>42683.420312500006</v>
      </c>
      <c r="U642" s="10">
        <f t="shared" si="39"/>
        <v>42698.958333333328</v>
      </c>
    </row>
    <row r="643" spans="1:21" ht="42.75" x14ac:dyDescent="0.2">
      <c r="A643">
        <v>641</v>
      </c>
      <c r="B643" s="3" t="s">
        <v>642</v>
      </c>
      <c r="C643" s="3" t="s">
        <v>4751</v>
      </c>
      <c r="D643">
        <v>40000</v>
      </c>
      <c r="F643">
        <v>47665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8273</v>
      </c>
      <c r="P643" s="6">
        <f t="shared" si="40"/>
        <v>1.1916249999999999</v>
      </c>
      <c r="Q643">
        <f t="shared" si="41"/>
        <v>151.31746031746033</v>
      </c>
      <c r="R643" t="s">
        <v>8334</v>
      </c>
      <c r="S643" t="s">
        <v>8336</v>
      </c>
      <c r="T643" s="10">
        <f t="shared" ref="T643:T706" si="42">(((K643/60)/60)/24+DATE(1970,1,1))</f>
        <v>42199.57</v>
      </c>
      <c r="U643" s="10">
        <f t="shared" ref="U643:U706" si="43">(((J643/60)/60)/24+DATE(1970,1,1))</f>
        <v>42229.57</v>
      </c>
    </row>
    <row r="644" spans="1:21" ht="42.75" x14ac:dyDescent="0.2">
      <c r="A644">
        <v>642</v>
      </c>
      <c r="B644" s="3" t="s">
        <v>643</v>
      </c>
      <c r="C644" s="3" t="s">
        <v>4752</v>
      </c>
      <c r="D644">
        <v>20000</v>
      </c>
      <c r="F644">
        <v>292097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8273</v>
      </c>
      <c r="P644" s="6">
        <f t="shared" si="40"/>
        <v>14.604850000000001</v>
      </c>
      <c r="Q644">
        <f t="shared" si="41"/>
        <v>134.3592456301748</v>
      </c>
      <c r="R644" t="s">
        <v>8334</v>
      </c>
      <c r="S644" t="s">
        <v>8336</v>
      </c>
      <c r="T644" s="10">
        <f t="shared" si="42"/>
        <v>42199.651319444441</v>
      </c>
      <c r="U644" s="10">
        <f t="shared" si="43"/>
        <v>42235.651319444441</v>
      </c>
    </row>
    <row r="645" spans="1:21" ht="28.5" x14ac:dyDescent="0.2">
      <c r="A645">
        <v>643</v>
      </c>
      <c r="B645" s="3" t="s">
        <v>644</v>
      </c>
      <c r="C645" s="3" t="s">
        <v>4753</v>
      </c>
      <c r="D645">
        <v>25000</v>
      </c>
      <c r="F645">
        <v>26452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8273</v>
      </c>
      <c r="P645" s="6">
        <f t="shared" si="40"/>
        <v>1.0580799999999999</v>
      </c>
      <c r="Q645">
        <f t="shared" si="41"/>
        <v>174.02631578947367</v>
      </c>
      <c r="R645" t="s">
        <v>8334</v>
      </c>
      <c r="S645" t="s">
        <v>8336</v>
      </c>
      <c r="T645" s="10">
        <f t="shared" si="42"/>
        <v>42100.642071759255</v>
      </c>
      <c r="U645" s="10">
        <f t="shared" si="43"/>
        <v>42155.642071759255</v>
      </c>
    </row>
    <row r="646" spans="1:21" ht="42.75" x14ac:dyDescent="0.2">
      <c r="A646">
        <v>644</v>
      </c>
      <c r="B646" s="3" t="s">
        <v>645</v>
      </c>
      <c r="C646" s="3" t="s">
        <v>4754</v>
      </c>
      <c r="D646">
        <v>25000</v>
      </c>
      <c r="F646">
        <v>75029.48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8273</v>
      </c>
      <c r="P646" s="6">
        <f t="shared" si="40"/>
        <v>3.0011791999999997</v>
      </c>
      <c r="Q646">
        <f t="shared" si="41"/>
        <v>73.486268364348675</v>
      </c>
      <c r="R646" t="s">
        <v>8334</v>
      </c>
      <c r="S646" t="s">
        <v>8336</v>
      </c>
      <c r="T646" s="10">
        <f t="shared" si="42"/>
        <v>41898.665960648148</v>
      </c>
      <c r="U646" s="10">
        <f t="shared" si="43"/>
        <v>41941.041666666664</v>
      </c>
    </row>
    <row r="647" spans="1:21" ht="28.5" x14ac:dyDescent="0.2">
      <c r="A647">
        <v>645</v>
      </c>
      <c r="B647" s="3" t="s">
        <v>646</v>
      </c>
      <c r="C647" s="3" t="s">
        <v>4755</v>
      </c>
      <c r="D647">
        <v>2000</v>
      </c>
      <c r="F647">
        <v>5574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8273</v>
      </c>
      <c r="P647" s="6">
        <f t="shared" si="40"/>
        <v>2.7869999999999999</v>
      </c>
      <c r="Q647">
        <f t="shared" si="41"/>
        <v>23.518987341772153</v>
      </c>
      <c r="R647" t="s">
        <v>8334</v>
      </c>
      <c r="S647" t="s">
        <v>8336</v>
      </c>
      <c r="T647" s="10">
        <f t="shared" si="42"/>
        <v>42564.026319444441</v>
      </c>
      <c r="U647" s="10">
        <f t="shared" si="43"/>
        <v>42594.026319444441</v>
      </c>
    </row>
    <row r="648" spans="1:21" ht="42.75" x14ac:dyDescent="0.2">
      <c r="A648">
        <v>646</v>
      </c>
      <c r="B648" s="3" t="s">
        <v>647</v>
      </c>
      <c r="C648" s="3" t="s">
        <v>4756</v>
      </c>
      <c r="D648">
        <v>800</v>
      </c>
      <c r="F648">
        <v>1055.01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8273</v>
      </c>
      <c r="P648" s="6">
        <f t="shared" si="40"/>
        <v>1.3187625000000001</v>
      </c>
      <c r="Q648">
        <f t="shared" si="41"/>
        <v>39.074444444444445</v>
      </c>
      <c r="R648" t="s">
        <v>8334</v>
      </c>
      <c r="S648" t="s">
        <v>8336</v>
      </c>
      <c r="T648" s="10">
        <f t="shared" si="42"/>
        <v>41832.852627314816</v>
      </c>
      <c r="U648" s="10">
        <f t="shared" si="43"/>
        <v>41862.852627314816</v>
      </c>
    </row>
    <row r="649" spans="1:21" ht="42.75" x14ac:dyDescent="0.2">
      <c r="A649">
        <v>647</v>
      </c>
      <c r="B649" s="3" t="s">
        <v>648</v>
      </c>
      <c r="C649" s="3" t="s">
        <v>4757</v>
      </c>
      <c r="D649">
        <v>2000</v>
      </c>
      <c r="F649">
        <v>2141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8273</v>
      </c>
      <c r="P649" s="6">
        <f t="shared" si="40"/>
        <v>1.0705</v>
      </c>
      <c r="Q649">
        <f t="shared" si="41"/>
        <v>125.94117647058823</v>
      </c>
      <c r="R649" t="s">
        <v>8334</v>
      </c>
      <c r="S649" t="s">
        <v>8336</v>
      </c>
      <c r="T649" s="10">
        <f t="shared" si="42"/>
        <v>42416.767928240741</v>
      </c>
      <c r="U649" s="10">
        <f t="shared" si="43"/>
        <v>42446.726261574076</v>
      </c>
    </row>
    <row r="650" spans="1:21" ht="28.5" x14ac:dyDescent="0.2">
      <c r="A650">
        <v>648</v>
      </c>
      <c r="B650" s="3" t="s">
        <v>649</v>
      </c>
      <c r="C650" s="3" t="s">
        <v>4758</v>
      </c>
      <c r="D650">
        <v>35000</v>
      </c>
      <c r="F650">
        <v>44388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8273</v>
      </c>
      <c r="P650" s="6">
        <f t="shared" si="40"/>
        <v>1.2682285714285715</v>
      </c>
      <c r="Q650">
        <f t="shared" si="41"/>
        <v>1644</v>
      </c>
      <c r="R650" t="s">
        <v>8334</v>
      </c>
      <c r="S650" t="s">
        <v>8336</v>
      </c>
      <c r="T650" s="10">
        <f t="shared" si="42"/>
        <v>41891.693379629629</v>
      </c>
      <c r="U650" s="10">
        <f t="shared" si="43"/>
        <v>41926.693379629629</v>
      </c>
    </row>
    <row r="651" spans="1:21" ht="42.75" x14ac:dyDescent="0.2">
      <c r="A651">
        <v>649</v>
      </c>
      <c r="B651" s="3" t="s">
        <v>650</v>
      </c>
      <c r="C651" s="3" t="s">
        <v>4759</v>
      </c>
      <c r="D651">
        <v>2500</v>
      </c>
      <c r="F651">
        <v>3499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8273</v>
      </c>
      <c r="P651" s="6">
        <f t="shared" si="40"/>
        <v>1.3996</v>
      </c>
      <c r="Q651">
        <f t="shared" si="41"/>
        <v>42.670731707317074</v>
      </c>
      <c r="R651" t="s">
        <v>8334</v>
      </c>
      <c r="S651" t="s">
        <v>8336</v>
      </c>
      <c r="T651" s="10">
        <f t="shared" si="42"/>
        <v>41877.912187499998</v>
      </c>
      <c r="U651" s="10">
        <f t="shared" si="43"/>
        <v>41898.912187499998</v>
      </c>
    </row>
    <row r="652" spans="1:21" ht="42.75" x14ac:dyDescent="0.2">
      <c r="A652">
        <v>650</v>
      </c>
      <c r="B652" s="3" t="s">
        <v>651</v>
      </c>
      <c r="C652" s="3" t="s">
        <v>4760</v>
      </c>
      <c r="D652">
        <v>1500</v>
      </c>
      <c r="F652">
        <v>1686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8273</v>
      </c>
      <c r="P652" s="6">
        <f t="shared" si="40"/>
        <v>1.1240000000000001</v>
      </c>
      <c r="Q652">
        <f t="shared" si="41"/>
        <v>35.125</v>
      </c>
      <c r="R652" t="s">
        <v>8334</v>
      </c>
      <c r="S652" t="s">
        <v>8336</v>
      </c>
      <c r="T652" s="10">
        <f t="shared" si="42"/>
        <v>41932.036851851852</v>
      </c>
      <c r="U652" s="10">
        <f t="shared" si="43"/>
        <v>41992.078518518523</v>
      </c>
    </row>
    <row r="653" spans="1:21" ht="42.75" x14ac:dyDescent="0.2">
      <c r="A653">
        <v>651</v>
      </c>
      <c r="B653" s="3" t="s">
        <v>652</v>
      </c>
      <c r="C653" s="3" t="s">
        <v>4761</v>
      </c>
      <c r="D653">
        <v>25000</v>
      </c>
      <c r="F653">
        <v>25132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8273</v>
      </c>
      <c r="P653" s="6">
        <f t="shared" si="40"/>
        <v>1.00528</v>
      </c>
      <c r="Q653">
        <f t="shared" si="41"/>
        <v>239.35238095238094</v>
      </c>
      <c r="R653" t="s">
        <v>8334</v>
      </c>
      <c r="S653" t="s">
        <v>8336</v>
      </c>
      <c r="T653" s="10">
        <f t="shared" si="42"/>
        <v>41956.017488425925</v>
      </c>
      <c r="U653" s="10">
        <f t="shared" si="43"/>
        <v>41986.017488425925</v>
      </c>
    </row>
    <row r="654" spans="1:21" ht="57" x14ac:dyDescent="0.2">
      <c r="A654">
        <v>652</v>
      </c>
      <c r="B654" s="3" t="s">
        <v>653</v>
      </c>
      <c r="C654" s="3" t="s">
        <v>4762</v>
      </c>
      <c r="D654">
        <v>3000</v>
      </c>
      <c r="F654">
        <v>3014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8273</v>
      </c>
      <c r="P654" s="6">
        <f t="shared" si="40"/>
        <v>1.0046666666666666</v>
      </c>
      <c r="Q654">
        <f t="shared" si="41"/>
        <v>107.64285714285714</v>
      </c>
      <c r="R654" t="s">
        <v>8334</v>
      </c>
      <c r="S654" t="s">
        <v>8336</v>
      </c>
      <c r="T654" s="10">
        <f t="shared" si="42"/>
        <v>42675.690393518518</v>
      </c>
      <c r="U654" s="10">
        <f t="shared" si="43"/>
        <v>42705.732060185182</v>
      </c>
    </row>
    <row r="655" spans="1:21" ht="42.75" x14ac:dyDescent="0.2">
      <c r="A655">
        <v>653</v>
      </c>
      <c r="B655" s="3" t="s">
        <v>654</v>
      </c>
      <c r="C655" s="3" t="s">
        <v>4763</v>
      </c>
      <c r="D655">
        <v>75000</v>
      </c>
      <c r="F655">
        <v>106084.5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8273</v>
      </c>
      <c r="P655" s="6">
        <f t="shared" si="40"/>
        <v>1.4144600000000001</v>
      </c>
      <c r="Q655">
        <f t="shared" si="41"/>
        <v>95.830623306233065</v>
      </c>
      <c r="R655" t="s">
        <v>8334</v>
      </c>
      <c r="S655" t="s">
        <v>8336</v>
      </c>
      <c r="T655" s="10">
        <f t="shared" si="42"/>
        <v>42199.618518518517</v>
      </c>
      <c r="U655" s="10">
        <f t="shared" si="43"/>
        <v>42236.618518518517</v>
      </c>
    </row>
    <row r="656" spans="1:21" ht="42.75" x14ac:dyDescent="0.2">
      <c r="A656">
        <v>654</v>
      </c>
      <c r="B656" s="3" t="s">
        <v>655</v>
      </c>
      <c r="C656" s="3" t="s">
        <v>4764</v>
      </c>
      <c r="D656">
        <v>12000</v>
      </c>
      <c r="F656">
        <v>32075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8273</v>
      </c>
      <c r="P656" s="6">
        <f t="shared" si="40"/>
        <v>2.6729166666666666</v>
      </c>
      <c r="Q656">
        <f t="shared" si="41"/>
        <v>31.663376110562684</v>
      </c>
      <c r="R656" t="s">
        <v>8334</v>
      </c>
      <c r="S656" t="s">
        <v>8336</v>
      </c>
      <c r="T656" s="10">
        <f t="shared" si="42"/>
        <v>42163.957326388889</v>
      </c>
      <c r="U656" s="10">
        <f t="shared" si="43"/>
        <v>42193.957326388889</v>
      </c>
    </row>
    <row r="657" spans="1:21" ht="42.75" x14ac:dyDescent="0.2">
      <c r="A657">
        <v>655</v>
      </c>
      <c r="B657" s="3" t="s">
        <v>656</v>
      </c>
      <c r="C657" s="3" t="s">
        <v>4765</v>
      </c>
      <c r="D657">
        <v>8000</v>
      </c>
      <c r="F657">
        <v>11751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8273</v>
      </c>
      <c r="P657" s="6">
        <f t="shared" si="40"/>
        <v>1.4688749999999999</v>
      </c>
      <c r="Q657">
        <f t="shared" si="41"/>
        <v>42.886861313868614</v>
      </c>
      <c r="R657" t="s">
        <v>8334</v>
      </c>
      <c r="S657" t="s">
        <v>8336</v>
      </c>
      <c r="T657" s="10">
        <f t="shared" si="42"/>
        <v>42045.957314814819</v>
      </c>
      <c r="U657" s="10">
        <f t="shared" si="43"/>
        <v>42075.915648148148</v>
      </c>
    </row>
    <row r="658" spans="1:21" ht="42.75" x14ac:dyDescent="0.2">
      <c r="A658">
        <v>656</v>
      </c>
      <c r="B658" s="3" t="s">
        <v>657</v>
      </c>
      <c r="C658" s="3" t="s">
        <v>4766</v>
      </c>
      <c r="D658">
        <v>5000</v>
      </c>
      <c r="F658">
        <v>10678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8273</v>
      </c>
      <c r="P658" s="6">
        <f t="shared" si="40"/>
        <v>2.1356000000000002</v>
      </c>
      <c r="Q658">
        <f t="shared" si="41"/>
        <v>122.73563218390805</v>
      </c>
      <c r="R658" t="s">
        <v>8334</v>
      </c>
      <c r="S658" t="s">
        <v>8336</v>
      </c>
      <c r="T658" s="10">
        <f t="shared" si="42"/>
        <v>42417.804618055554</v>
      </c>
      <c r="U658" s="10">
        <f t="shared" si="43"/>
        <v>42477.762951388882</v>
      </c>
    </row>
    <row r="659" spans="1:21" ht="42.75" x14ac:dyDescent="0.2">
      <c r="A659">
        <v>657</v>
      </c>
      <c r="B659" s="3" t="s">
        <v>658</v>
      </c>
      <c r="C659" s="3" t="s">
        <v>4767</v>
      </c>
      <c r="D659">
        <v>15000</v>
      </c>
      <c r="F659">
        <v>18855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8273</v>
      </c>
      <c r="P659" s="6">
        <f t="shared" si="40"/>
        <v>1.2569999999999999</v>
      </c>
      <c r="Q659">
        <f t="shared" si="41"/>
        <v>190.45454545454547</v>
      </c>
      <c r="R659" t="s">
        <v>8334</v>
      </c>
      <c r="S659" t="s">
        <v>8336</v>
      </c>
      <c r="T659" s="10">
        <f t="shared" si="42"/>
        <v>42331.84574074074</v>
      </c>
      <c r="U659" s="10">
        <f t="shared" si="43"/>
        <v>42361.84574074074</v>
      </c>
    </row>
    <row r="660" spans="1:21" ht="42.75" x14ac:dyDescent="0.2">
      <c r="A660">
        <v>658</v>
      </c>
      <c r="B660" s="3" t="s">
        <v>659</v>
      </c>
      <c r="C660" s="3" t="s">
        <v>4768</v>
      </c>
      <c r="D660">
        <v>28888</v>
      </c>
      <c r="F660">
        <v>30177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8273</v>
      </c>
      <c r="P660" s="6">
        <f t="shared" si="40"/>
        <v>1.0446206037108834</v>
      </c>
      <c r="Q660">
        <f t="shared" si="41"/>
        <v>109.33695652173913</v>
      </c>
      <c r="R660" t="s">
        <v>8334</v>
      </c>
      <c r="S660" t="s">
        <v>8336</v>
      </c>
      <c r="T660" s="10">
        <f t="shared" si="42"/>
        <v>42179.160752314812</v>
      </c>
      <c r="U660" s="10">
        <f t="shared" si="43"/>
        <v>42211.75</v>
      </c>
    </row>
    <row r="661" spans="1:21" x14ac:dyDescent="0.2">
      <c r="A661">
        <v>659</v>
      </c>
      <c r="B661" s="3" t="s">
        <v>660</v>
      </c>
      <c r="C661" s="3" t="s">
        <v>4769</v>
      </c>
      <c r="D661">
        <v>3000</v>
      </c>
      <c r="F661">
        <v>3017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8273</v>
      </c>
      <c r="P661" s="6">
        <f t="shared" si="40"/>
        <v>1.0056666666666667</v>
      </c>
      <c r="Q661">
        <f t="shared" si="41"/>
        <v>143.66666666666666</v>
      </c>
      <c r="R661" t="s">
        <v>8334</v>
      </c>
      <c r="S661" t="s">
        <v>8336</v>
      </c>
      <c r="T661" s="10">
        <f t="shared" si="42"/>
        <v>42209.593692129631</v>
      </c>
      <c r="U661" s="10">
        <f t="shared" si="43"/>
        <v>42239.593692129631</v>
      </c>
    </row>
    <row r="662" spans="1:21" ht="42.75" x14ac:dyDescent="0.2">
      <c r="A662">
        <v>660</v>
      </c>
      <c r="B662" s="3" t="s">
        <v>661</v>
      </c>
      <c r="C662" s="3" t="s">
        <v>4770</v>
      </c>
      <c r="D662">
        <v>50000</v>
      </c>
      <c r="F662">
        <v>1529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8273</v>
      </c>
      <c r="P662" s="6">
        <f t="shared" si="40"/>
        <v>3.058E-2</v>
      </c>
      <c r="Q662">
        <f t="shared" si="41"/>
        <v>84.944444444444443</v>
      </c>
      <c r="R662" t="s">
        <v>8334</v>
      </c>
      <c r="S662" t="s">
        <v>8336</v>
      </c>
      <c r="T662" s="10">
        <f t="shared" si="42"/>
        <v>41922.741655092592</v>
      </c>
      <c r="U662" s="10">
        <f t="shared" si="43"/>
        <v>41952.783321759263</v>
      </c>
    </row>
    <row r="663" spans="1:21" ht="42.75" x14ac:dyDescent="0.2">
      <c r="A663">
        <v>661</v>
      </c>
      <c r="B663" s="3" t="s">
        <v>662</v>
      </c>
      <c r="C663" s="3" t="s">
        <v>4771</v>
      </c>
      <c r="D663">
        <v>10000</v>
      </c>
      <c r="F663">
        <v>95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8273</v>
      </c>
      <c r="P663" s="6">
        <f t="shared" si="40"/>
        <v>9.4999999999999998E-3</v>
      </c>
      <c r="Q663">
        <f t="shared" si="41"/>
        <v>10.555555555555555</v>
      </c>
      <c r="R663" t="s">
        <v>8334</v>
      </c>
      <c r="S663" t="s">
        <v>8336</v>
      </c>
      <c r="T663" s="10">
        <f t="shared" si="42"/>
        <v>42636.645358796297</v>
      </c>
      <c r="U663" s="10">
        <f t="shared" si="43"/>
        <v>42666.645358796297</v>
      </c>
    </row>
    <row r="664" spans="1:21" ht="42.75" x14ac:dyDescent="0.2">
      <c r="A664">
        <v>662</v>
      </c>
      <c r="B664" s="3" t="s">
        <v>663</v>
      </c>
      <c r="C664" s="3" t="s">
        <v>4772</v>
      </c>
      <c r="D664">
        <v>39000</v>
      </c>
      <c r="F664">
        <v>156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8273</v>
      </c>
      <c r="P664" s="6">
        <f t="shared" si="40"/>
        <v>4.0000000000000001E-3</v>
      </c>
      <c r="Q664">
        <f t="shared" si="41"/>
        <v>39</v>
      </c>
      <c r="R664" t="s">
        <v>8334</v>
      </c>
      <c r="S664" t="s">
        <v>8336</v>
      </c>
      <c r="T664" s="10">
        <f t="shared" si="42"/>
        <v>41990.438043981485</v>
      </c>
      <c r="U664" s="10">
        <f t="shared" si="43"/>
        <v>42020.438043981485</v>
      </c>
    </row>
    <row r="665" spans="1:21" ht="42.75" x14ac:dyDescent="0.2">
      <c r="A665">
        <v>663</v>
      </c>
      <c r="B665" s="3" t="s">
        <v>664</v>
      </c>
      <c r="C665" s="3" t="s">
        <v>4773</v>
      </c>
      <c r="D665">
        <v>200000</v>
      </c>
      <c r="F665">
        <v>700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8273</v>
      </c>
      <c r="P665" s="6">
        <f t="shared" si="40"/>
        <v>3.5000000000000001E-3</v>
      </c>
      <c r="Q665">
        <f t="shared" si="41"/>
        <v>100</v>
      </c>
      <c r="R665" t="s">
        <v>8334</v>
      </c>
      <c r="S665" t="s">
        <v>8336</v>
      </c>
      <c r="T665" s="10">
        <f t="shared" si="42"/>
        <v>42173.843240740738</v>
      </c>
      <c r="U665" s="10">
        <f t="shared" si="43"/>
        <v>42203.843240740738</v>
      </c>
    </row>
    <row r="666" spans="1:21" ht="42.75" x14ac:dyDescent="0.2">
      <c r="A666">
        <v>664</v>
      </c>
      <c r="B666" s="3" t="s">
        <v>665</v>
      </c>
      <c r="C666" s="3" t="s">
        <v>4774</v>
      </c>
      <c r="D666">
        <v>12000</v>
      </c>
      <c r="F666">
        <v>904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8273</v>
      </c>
      <c r="P666" s="6">
        <f t="shared" si="40"/>
        <v>7.5333333333333335E-2</v>
      </c>
      <c r="Q666">
        <f t="shared" si="41"/>
        <v>31.172413793103448</v>
      </c>
      <c r="R666" t="s">
        <v>8334</v>
      </c>
      <c r="S666" t="s">
        <v>8336</v>
      </c>
      <c r="T666" s="10">
        <f t="shared" si="42"/>
        <v>42077.666377314818</v>
      </c>
      <c r="U666" s="10">
        <f t="shared" si="43"/>
        <v>42107.666377314818</v>
      </c>
    </row>
    <row r="667" spans="1:21" ht="42.75" x14ac:dyDescent="0.2">
      <c r="A667">
        <v>665</v>
      </c>
      <c r="B667" s="3" t="s">
        <v>666</v>
      </c>
      <c r="C667" s="3" t="s">
        <v>4775</v>
      </c>
      <c r="D667">
        <v>10000</v>
      </c>
      <c r="F667">
        <v>1864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8273</v>
      </c>
      <c r="P667" s="6">
        <f t="shared" si="40"/>
        <v>0.18640000000000001</v>
      </c>
      <c r="Q667">
        <f t="shared" si="41"/>
        <v>155.33333333333334</v>
      </c>
      <c r="R667" t="s">
        <v>8334</v>
      </c>
      <c r="S667" t="s">
        <v>8336</v>
      </c>
      <c r="T667" s="10">
        <f t="shared" si="42"/>
        <v>42688.711354166662</v>
      </c>
      <c r="U667" s="10">
        <f t="shared" si="43"/>
        <v>42748.711354166662</v>
      </c>
    </row>
    <row r="668" spans="1:21" ht="42.75" x14ac:dyDescent="0.2">
      <c r="A668">
        <v>666</v>
      </c>
      <c r="B668" s="3" t="s">
        <v>667</v>
      </c>
      <c r="C668" s="3" t="s">
        <v>4776</v>
      </c>
      <c r="D668">
        <v>200000</v>
      </c>
      <c r="F668">
        <v>8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8273</v>
      </c>
      <c r="P668" s="6">
        <f t="shared" si="40"/>
        <v>4.0000000000000003E-5</v>
      </c>
      <c r="Q668">
        <f t="shared" si="41"/>
        <v>2</v>
      </c>
      <c r="R668" t="s">
        <v>8334</v>
      </c>
      <c r="S668" t="s">
        <v>8336</v>
      </c>
      <c r="T668" s="10">
        <f t="shared" si="42"/>
        <v>41838.832152777781</v>
      </c>
      <c r="U668" s="10">
        <f t="shared" si="43"/>
        <v>41868.832152777781</v>
      </c>
    </row>
    <row r="669" spans="1:21" ht="42.75" x14ac:dyDescent="0.2">
      <c r="A669">
        <v>667</v>
      </c>
      <c r="B669" s="3" t="s">
        <v>668</v>
      </c>
      <c r="C669" s="3" t="s">
        <v>4777</v>
      </c>
      <c r="D669">
        <v>50000</v>
      </c>
      <c r="F669">
        <v>5010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8273</v>
      </c>
      <c r="P669" s="6">
        <f t="shared" si="40"/>
        <v>0.1002</v>
      </c>
      <c r="Q669">
        <f t="shared" si="41"/>
        <v>178.92857142857142</v>
      </c>
      <c r="R669" t="s">
        <v>8334</v>
      </c>
      <c r="S669" t="s">
        <v>8336</v>
      </c>
      <c r="T669" s="10">
        <f t="shared" si="42"/>
        <v>42632.373414351852</v>
      </c>
      <c r="U669" s="10">
        <f t="shared" si="43"/>
        <v>42672.373414351852</v>
      </c>
    </row>
    <row r="670" spans="1:21" ht="42.75" x14ac:dyDescent="0.2">
      <c r="A670">
        <v>668</v>
      </c>
      <c r="B670" s="3" t="s">
        <v>669</v>
      </c>
      <c r="C670" s="3" t="s">
        <v>4778</v>
      </c>
      <c r="D670">
        <v>15000</v>
      </c>
      <c r="F670">
        <v>684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8273</v>
      </c>
      <c r="P670" s="6">
        <f t="shared" si="40"/>
        <v>4.5600000000000002E-2</v>
      </c>
      <c r="Q670">
        <f t="shared" si="41"/>
        <v>27.36</v>
      </c>
      <c r="R670" t="s">
        <v>8334</v>
      </c>
      <c r="S670" t="s">
        <v>8336</v>
      </c>
      <c r="T670" s="10">
        <f t="shared" si="42"/>
        <v>42090.831273148149</v>
      </c>
      <c r="U670" s="10">
        <f t="shared" si="43"/>
        <v>42135.831273148149</v>
      </c>
    </row>
    <row r="671" spans="1:21" ht="57" x14ac:dyDescent="0.2">
      <c r="A671">
        <v>669</v>
      </c>
      <c r="B671" s="3" t="s">
        <v>670</v>
      </c>
      <c r="C671" s="3" t="s">
        <v>4779</v>
      </c>
      <c r="D671">
        <v>200000</v>
      </c>
      <c r="F671">
        <v>43015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8273</v>
      </c>
      <c r="P671" s="6">
        <f t="shared" si="40"/>
        <v>0.21507499999999999</v>
      </c>
      <c r="Q671">
        <f t="shared" si="41"/>
        <v>1536.25</v>
      </c>
      <c r="R671" t="s">
        <v>8334</v>
      </c>
      <c r="S671" t="s">
        <v>8336</v>
      </c>
      <c r="T671" s="10">
        <f t="shared" si="42"/>
        <v>42527.625671296293</v>
      </c>
      <c r="U671" s="10">
        <f t="shared" si="43"/>
        <v>42557.625671296293</v>
      </c>
    </row>
    <row r="672" spans="1:21" ht="42.75" x14ac:dyDescent="0.2">
      <c r="A672">
        <v>670</v>
      </c>
      <c r="B672" s="3" t="s">
        <v>671</v>
      </c>
      <c r="C672" s="3" t="s">
        <v>4780</v>
      </c>
      <c r="D672">
        <v>90000</v>
      </c>
      <c r="F672">
        <v>26349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8273</v>
      </c>
      <c r="P672" s="6">
        <f t="shared" si="40"/>
        <v>0.29276666666666668</v>
      </c>
      <c r="Q672">
        <f t="shared" si="41"/>
        <v>84.99677419354839</v>
      </c>
      <c r="R672" t="s">
        <v>8334</v>
      </c>
      <c r="S672" t="s">
        <v>8336</v>
      </c>
      <c r="T672" s="10">
        <f t="shared" si="42"/>
        <v>42506.709722222222</v>
      </c>
      <c r="U672" s="10">
        <f t="shared" si="43"/>
        <v>42540.340277777781</v>
      </c>
    </row>
    <row r="673" spans="1:21" ht="42.75" x14ac:dyDescent="0.2">
      <c r="A673">
        <v>671</v>
      </c>
      <c r="B673" s="3" t="s">
        <v>672</v>
      </c>
      <c r="C673" s="3" t="s">
        <v>4781</v>
      </c>
      <c r="D673">
        <v>30000</v>
      </c>
      <c r="F673">
        <v>11828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8273</v>
      </c>
      <c r="P673" s="6">
        <f t="shared" si="40"/>
        <v>0.39426666666666665</v>
      </c>
      <c r="Q673">
        <f t="shared" si="41"/>
        <v>788.5333333333333</v>
      </c>
      <c r="R673" t="s">
        <v>8334</v>
      </c>
      <c r="S673" t="s">
        <v>8336</v>
      </c>
      <c r="T673" s="10">
        <f t="shared" si="42"/>
        <v>41984.692731481482</v>
      </c>
      <c r="U673" s="10">
        <f t="shared" si="43"/>
        <v>42018.166666666672</v>
      </c>
    </row>
    <row r="674" spans="1:21" ht="42.75" x14ac:dyDescent="0.2">
      <c r="A674">
        <v>672</v>
      </c>
      <c r="B674" s="3" t="s">
        <v>673</v>
      </c>
      <c r="C674" s="3" t="s">
        <v>4782</v>
      </c>
      <c r="D674">
        <v>50000</v>
      </c>
      <c r="F674">
        <v>10814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8273</v>
      </c>
      <c r="P674" s="6">
        <f t="shared" si="40"/>
        <v>0.21628</v>
      </c>
      <c r="Q674">
        <f t="shared" si="41"/>
        <v>50.29767441860465</v>
      </c>
      <c r="R674" t="s">
        <v>8334</v>
      </c>
      <c r="S674" t="s">
        <v>8336</v>
      </c>
      <c r="T674" s="10">
        <f t="shared" si="42"/>
        <v>41974.219490740739</v>
      </c>
      <c r="U674" s="10">
        <f t="shared" si="43"/>
        <v>42005.207638888889</v>
      </c>
    </row>
    <row r="675" spans="1:21" ht="57" x14ac:dyDescent="0.2">
      <c r="A675">
        <v>673</v>
      </c>
      <c r="B675" s="3" t="s">
        <v>674</v>
      </c>
      <c r="C675" s="3" t="s">
        <v>4783</v>
      </c>
      <c r="D675">
        <v>100000</v>
      </c>
      <c r="F675">
        <v>205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8273</v>
      </c>
      <c r="P675" s="6">
        <f t="shared" si="40"/>
        <v>2.0500000000000002E-3</v>
      </c>
      <c r="Q675">
        <f t="shared" si="41"/>
        <v>68.333333333333329</v>
      </c>
      <c r="R675" t="s">
        <v>8334</v>
      </c>
      <c r="S675" t="s">
        <v>8336</v>
      </c>
      <c r="T675" s="10">
        <f t="shared" si="42"/>
        <v>41838.840474537035</v>
      </c>
      <c r="U675" s="10">
        <f t="shared" si="43"/>
        <v>41883.840474537035</v>
      </c>
    </row>
    <row r="676" spans="1:21" ht="28.5" x14ac:dyDescent="0.2">
      <c r="A676">
        <v>674</v>
      </c>
      <c r="B676" s="3" t="s">
        <v>675</v>
      </c>
      <c r="C676" s="3" t="s">
        <v>4784</v>
      </c>
      <c r="D676">
        <v>50000</v>
      </c>
      <c r="F676">
        <v>15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8273</v>
      </c>
      <c r="P676" s="6">
        <f t="shared" si="40"/>
        <v>2.9999999999999997E-4</v>
      </c>
      <c r="Q676">
        <f t="shared" si="41"/>
        <v>7.5</v>
      </c>
      <c r="R676" t="s">
        <v>8334</v>
      </c>
      <c r="S676" t="s">
        <v>8336</v>
      </c>
      <c r="T676" s="10">
        <f t="shared" si="42"/>
        <v>41803.116053240738</v>
      </c>
      <c r="U676" s="10">
        <f t="shared" si="43"/>
        <v>41863.116053240738</v>
      </c>
    </row>
    <row r="677" spans="1:21" ht="42.75" x14ac:dyDescent="0.2">
      <c r="A677">
        <v>675</v>
      </c>
      <c r="B677" s="3" t="s">
        <v>676</v>
      </c>
      <c r="C677" s="3" t="s">
        <v>4785</v>
      </c>
      <c r="D677">
        <v>6000</v>
      </c>
      <c r="F677">
        <v>891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8273</v>
      </c>
      <c r="P677" s="6">
        <f t="shared" si="40"/>
        <v>0.14849999999999999</v>
      </c>
      <c r="Q677">
        <f t="shared" si="41"/>
        <v>34.269230769230766</v>
      </c>
      <c r="R677" t="s">
        <v>8334</v>
      </c>
      <c r="S677" t="s">
        <v>8336</v>
      </c>
      <c r="T677" s="10">
        <f t="shared" si="42"/>
        <v>41975.930601851855</v>
      </c>
      <c r="U677" s="10">
        <f t="shared" si="43"/>
        <v>42005.290972222225</v>
      </c>
    </row>
    <row r="678" spans="1:21" ht="57" x14ac:dyDescent="0.2">
      <c r="A678">
        <v>676</v>
      </c>
      <c r="B678" s="3" t="s">
        <v>677</v>
      </c>
      <c r="C678" s="3" t="s">
        <v>4786</v>
      </c>
      <c r="D678">
        <v>100000</v>
      </c>
      <c r="F678">
        <v>1471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8273</v>
      </c>
      <c r="P678" s="6">
        <f t="shared" si="40"/>
        <v>1.4710000000000001E-2</v>
      </c>
      <c r="Q678">
        <f t="shared" si="41"/>
        <v>61.291666666666664</v>
      </c>
      <c r="R678" t="s">
        <v>8334</v>
      </c>
      <c r="S678" t="s">
        <v>8336</v>
      </c>
      <c r="T678" s="10">
        <f t="shared" si="42"/>
        <v>42012.768298611118</v>
      </c>
      <c r="U678" s="10">
        <f t="shared" si="43"/>
        <v>42042.768298611118</v>
      </c>
    </row>
    <row r="679" spans="1:21" ht="42.75" x14ac:dyDescent="0.2">
      <c r="A679">
        <v>677</v>
      </c>
      <c r="B679" s="3" t="s">
        <v>678</v>
      </c>
      <c r="C679" s="3" t="s">
        <v>4787</v>
      </c>
      <c r="D679">
        <v>50000</v>
      </c>
      <c r="F679">
        <v>12792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8273</v>
      </c>
      <c r="P679" s="6">
        <f t="shared" si="40"/>
        <v>0.25584000000000001</v>
      </c>
      <c r="Q679">
        <f t="shared" si="41"/>
        <v>133.25</v>
      </c>
      <c r="R679" t="s">
        <v>8334</v>
      </c>
      <c r="S679" t="s">
        <v>8336</v>
      </c>
      <c r="T679" s="10">
        <f t="shared" si="42"/>
        <v>42504.403877314813</v>
      </c>
      <c r="U679" s="10">
        <f t="shared" si="43"/>
        <v>42549.403877314813</v>
      </c>
    </row>
    <row r="680" spans="1:21" ht="42.75" x14ac:dyDescent="0.2">
      <c r="A680">
        <v>678</v>
      </c>
      <c r="B680" s="3" t="s">
        <v>679</v>
      </c>
      <c r="C680" s="3" t="s">
        <v>4788</v>
      </c>
      <c r="D680">
        <v>29000</v>
      </c>
      <c r="F680">
        <v>1108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8273</v>
      </c>
      <c r="P680" s="6">
        <f t="shared" si="40"/>
        <v>3.8206896551724136E-2</v>
      </c>
      <c r="Q680">
        <f t="shared" si="41"/>
        <v>65.17647058823529</v>
      </c>
      <c r="R680" t="s">
        <v>8334</v>
      </c>
      <c r="S680" t="s">
        <v>8336</v>
      </c>
      <c r="T680" s="10">
        <f t="shared" si="42"/>
        <v>42481.376597222217</v>
      </c>
      <c r="U680" s="10">
        <f t="shared" si="43"/>
        <v>42511.376597222217</v>
      </c>
    </row>
    <row r="681" spans="1:21" ht="42.75" x14ac:dyDescent="0.2">
      <c r="A681">
        <v>679</v>
      </c>
      <c r="B681" s="3" t="s">
        <v>680</v>
      </c>
      <c r="C681" s="3" t="s">
        <v>4789</v>
      </c>
      <c r="D681">
        <v>57000</v>
      </c>
      <c r="F681">
        <v>8827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8273</v>
      </c>
      <c r="P681" s="6">
        <f t="shared" si="40"/>
        <v>0.15485964912280703</v>
      </c>
      <c r="Q681">
        <f t="shared" si="41"/>
        <v>93.90425531914893</v>
      </c>
      <c r="R681" t="s">
        <v>8334</v>
      </c>
      <c r="S681" t="s">
        <v>8336</v>
      </c>
      <c r="T681" s="10">
        <f t="shared" si="42"/>
        <v>42556.695706018523</v>
      </c>
      <c r="U681" s="10">
        <f t="shared" si="43"/>
        <v>42616.695706018523</v>
      </c>
    </row>
    <row r="682" spans="1:21" ht="42.75" x14ac:dyDescent="0.2">
      <c r="A682">
        <v>680</v>
      </c>
      <c r="B682" s="3" t="s">
        <v>681</v>
      </c>
      <c r="C682" s="3" t="s">
        <v>4790</v>
      </c>
      <c r="D682">
        <v>75000</v>
      </c>
      <c r="F682">
        <v>19434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8273</v>
      </c>
      <c r="P682" s="6">
        <f t="shared" si="40"/>
        <v>0.25912000000000002</v>
      </c>
      <c r="Q682">
        <f t="shared" si="41"/>
        <v>150.65116279069767</v>
      </c>
      <c r="R682" t="s">
        <v>8334</v>
      </c>
      <c r="S682" t="s">
        <v>8336</v>
      </c>
      <c r="T682" s="10">
        <f t="shared" si="42"/>
        <v>41864.501516203702</v>
      </c>
      <c r="U682" s="10">
        <f t="shared" si="43"/>
        <v>41899.501516203702</v>
      </c>
    </row>
    <row r="683" spans="1:21" ht="42.75" x14ac:dyDescent="0.2">
      <c r="A683">
        <v>681</v>
      </c>
      <c r="B683" s="3" t="s">
        <v>682</v>
      </c>
      <c r="C683" s="3" t="s">
        <v>4791</v>
      </c>
      <c r="D683">
        <v>2500</v>
      </c>
      <c r="F683">
        <v>1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8273</v>
      </c>
      <c r="P683" s="6">
        <f t="shared" si="40"/>
        <v>4.0000000000000002E-4</v>
      </c>
      <c r="Q683">
        <f t="shared" si="41"/>
        <v>1</v>
      </c>
      <c r="R683" t="s">
        <v>8334</v>
      </c>
      <c r="S683" t="s">
        <v>8336</v>
      </c>
      <c r="T683" s="10">
        <f t="shared" si="42"/>
        <v>42639.805601851855</v>
      </c>
      <c r="U683" s="10">
        <f t="shared" si="43"/>
        <v>42669.805601851855</v>
      </c>
    </row>
    <row r="684" spans="1:21" ht="42.75" x14ac:dyDescent="0.2">
      <c r="A684">
        <v>682</v>
      </c>
      <c r="B684" s="3" t="s">
        <v>683</v>
      </c>
      <c r="C684" s="3" t="s">
        <v>4792</v>
      </c>
      <c r="D684">
        <v>50000</v>
      </c>
      <c r="F684">
        <v>53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8273</v>
      </c>
      <c r="P684" s="6">
        <f t="shared" si="40"/>
        <v>1.06E-3</v>
      </c>
      <c r="Q684">
        <f t="shared" si="41"/>
        <v>13.25</v>
      </c>
      <c r="R684" t="s">
        <v>8334</v>
      </c>
      <c r="S684" t="s">
        <v>8336</v>
      </c>
      <c r="T684" s="10">
        <f t="shared" si="42"/>
        <v>42778.765300925923</v>
      </c>
      <c r="U684" s="10">
        <f t="shared" si="43"/>
        <v>42808.723634259266</v>
      </c>
    </row>
    <row r="685" spans="1:21" ht="42.75" x14ac:dyDescent="0.2">
      <c r="A685">
        <v>683</v>
      </c>
      <c r="B685" s="3" t="s">
        <v>684</v>
      </c>
      <c r="C685" s="3" t="s">
        <v>4793</v>
      </c>
      <c r="D685">
        <v>35000</v>
      </c>
      <c r="F685">
        <v>298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8273</v>
      </c>
      <c r="P685" s="6">
        <f t="shared" si="40"/>
        <v>8.5142857142857138E-3</v>
      </c>
      <c r="Q685">
        <f t="shared" si="41"/>
        <v>99.333333333333329</v>
      </c>
      <c r="R685" t="s">
        <v>8334</v>
      </c>
      <c r="S685" t="s">
        <v>8336</v>
      </c>
      <c r="T685" s="10">
        <f t="shared" si="42"/>
        <v>42634.900046296301</v>
      </c>
      <c r="U685" s="10">
        <f t="shared" si="43"/>
        <v>42674.900046296301</v>
      </c>
    </row>
    <row r="686" spans="1:21" ht="28.5" x14ac:dyDescent="0.2">
      <c r="A686">
        <v>684</v>
      </c>
      <c r="B686" s="3" t="s">
        <v>685</v>
      </c>
      <c r="C686" s="3" t="s">
        <v>4794</v>
      </c>
      <c r="D686">
        <v>320000</v>
      </c>
      <c r="F686">
        <v>23948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8273</v>
      </c>
      <c r="P686" s="6">
        <f t="shared" si="40"/>
        <v>7.4837500000000001E-2</v>
      </c>
      <c r="Q686">
        <f t="shared" si="41"/>
        <v>177.39259259259259</v>
      </c>
      <c r="R686" t="s">
        <v>8334</v>
      </c>
      <c r="S686" t="s">
        <v>8336</v>
      </c>
      <c r="T686" s="10">
        <f t="shared" si="42"/>
        <v>41809.473275462966</v>
      </c>
      <c r="U686" s="10">
        <f t="shared" si="43"/>
        <v>41845.125</v>
      </c>
    </row>
    <row r="687" spans="1:21" ht="42.75" x14ac:dyDescent="0.2">
      <c r="A687">
        <v>685</v>
      </c>
      <c r="B687" s="3" t="s">
        <v>686</v>
      </c>
      <c r="C687" s="3" t="s">
        <v>4795</v>
      </c>
      <c r="D687">
        <v>2000</v>
      </c>
      <c r="F687">
        <v>553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8273</v>
      </c>
      <c r="P687" s="6">
        <f t="shared" si="40"/>
        <v>0.27650000000000002</v>
      </c>
      <c r="Q687">
        <f t="shared" si="41"/>
        <v>55.3</v>
      </c>
      <c r="R687" t="s">
        <v>8334</v>
      </c>
      <c r="S687" t="s">
        <v>8336</v>
      </c>
      <c r="T687" s="10">
        <f t="shared" si="42"/>
        <v>41971.866574074069</v>
      </c>
      <c r="U687" s="10">
        <f t="shared" si="43"/>
        <v>42016.866574074069</v>
      </c>
    </row>
    <row r="688" spans="1:21" ht="57" x14ac:dyDescent="0.2">
      <c r="A688">
        <v>686</v>
      </c>
      <c r="B688" s="3" t="s">
        <v>687</v>
      </c>
      <c r="C688" s="3" t="s">
        <v>4796</v>
      </c>
      <c r="D688">
        <v>500000</v>
      </c>
      <c r="F688"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8273</v>
      </c>
      <c r="P688" s="6">
        <f t="shared" si="40"/>
        <v>0</v>
      </c>
      <c r="Q688" t="e">
        <f t="shared" si="41"/>
        <v>#DIV/0!</v>
      </c>
      <c r="R688" t="s">
        <v>8334</v>
      </c>
      <c r="S688" t="s">
        <v>8336</v>
      </c>
      <c r="T688" s="10">
        <f t="shared" si="42"/>
        <v>42189.673263888893</v>
      </c>
      <c r="U688" s="10">
        <f t="shared" si="43"/>
        <v>42219.673263888893</v>
      </c>
    </row>
    <row r="689" spans="1:21" ht="42.75" x14ac:dyDescent="0.2">
      <c r="A689">
        <v>687</v>
      </c>
      <c r="B689" s="3" t="s">
        <v>688</v>
      </c>
      <c r="C689" s="3" t="s">
        <v>4797</v>
      </c>
      <c r="D689">
        <v>100000</v>
      </c>
      <c r="F689">
        <v>3550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8273</v>
      </c>
      <c r="P689" s="6">
        <f t="shared" si="40"/>
        <v>3.5499999999999997E-2</v>
      </c>
      <c r="Q689">
        <f t="shared" si="41"/>
        <v>591.66666666666663</v>
      </c>
      <c r="R689" t="s">
        <v>8334</v>
      </c>
      <c r="S689" t="s">
        <v>8336</v>
      </c>
      <c r="T689" s="10">
        <f t="shared" si="42"/>
        <v>42711.750613425931</v>
      </c>
      <c r="U689" s="10">
        <f t="shared" si="43"/>
        <v>42771.750613425931</v>
      </c>
    </row>
    <row r="690" spans="1:21" ht="42.75" x14ac:dyDescent="0.2">
      <c r="A690">
        <v>688</v>
      </c>
      <c r="B690" s="3" t="s">
        <v>689</v>
      </c>
      <c r="C690" s="3" t="s">
        <v>4798</v>
      </c>
      <c r="D690">
        <v>20000</v>
      </c>
      <c r="F690">
        <v>14598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8273</v>
      </c>
      <c r="P690" s="6">
        <f t="shared" si="40"/>
        <v>0.72989999999999999</v>
      </c>
      <c r="Q690">
        <f t="shared" si="41"/>
        <v>405.5</v>
      </c>
      <c r="R690" t="s">
        <v>8334</v>
      </c>
      <c r="S690" t="s">
        <v>8336</v>
      </c>
      <c r="T690" s="10">
        <f t="shared" si="42"/>
        <v>42262.104780092588</v>
      </c>
      <c r="U690" s="10">
        <f t="shared" si="43"/>
        <v>42292.104780092588</v>
      </c>
    </row>
    <row r="691" spans="1:21" ht="42.75" x14ac:dyDescent="0.2">
      <c r="A691">
        <v>689</v>
      </c>
      <c r="B691" s="3" t="s">
        <v>690</v>
      </c>
      <c r="C691" s="3" t="s">
        <v>4799</v>
      </c>
      <c r="D691">
        <v>200000</v>
      </c>
      <c r="F691">
        <v>115297.5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8273</v>
      </c>
      <c r="P691" s="6">
        <f t="shared" si="40"/>
        <v>0.57648750000000004</v>
      </c>
      <c r="Q691">
        <f t="shared" si="41"/>
        <v>343.14732142857144</v>
      </c>
      <c r="R691" t="s">
        <v>8334</v>
      </c>
      <c r="S691" t="s">
        <v>8336</v>
      </c>
      <c r="T691" s="10">
        <f t="shared" si="42"/>
        <v>42675.66778935185</v>
      </c>
      <c r="U691" s="10">
        <f t="shared" si="43"/>
        <v>42712.207638888889</v>
      </c>
    </row>
    <row r="692" spans="1:21" ht="28.5" x14ac:dyDescent="0.2">
      <c r="A692">
        <v>690</v>
      </c>
      <c r="B692" s="3" t="s">
        <v>691</v>
      </c>
      <c r="C692" s="3" t="s">
        <v>4800</v>
      </c>
      <c r="D692">
        <v>20000</v>
      </c>
      <c r="F692">
        <v>2468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8273</v>
      </c>
      <c r="P692" s="6">
        <f t="shared" si="40"/>
        <v>0.1234</v>
      </c>
      <c r="Q692">
        <f t="shared" si="41"/>
        <v>72.588235294117652</v>
      </c>
      <c r="R692" t="s">
        <v>8334</v>
      </c>
      <c r="S692" t="s">
        <v>8336</v>
      </c>
      <c r="T692" s="10">
        <f t="shared" si="42"/>
        <v>42579.634733796294</v>
      </c>
      <c r="U692" s="10">
        <f t="shared" si="43"/>
        <v>42622.25</v>
      </c>
    </row>
    <row r="693" spans="1:21" ht="42.75" x14ac:dyDescent="0.2">
      <c r="A693">
        <v>691</v>
      </c>
      <c r="B693" s="3" t="s">
        <v>692</v>
      </c>
      <c r="C693" s="3" t="s">
        <v>4801</v>
      </c>
      <c r="D693">
        <v>50000</v>
      </c>
      <c r="F693">
        <v>260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8273</v>
      </c>
      <c r="P693" s="6">
        <f t="shared" si="40"/>
        <v>5.1999999999999998E-3</v>
      </c>
      <c r="Q693">
        <f t="shared" si="41"/>
        <v>26</v>
      </c>
      <c r="R693" t="s">
        <v>8334</v>
      </c>
      <c r="S693" t="s">
        <v>8336</v>
      </c>
      <c r="T693" s="10">
        <f t="shared" si="42"/>
        <v>42158.028310185182</v>
      </c>
      <c r="U693" s="10">
        <f t="shared" si="43"/>
        <v>42186.028310185182</v>
      </c>
    </row>
    <row r="694" spans="1:21" ht="42.75" x14ac:dyDescent="0.2">
      <c r="A694">
        <v>692</v>
      </c>
      <c r="B694" s="3" t="s">
        <v>693</v>
      </c>
      <c r="C694" s="3" t="s">
        <v>4802</v>
      </c>
      <c r="D694">
        <v>20000</v>
      </c>
      <c r="F694">
        <v>1306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8273</v>
      </c>
      <c r="P694" s="6">
        <f t="shared" si="40"/>
        <v>6.5299999999999997E-2</v>
      </c>
      <c r="Q694">
        <f t="shared" si="41"/>
        <v>6.4975124378109452</v>
      </c>
      <c r="R694" t="s">
        <v>8334</v>
      </c>
      <c r="S694" t="s">
        <v>8336</v>
      </c>
      <c r="T694" s="10">
        <f t="shared" si="42"/>
        <v>42696.37572916667</v>
      </c>
      <c r="U694" s="10">
        <f t="shared" si="43"/>
        <v>42726.37572916667</v>
      </c>
    </row>
    <row r="695" spans="1:21" ht="28.5" x14ac:dyDescent="0.2">
      <c r="A695">
        <v>693</v>
      </c>
      <c r="B695" s="3" t="s">
        <v>694</v>
      </c>
      <c r="C695" s="3" t="s">
        <v>4803</v>
      </c>
      <c r="D695">
        <v>100000</v>
      </c>
      <c r="F695">
        <v>35338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8273</v>
      </c>
      <c r="P695" s="6">
        <f t="shared" si="40"/>
        <v>0.35338000000000003</v>
      </c>
      <c r="Q695">
        <f t="shared" si="41"/>
        <v>119.38513513513513</v>
      </c>
      <c r="R695" t="s">
        <v>8334</v>
      </c>
      <c r="S695" t="s">
        <v>8336</v>
      </c>
      <c r="T695" s="10">
        <f t="shared" si="42"/>
        <v>42094.808182870373</v>
      </c>
      <c r="U695" s="10">
        <f t="shared" si="43"/>
        <v>42124.808182870373</v>
      </c>
    </row>
    <row r="696" spans="1:21" ht="42.75" x14ac:dyDescent="0.2">
      <c r="A696">
        <v>694</v>
      </c>
      <c r="B696" s="3" t="s">
        <v>695</v>
      </c>
      <c r="C696" s="3" t="s">
        <v>4804</v>
      </c>
      <c r="D696">
        <v>150000</v>
      </c>
      <c r="F696">
        <v>590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8273</v>
      </c>
      <c r="P696" s="6">
        <f t="shared" si="40"/>
        <v>3.933333333333333E-3</v>
      </c>
      <c r="Q696">
        <f t="shared" si="41"/>
        <v>84.285714285714292</v>
      </c>
      <c r="R696" t="s">
        <v>8334</v>
      </c>
      <c r="S696" t="s">
        <v>8336</v>
      </c>
      <c r="T696" s="10">
        <f t="shared" si="42"/>
        <v>42737.663877314815</v>
      </c>
      <c r="U696" s="10">
        <f t="shared" si="43"/>
        <v>42767.663877314815</v>
      </c>
    </row>
    <row r="697" spans="1:21" ht="42.75" x14ac:dyDescent="0.2">
      <c r="A697">
        <v>695</v>
      </c>
      <c r="B697" s="3" t="s">
        <v>696</v>
      </c>
      <c r="C697" s="3" t="s">
        <v>4805</v>
      </c>
      <c r="D697">
        <v>60000</v>
      </c>
      <c r="F697">
        <v>636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8273</v>
      </c>
      <c r="P697" s="6">
        <f t="shared" si="40"/>
        <v>1.06E-2</v>
      </c>
      <c r="Q697">
        <f t="shared" si="41"/>
        <v>90.857142857142861</v>
      </c>
      <c r="R697" t="s">
        <v>8334</v>
      </c>
      <c r="S697" t="s">
        <v>8336</v>
      </c>
      <c r="T697" s="10">
        <f t="shared" si="42"/>
        <v>41913.521064814813</v>
      </c>
      <c r="U697" s="10">
        <f t="shared" si="43"/>
        <v>41943.521064814813</v>
      </c>
    </row>
    <row r="698" spans="1:21" ht="28.5" x14ac:dyDescent="0.2">
      <c r="A698">
        <v>696</v>
      </c>
      <c r="B698" s="3" t="s">
        <v>697</v>
      </c>
      <c r="C698" s="3" t="s">
        <v>4806</v>
      </c>
      <c r="D698">
        <v>175000</v>
      </c>
      <c r="F698">
        <v>1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8273</v>
      </c>
      <c r="P698" s="6">
        <f t="shared" si="40"/>
        <v>5.7142857142857145E-6</v>
      </c>
      <c r="Q698">
        <f t="shared" si="41"/>
        <v>1</v>
      </c>
      <c r="R698" t="s">
        <v>8334</v>
      </c>
      <c r="S698" t="s">
        <v>8336</v>
      </c>
      <c r="T698" s="10">
        <f t="shared" si="42"/>
        <v>41815.927106481482</v>
      </c>
      <c r="U698" s="10">
        <f t="shared" si="43"/>
        <v>41845.927106481482</v>
      </c>
    </row>
    <row r="699" spans="1:21" ht="42.75" x14ac:dyDescent="0.2">
      <c r="A699">
        <v>697</v>
      </c>
      <c r="B699" s="3" t="s">
        <v>698</v>
      </c>
      <c r="C699" s="3" t="s">
        <v>4807</v>
      </c>
      <c r="D699">
        <v>5000</v>
      </c>
      <c r="F699">
        <v>2319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8273</v>
      </c>
      <c r="P699" s="6">
        <f t="shared" si="40"/>
        <v>0.46379999999999999</v>
      </c>
      <c r="Q699">
        <f t="shared" si="41"/>
        <v>20.342105263157894</v>
      </c>
      <c r="R699" t="s">
        <v>8334</v>
      </c>
      <c r="S699" t="s">
        <v>8336</v>
      </c>
      <c r="T699" s="10">
        <f t="shared" si="42"/>
        <v>42388.523020833338</v>
      </c>
      <c r="U699" s="10">
        <f t="shared" si="43"/>
        <v>42403.523020833338</v>
      </c>
    </row>
    <row r="700" spans="1:21" ht="42.75" x14ac:dyDescent="0.2">
      <c r="A700">
        <v>698</v>
      </c>
      <c r="B700" s="3" t="s">
        <v>699</v>
      </c>
      <c r="C700" s="3" t="s">
        <v>4808</v>
      </c>
      <c r="D700">
        <v>100000</v>
      </c>
      <c r="F700">
        <v>15390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8273</v>
      </c>
      <c r="P700" s="6">
        <f t="shared" si="40"/>
        <v>0.15390000000000001</v>
      </c>
      <c r="Q700">
        <f t="shared" si="41"/>
        <v>530.68965517241384</v>
      </c>
      <c r="R700" t="s">
        <v>8334</v>
      </c>
      <c r="S700" t="s">
        <v>8336</v>
      </c>
      <c r="T700" s="10">
        <f t="shared" si="42"/>
        <v>41866.931076388886</v>
      </c>
      <c r="U700" s="10">
        <f t="shared" si="43"/>
        <v>41900.083333333336</v>
      </c>
    </row>
    <row r="701" spans="1:21" ht="42.75" x14ac:dyDescent="0.2">
      <c r="A701">
        <v>699</v>
      </c>
      <c r="B701" s="3" t="s">
        <v>700</v>
      </c>
      <c r="C701" s="3" t="s">
        <v>4809</v>
      </c>
      <c r="D701">
        <v>130000</v>
      </c>
      <c r="F701">
        <v>107148.74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8273</v>
      </c>
      <c r="P701" s="6">
        <f t="shared" si="40"/>
        <v>0.824221076923077</v>
      </c>
      <c r="Q701">
        <f t="shared" si="41"/>
        <v>120.39184269662923</v>
      </c>
      <c r="R701" t="s">
        <v>8334</v>
      </c>
      <c r="S701" t="s">
        <v>8336</v>
      </c>
      <c r="T701" s="10">
        <f t="shared" si="42"/>
        <v>41563.485509259262</v>
      </c>
      <c r="U701" s="10">
        <f t="shared" si="43"/>
        <v>41600.666666666664</v>
      </c>
    </row>
    <row r="702" spans="1:21" ht="42.75" x14ac:dyDescent="0.2">
      <c r="A702">
        <v>700</v>
      </c>
      <c r="B702" s="3" t="s">
        <v>701</v>
      </c>
      <c r="C702" s="3" t="s">
        <v>4810</v>
      </c>
      <c r="D702">
        <v>15000</v>
      </c>
      <c r="F702">
        <v>403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8273</v>
      </c>
      <c r="P702" s="6">
        <f t="shared" si="40"/>
        <v>2.6866666666666667E-2</v>
      </c>
      <c r="Q702">
        <f t="shared" si="41"/>
        <v>13</v>
      </c>
      <c r="R702" t="s">
        <v>8334</v>
      </c>
      <c r="S702" t="s">
        <v>8336</v>
      </c>
      <c r="T702" s="10">
        <f t="shared" si="42"/>
        <v>42715.688437500001</v>
      </c>
      <c r="U702" s="10">
        <f t="shared" si="43"/>
        <v>42745.688437500001</v>
      </c>
    </row>
    <row r="703" spans="1:21" ht="42.75" x14ac:dyDescent="0.2">
      <c r="A703">
        <v>701</v>
      </c>
      <c r="B703" s="3" t="s">
        <v>702</v>
      </c>
      <c r="C703" s="3" t="s">
        <v>4811</v>
      </c>
      <c r="D703">
        <v>23000</v>
      </c>
      <c r="F703">
        <v>6118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8273</v>
      </c>
      <c r="P703" s="6">
        <f t="shared" si="40"/>
        <v>0.26600000000000001</v>
      </c>
      <c r="Q703">
        <f t="shared" si="41"/>
        <v>291.33333333333331</v>
      </c>
      <c r="R703" t="s">
        <v>8334</v>
      </c>
      <c r="S703" t="s">
        <v>8336</v>
      </c>
      <c r="T703" s="10">
        <f t="shared" si="42"/>
        <v>41813.662962962961</v>
      </c>
      <c r="U703" s="10">
        <f t="shared" si="43"/>
        <v>41843.662962962961</v>
      </c>
    </row>
    <row r="704" spans="1:21" ht="42.75" x14ac:dyDescent="0.2">
      <c r="A704">
        <v>702</v>
      </c>
      <c r="B704" s="3" t="s">
        <v>703</v>
      </c>
      <c r="C704" s="3" t="s">
        <v>4812</v>
      </c>
      <c r="D704">
        <v>15000</v>
      </c>
      <c r="F704">
        <v>4622.01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8273</v>
      </c>
      <c r="P704" s="6">
        <f t="shared" si="40"/>
        <v>0.30813400000000002</v>
      </c>
      <c r="Q704">
        <f t="shared" si="41"/>
        <v>124.9191891891892</v>
      </c>
      <c r="R704" t="s">
        <v>8334</v>
      </c>
      <c r="S704" t="s">
        <v>8336</v>
      </c>
      <c r="T704" s="10">
        <f t="shared" si="42"/>
        <v>42668.726701388892</v>
      </c>
      <c r="U704" s="10">
        <f t="shared" si="43"/>
        <v>42698.768368055549</v>
      </c>
    </row>
    <row r="705" spans="1:21" ht="42.75" x14ac:dyDescent="0.2">
      <c r="A705">
        <v>703</v>
      </c>
      <c r="B705" s="3" t="s">
        <v>704</v>
      </c>
      <c r="C705" s="3" t="s">
        <v>4813</v>
      </c>
      <c r="D705">
        <v>15000</v>
      </c>
      <c r="F705">
        <v>837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8273</v>
      </c>
      <c r="P705" s="6">
        <f t="shared" si="40"/>
        <v>5.5800000000000002E-2</v>
      </c>
      <c r="Q705">
        <f t="shared" si="41"/>
        <v>119.57142857142857</v>
      </c>
      <c r="R705" t="s">
        <v>8334</v>
      </c>
      <c r="S705" t="s">
        <v>8336</v>
      </c>
      <c r="T705" s="10">
        <f t="shared" si="42"/>
        <v>42711.950798611113</v>
      </c>
      <c r="U705" s="10">
        <f t="shared" si="43"/>
        <v>42766.98055555555</v>
      </c>
    </row>
    <row r="706" spans="1:21" ht="42.75" x14ac:dyDescent="0.2">
      <c r="A706">
        <v>704</v>
      </c>
      <c r="B706" s="3" t="s">
        <v>705</v>
      </c>
      <c r="C706" s="3" t="s">
        <v>4814</v>
      </c>
      <c r="D706">
        <v>55000</v>
      </c>
      <c r="F706">
        <v>481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8273</v>
      </c>
      <c r="P706" s="6">
        <f t="shared" ref="P706:P769" si="44">F706/D706</f>
        <v>8.7454545454545458E-3</v>
      </c>
      <c r="Q706">
        <f t="shared" ref="Q706:Q769" si="45">F706/M706</f>
        <v>120.25</v>
      </c>
      <c r="R706" t="s">
        <v>8334</v>
      </c>
      <c r="S706" t="s">
        <v>8336</v>
      </c>
      <c r="T706" s="10">
        <f t="shared" si="42"/>
        <v>42726.192916666667</v>
      </c>
      <c r="U706" s="10">
        <f t="shared" si="43"/>
        <v>42786.192916666667</v>
      </c>
    </row>
    <row r="707" spans="1:21" ht="28.5" x14ac:dyDescent="0.2">
      <c r="A707">
        <v>705</v>
      </c>
      <c r="B707" s="3" t="s">
        <v>706</v>
      </c>
      <c r="C707" s="3" t="s">
        <v>4815</v>
      </c>
      <c r="D707">
        <v>100000</v>
      </c>
      <c r="F707">
        <v>977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8273</v>
      </c>
      <c r="P707" s="6">
        <f t="shared" si="44"/>
        <v>9.7699999999999992E-3</v>
      </c>
      <c r="Q707">
        <f t="shared" si="45"/>
        <v>195.4</v>
      </c>
      <c r="R707" t="s">
        <v>8334</v>
      </c>
      <c r="S707" t="s">
        <v>8336</v>
      </c>
      <c r="T707" s="10">
        <f t="shared" ref="T707:T770" si="46">(((K707/60)/60)/24+DATE(1970,1,1))</f>
        <v>42726.491643518515</v>
      </c>
      <c r="U707" s="10">
        <f t="shared" ref="U707:U770" si="47">(((J707/60)/60)/24+DATE(1970,1,1))</f>
        <v>42756.491643518515</v>
      </c>
    </row>
    <row r="708" spans="1:21" ht="42.75" x14ac:dyDescent="0.2">
      <c r="A708">
        <v>706</v>
      </c>
      <c r="B708" s="3" t="s">
        <v>707</v>
      </c>
      <c r="C708" s="3" t="s">
        <v>4816</v>
      </c>
      <c r="D708">
        <v>100000</v>
      </c>
      <c r="F708"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8273</v>
      </c>
      <c r="P708" s="6">
        <f t="shared" si="44"/>
        <v>0</v>
      </c>
      <c r="Q708" t="e">
        <f t="shared" si="45"/>
        <v>#DIV/0!</v>
      </c>
      <c r="R708" t="s">
        <v>8334</v>
      </c>
      <c r="S708" t="s">
        <v>8336</v>
      </c>
      <c r="T708" s="10">
        <f t="shared" si="46"/>
        <v>42676.995173611111</v>
      </c>
      <c r="U708" s="10">
        <f t="shared" si="47"/>
        <v>42718.777083333334</v>
      </c>
    </row>
    <row r="709" spans="1:21" ht="42.75" x14ac:dyDescent="0.2">
      <c r="A709">
        <v>707</v>
      </c>
      <c r="B709" s="3" t="s">
        <v>708</v>
      </c>
      <c r="C709" s="3" t="s">
        <v>4817</v>
      </c>
      <c r="D709">
        <v>68000</v>
      </c>
      <c r="F709">
        <v>53670.6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8273</v>
      </c>
      <c r="P709" s="6">
        <f t="shared" si="44"/>
        <v>0.78927352941176465</v>
      </c>
      <c r="Q709">
        <f t="shared" si="45"/>
        <v>117.69868421052631</v>
      </c>
      <c r="R709" t="s">
        <v>8334</v>
      </c>
      <c r="S709" t="s">
        <v>8336</v>
      </c>
      <c r="T709" s="10">
        <f t="shared" si="46"/>
        <v>42696.663506944446</v>
      </c>
      <c r="U709" s="10">
        <f t="shared" si="47"/>
        <v>42736.663506944446</v>
      </c>
    </row>
    <row r="710" spans="1:21" ht="42.75" x14ac:dyDescent="0.2">
      <c r="A710">
        <v>708</v>
      </c>
      <c r="B710" s="3" t="s">
        <v>709</v>
      </c>
      <c r="C710" s="3" t="s">
        <v>4818</v>
      </c>
      <c r="D710">
        <v>40000</v>
      </c>
      <c r="F710">
        <v>8837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8273</v>
      </c>
      <c r="P710" s="6">
        <f t="shared" si="44"/>
        <v>0.22092500000000001</v>
      </c>
      <c r="Q710">
        <f t="shared" si="45"/>
        <v>23.948509485094849</v>
      </c>
      <c r="R710" t="s">
        <v>8334</v>
      </c>
      <c r="S710" t="s">
        <v>8336</v>
      </c>
      <c r="T710" s="10">
        <f t="shared" si="46"/>
        <v>41835.581018518518</v>
      </c>
      <c r="U710" s="10">
        <f t="shared" si="47"/>
        <v>41895.581018518518</v>
      </c>
    </row>
    <row r="711" spans="1:21" ht="28.5" x14ac:dyDescent="0.2">
      <c r="A711">
        <v>709</v>
      </c>
      <c r="B711" s="3" t="s">
        <v>710</v>
      </c>
      <c r="C711" s="3" t="s">
        <v>4819</v>
      </c>
      <c r="D711">
        <v>15000</v>
      </c>
      <c r="F711">
        <v>61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8273</v>
      </c>
      <c r="P711" s="6">
        <f t="shared" si="44"/>
        <v>4.0666666666666663E-3</v>
      </c>
      <c r="Q711">
        <f t="shared" si="45"/>
        <v>30.5</v>
      </c>
      <c r="R711" t="s">
        <v>8334</v>
      </c>
      <c r="S711" t="s">
        <v>8336</v>
      </c>
      <c r="T711" s="10">
        <f t="shared" si="46"/>
        <v>41948.041192129633</v>
      </c>
      <c r="U711" s="10">
        <f t="shared" si="47"/>
        <v>41978.041192129633</v>
      </c>
    </row>
    <row r="712" spans="1:21" ht="28.5" x14ac:dyDescent="0.2">
      <c r="A712">
        <v>710</v>
      </c>
      <c r="B712" s="3" t="s">
        <v>711</v>
      </c>
      <c r="C712" s="3" t="s">
        <v>4820</v>
      </c>
      <c r="D712">
        <v>1200</v>
      </c>
      <c r="F712"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8273</v>
      </c>
      <c r="P712" s="6">
        <f t="shared" si="44"/>
        <v>0</v>
      </c>
      <c r="Q712" t="e">
        <f t="shared" si="45"/>
        <v>#DIV/0!</v>
      </c>
      <c r="R712" t="s">
        <v>8334</v>
      </c>
      <c r="S712" t="s">
        <v>8336</v>
      </c>
      <c r="T712" s="10">
        <f t="shared" si="46"/>
        <v>41837.984976851854</v>
      </c>
      <c r="U712" s="10">
        <f t="shared" si="47"/>
        <v>41871.030555555553</v>
      </c>
    </row>
    <row r="713" spans="1:21" ht="42.75" x14ac:dyDescent="0.2">
      <c r="A713">
        <v>711</v>
      </c>
      <c r="B713" s="3" t="s">
        <v>712</v>
      </c>
      <c r="C713" s="3" t="s">
        <v>4821</v>
      </c>
      <c r="D713">
        <v>100000</v>
      </c>
      <c r="F713">
        <v>33791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8273</v>
      </c>
      <c r="P713" s="6">
        <f t="shared" si="44"/>
        <v>0.33790999999999999</v>
      </c>
      <c r="Q713">
        <f t="shared" si="45"/>
        <v>99.973372781065095</v>
      </c>
      <c r="R713" t="s">
        <v>8334</v>
      </c>
      <c r="S713" t="s">
        <v>8336</v>
      </c>
      <c r="T713" s="10">
        <f t="shared" si="46"/>
        <v>42678.459120370375</v>
      </c>
      <c r="U713" s="10">
        <f t="shared" si="47"/>
        <v>42718.500787037032</v>
      </c>
    </row>
    <row r="714" spans="1:21" ht="42.75" x14ac:dyDescent="0.2">
      <c r="A714">
        <v>712</v>
      </c>
      <c r="B714" s="3" t="s">
        <v>713</v>
      </c>
      <c r="C714" s="3" t="s">
        <v>4822</v>
      </c>
      <c r="D714">
        <v>48500</v>
      </c>
      <c r="F714">
        <v>105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8273</v>
      </c>
      <c r="P714" s="6">
        <f t="shared" si="44"/>
        <v>2.1649484536082476E-3</v>
      </c>
      <c r="Q714">
        <f t="shared" si="45"/>
        <v>26.25</v>
      </c>
      <c r="R714" t="s">
        <v>8334</v>
      </c>
      <c r="S714" t="s">
        <v>8336</v>
      </c>
      <c r="T714" s="10">
        <f t="shared" si="46"/>
        <v>42384.680925925932</v>
      </c>
      <c r="U714" s="10">
        <f t="shared" si="47"/>
        <v>42414.680925925932</v>
      </c>
    </row>
    <row r="715" spans="1:21" ht="42.75" x14ac:dyDescent="0.2">
      <c r="A715">
        <v>713</v>
      </c>
      <c r="B715" s="3" t="s">
        <v>714</v>
      </c>
      <c r="C715" s="3" t="s">
        <v>4823</v>
      </c>
      <c r="D715">
        <v>25000</v>
      </c>
      <c r="F715">
        <v>199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8273</v>
      </c>
      <c r="P715" s="6">
        <f t="shared" si="44"/>
        <v>7.9600000000000001E-3</v>
      </c>
      <c r="Q715">
        <f t="shared" si="45"/>
        <v>199</v>
      </c>
      <c r="R715" t="s">
        <v>8334</v>
      </c>
      <c r="S715" t="s">
        <v>8336</v>
      </c>
      <c r="T715" s="10">
        <f t="shared" si="46"/>
        <v>42496.529305555552</v>
      </c>
      <c r="U715" s="10">
        <f t="shared" si="47"/>
        <v>42526.529305555552</v>
      </c>
    </row>
    <row r="716" spans="1:21" ht="42.75" x14ac:dyDescent="0.2">
      <c r="A716">
        <v>714</v>
      </c>
      <c r="B716" s="3" t="s">
        <v>715</v>
      </c>
      <c r="C716" s="3" t="s">
        <v>4824</v>
      </c>
      <c r="D716">
        <v>15000</v>
      </c>
      <c r="F716">
        <v>2249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8273</v>
      </c>
      <c r="P716" s="6">
        <f t="shared" si="44"/>
        <v>0.14993333333333334</v>
      </c>
      <c r="Q716">
        <f t="shared" si="45"/>
        <v>80.321428571428569</v>
      </c>
      <c r="R716" t="s">
        <v>8334</v>
      </c>
      <c r="S716" t="s">
        <v>8336</v>
      </c>
      <c r="T716" s="10">
        <f t="shared" si="46"/>
        <v>42734.787986111114</v>
      </c>
      <c r="U716" s="10">
        <f t="shared" si="47"/>
        <v>42794.787986111114</v>
      </c>
    </row>
    <row r="717" spans="1:21" ht="42.75" x14ac:dyDescent="0.2">
      <c r="A717">
        <v>715</v>
      </c>
      <c r="B717" s="3" t="s">
        <v>716</v>
      </c>
      <c r="C717" s="3" t="s">
        <v>4825</v>
      </c>
      <c r="D717">
        <v>27500</v>
      </c>
      <c r="F717">
        <v>1389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8273</v>
      </c>
      <c r="P717" s="6">
        <f t="shared" si="44"/>
        <v>5.0509090909090906E-2</v>
      </c>
      <c r="Q717">
        <f t="shared" si="45"/>
        <v>115.75</v>
      </c>
      <c r="R717" t="s">
        <v>8334</v>
      </c>
      <c r="S717" t="s">
        <v>8336</v>
      </c>
      <c r="T717" s="10">
        <f t="shared" si="46"/>
        <v>42273.090740740736</v>
      </c>
      <c r="U717" s="10">
        <f t="shared" si="47"/>
        <v>42313.132407407407</v>
      </c>
    </row>
    <row r="718" spans="1:21" ht="42.75" x14ac:dyDescent="0.2">
      <c r="A718">
        <v>716</v>
      </c>
      <c r="B718" s="3" t="s">
        <v>717</v>
      </c>
      <c r="C718" s="3" t="s">
        <v>4826</v>
      </c>
      <c r="D718">
        <v>7000</v>
      </c>
      <c r="F718">
        <v>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8273</v>
      </c>
      <c r="P718" s="6">
        <f t="shared" si="44"/>
        <v>0.10214285714285715</v>
      </c>
      <c r="Q718">
        <f t="shared" si="45"/>
        <v>44.6875</v>
      </c>
      <c r="R718" t="s">
        <v>8334</v>
      </c>
      <c r="S718" t="s">
        <v>8336</v>
      </c>
      <c r="T718" s="10">
        <f t="shared" si="46"/>
        <v>41940.658645833333</v>
      </c>
      <c r="U718" s="10">
        <f t="shared" si="47"/>
        <v>41974</v>
      </c>
    </row>
    <row r="719" spans="1:21" x14ac:dyDescent="0.2">
      <c r="A719">
        <v>717</v>
      </c>
      <c r="B719" s="3" t="s">
        <v>718</v>
      </c>
      <c r="C719" s="3" t="s">
        <v>4827</v>
      </c>
      <c r="D719">
        <v>100000</v>
      </c>
      <c r="F719">
        <v>305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8273</v>
      </c>
      <c r="P719" s="6">
        <f t="shared" si="44"/>
        <v>3.0500000000000002E-3</v>
      </c>
      <c r="Q719">
        <f t="shared" si="45"/>
        <v>76.25</v>
      </c>
      <c r="R719" t="s">
        <v>8334</v>
      </c>
      <c r="S719" t="s">
        <v>8336</v>
      </c>
      <c r="T719" s="10">
        <f t="shared" si="46"/>
        <v>41857.854189814818</v>
      </c>
      <c r="U719" s="10">
        <f t="shared" si="47"/>
        <v>41887.854189814818</v>
      </c>
    </row>
    <row r="720" spans="1:21" ht="42.75" x14ac:dyDescent="0.2">
      <c r="A720">
        <v>718</v>
      </c>
      <c r="B720" s="3" t="s">
        <v>719</v>
      </c>
      <c r="C720" s="3" t="s">
        <v>4828</v>
      </c>
      <c r="D720">
        <v>12000</v>
      </c>
      <c r="F720">
        <v>90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8273</v>
      </c>
      <c r="P720" s="6">
        <f t="shared" si="44"/>
        <v>7.4999999999999997E-3</v>
      </c>
      <c r="Q720">
        <f t="shared" si="45"/>
        <v>22.5</v>
      </c>
      <c r="R720" t="s">
        <v>8334</v>
      </c>
      <c r="S720" t="s">
        <v>8336</v>
      </c>
      <c r="T720" s="10">
        <f t="shared" si="46"/>
        <v>42752.845451388886</v>
      </c>
      <c r="U720" s="10">
        <f t="shared" si="47"/>
        <v>42784.249305555553</v>
      </c>
    </row>
    <row r="721" spans="1:21" ht="42.75" x14ac:dyDescent="0.2">
      <c r="A721">
        <v>719</v>
      </c>
      <c r="B721" s="3" t="s">
        <v>720</v>
      </c>
      <c r="C721" s="3" t="s">
        <v>4829</v>
      </c>
      <c r="D721">
        <v>15000</v>
      </c>
      <c r="F721">
        <v>194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8273</v>
      </c>
      <c r="P721" s="6">
        <f t="shared" si="44"/>
        <v>1.2933333333333333E-2</v>
      </c>
      <c r="Q721">
        <f t="shared" si="45"/>
        <v>19.399999999999999</v>
      </c>
      <c r="R721" t="s">
        <v>8334</v>
      </c>
      <c r="S721" t="s">
        <v>8336</v>
      </c>
      <c r="T721" s="10">
        <f t="shared" si="46"/>
        <v>42409.040231481486</v>
      </c>
      <c r="U721" s="10">
        <f t="shared" si="47"/>
        <v>42423.040231481486</v>
      </c>
    </row>
    <row r="722" spans="1:21" ht="42.75" x14ac:dyDescent="0.2">
      <c r="A722">
        <v>720</v>
      </c>
      <c r="B722" s="3" t="s">
        <v>721</v>
      </c>
      <c r="C722" s="3" t="s">
        <v>4830</v>
      </c>
      <c r="D722">
        <v>1900</v>
      </c>
      <c r="F722">
        <v>2735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8274</v>
      </c>
      <c r="P722" s="6">
        <f t="shared" si="44"/>
        <v>1.4394736842105262</v>
      </c>
      <c r="Q722">
        <f t="shared" si="45"/>
        <v>66.707317073170728</v>
      </c>
      <c r="R722" t="s">
        <v>8337</v>
      </c>
      <c r="S722" t="s">
        <v>8338</v>
      </c>
      <c r="T722" s="10">
        <f t="shared" si="46"/>
        <v>40909.649201388893</v>
      </c>
      <c r="U722" s="10">
        <f t="shared" si="47"/>
        <v>40937.649201388893</v>
      </c>
    </row>
    <row r="723" spans="1:21" ht="57" x14ac:dyDescent="0.2">
      <c r="A723">
        <v>721</v>
      </c>
      <c r="B723" s="3" t="s">
        <v>722</v>
      </c>
      <c r="C723" s="3" t="s">
        <v>4831</v>
      </c>
      <c r="D723">
        <v>8200</v>
      </c>
      <c r="F723">
        <v>10013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8274</v>
      </c>
      <c r="P723" s="6">
        <f t="shared" si="44"/>
        <v>1.2210975609756098</v>
      </c>
      <c r="Q723">
        <f t="shared" si="45"/>
        <v>84.142857142857139</v>
      </c>
      <c r="R723" t="s">
        <v>8337</v>
      </c>
      <c r="S723" t="s">
        <v>8338</v>
      </c>
      <c r="T723" s="10">
        <f t="shared" si="46"/>
        <v>41807.571840277778</v>
      </c>
      <c r="U723" s="10">
        <f t="shared" si="47"/>
        <v>41852.571840277778</v>
      </c>
    </row>
    <row r="724" spans="1:21" ht="42.75" x14ac:dyDescent="0.2">
      <c r="A724">
        <v>722</v>
      </c>
      <c r="B724" s="3" t="s">
        <v>723</v>
      </c>
      <c r="C724" s="3" t="s">
        <v>4832</v>
      </c>
      <c r="D724">
        <v>25000</v>
      </c>
      <c r="F724">
        <v>33006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8274</v>
      </c>
      <c r="P724" s="6">
        <f t="shared" si="44"/>
        <v>1.3202400000000001</v>
      </c>
      <c r="Q724">
        <f t="shared" si="45"/>
        <v>215.72549019607843</v>
      </c>
      <c r="R724" t="s">
        <v>8337</v>
      </c>
      <c r="S724" t="s">
        <v>8338</v>
      </c>
      <c r="T724" s="10">
        <f t="shared" si="46"/>
        <v>40977.805300925924</v>
      </c>
      <c r="U724" s="10">
        <f t="shared" si="47"/>
        <v>41007.76363425926</v>
      </c>
    </row>
    <row r="725" spans="1:21" ht="28.5" x14ac:dyDescent="0.2">
      <c r="A725">
        <v>723</v>
      </c>
      <c r="B725" s="3" t="s">
        <v>724</v>
      </c>
      <c r="C725" s="3" t="s">
        <v>4833</v>
      </c>
      <c r="D725">
        <v>5000</v>
      </c>
      <c r="F725">
        <v>5469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8274</v>
      </c>
      <c r="P725" s="6">
        <f t="shared" si="44"/>
        <v>1.0938000000000001</v>
      </c>
      <c r="Q725">
        <f t="shared" si="45"/>
        <v>54.69</v>
      </c>
      <c r="R725" t="s">
        <v>8337</v>
      </c>
      <c r="S725" t="s">
        <v>8338</v>
      </c>
      <c r="T725" s="10">
        <f t="shared" si="46"/>
        <v>42184.816539351858</v>
      </c>
      <c r="U725" s="10">
        <f t="shared" si="47"/>
        <v>42215.165972222225</v>
      </c>
    </row>
    <row r="726" spans="1:21" ht="42.75" x14ac:dyDescent="0.2">
      <c r="A726">
        <v>724</v>
      </c>
      <c r="B726" s="3" t="s">
        <v>725</v>
      </c>
      <c r="C726" s="3" t="s">
        <v>4834</v>
      </c>
      <c r="D726">
        <v>7000</v>
      </c>
      <c r="F726">
        <v>7383.01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8274</v>
      </c>
      <c r="P726" s="6">
        <f t="shared" si="44"/>
        <v>1.0547157142857144</v>
      </c>
      <c r="Q726">
        <f t="shared" si="45"/>
        <v>51.62944055944056</v>
      </c>
      <c r="R726" t="s">
        <v>8337</v>
      </c>
      <c r="S726" t="s">
        <v>8338</v>
      </c>
      <c r="T726" s="10">
        <f t="shared" si="46"/>
        <v>40694.638460648144</v>
      </c>
      <c r="U726" s="10">
        <f t="shared" si="47"/>
        <v>40724.638460648144</v>
      </c>
    </row>
    <row r="727" spans="1:21" ht="42.75" x14ac:dyDescent="0.2">
      <c r="A727">
        <v>725</v>
      </c>
      <c r="B727" s="3" t="s">
        <v>726</v>
      </c>
      <c r="C727" s="3" t="s">
        <v>4835</v>
      </c>
      <c r="D727">
        <v>20000</v>
      </c>
      <c r="F727">
        <v>20070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8274</v>
      </c>
      <c r="P727" s="6">
        <f t="shared" si="44"/>
        <v>1.0035000000000001</v>
      </c>
      <c r="Q727">
        <f t="shared" si="45"/>
        <v>143.35714285714286</v>
      </c>
      <c r="R727" t="s">
        <v>8337</v>
      </c>
      <c r="S727" t="s">
        <v>8338</v>
      </c>
      <c r="T727" s="10">
        <f t="shared" si="46"/>
        <v>42321.626296296294</v>
      </c>
      <c r="U727" s="10">
        <f t="shared" si="47"/>
        <v>42351.626296296294</v>
      </c>
    </row>
    <row r="728" spans="1:21" ht="42.75" x14ac:dyDescent="0.2">
      <c r="A728">
        <v>726</v>
      </c>
      <c r="B728" s="3" t="s">
        <v>727</v>
      </c>
      <c r="C728" s="3" t="s">
        <v>4836</v>
      </c>
      <c r="D728">
        <v>2500</v>
      </c>
      <c r="F728">
        <v>2535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8274</v>
      </c>
      <c r="P728" s="6">
        <f t="shared" si="44"/>
        <v>1.014</v>
      </c>
      <c r="Q728">
        <f t="shared" si="45"/>
        <v>72.428571428571431</v>
      </c>
      <c r="R728" t="s">
        <v>8337</v>
      </c>
      <c r="S728" t="s">
        <v>8338</v>
      </c>
      <c r="T728" s="10">
        <f t="shared" si="46"/>
        <v>41346.042673611111</v>
      </c>
      <c r="U728" s="10">
        <f t="shared" si="47"/>
        <v>41376.042673611111</v>
      </c>
    </row>
    <row r="729" spans="1:21" ht="42.75" x14ac:dyDescent="0.2">
      <c r="A729">
        <v>727</v>
      </c>
      <c r="B729" s="3" t="s">
        <v>728</v>
      </c>
      <c r="C729" s="3" t="s">
        <v>4837</v>
      </c>
      <c r="D729">
        <v>3500</v>
      </c>
      <c r="F729">
        <v>5443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8274</v>
      </c>
      <c r="P729" s="6">
        <f t="shared" si="44"/>
        <v>1.5551428571428572</v>
      </c>
      <c r="Q729">
        <f t="shared" si="45"/>
        <v>36.530201342281877</v>
      </c>
      <c r="R729" t="s">
        <v>8337</v>
      </c>
      <c r="S729" t="s">
        <v>8338</v>
      </c>
      <c r="T729" s="10">
        <f t="shared" si="46"/>
        <v>41247.020243055551</v>
      </c>
      <c r="U729" s="10">
        <f t="shared" si="47"/>
        <v>41288.888888888891</v>
      </c>
    </row>
    <row r="730" spans="1:21" ht="42.75" x14ac:dyDescent="0.2">
      <c r="A730">
        <v>728</v>
      </c>
      <c r="B730" s="3" t="s">
        <v>729</v>
      </c>
      <c r="C730" s="3" t="s">
        <v>4838</v>
      </c>
      <c r="D730">
        <v>7500</v>
      </c>
      <c r="F730">
        <v>7917.45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8274</v>
      </c>
      <c r="P730" s="6">
        <f t="shared" si="44"/>
        <v>1.05566</v>
      </c>
      <c r="Q730">
        <f t="shared" si="45"/>
        <v>60.903461538461535</v>
      </c>
      <c r="R730" t="s">
        <v>8337</v>
      </c>
      <c r="S730" t="s">
        <v>8338</v>
      </c>
      <c r="T730" s="10">
        <f t="shared" si="46"/>
        <v>40731.837465277778</v>
      </c>
      <c r="U730" s="10">
        <f t="shared" si="47"/>
        <v>40776.837465277778</v>
      </c>
    </row>
    <row r="731" spans="1:21" ht="42.75" x14ac:dyDescent="0.2">
      <c r="A731">
        <v>729</v>
      </c>
      <c r="B731" s="3" t="s">
        <v>730</v>
      </c>
      <c r="C731" s="3" t="s">
        <v>4839</v>
      </c>
      <c r="D731">
        <v>4000</v>
      </c>
      <c r="F731">
        <v>5226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8274</v>
      </c>
      <c r="P731" s="6">
        <f t="shared" si="44"/>
        <v>1.3065</v>
      </c>
      <c r="Q731">
        <f t="shared" si="45"/>
        <v>43.55</v>
      </c>
      <c r="R731" t="s">
        <v>8337</v>
      </c>
      <c r="S731" t="s">
        <v>8338</v>
      </c>
      <c r="T731" s="10">
        <f t="shared" si="46"/>
        <v>41111.185891203706</v>
      </c>
      <c r="U731" s="10">
        <f t="shared" si="47"/>
        <v>41171.185891203706</v>
      </c>
    </row>
    <row r="732" spans="1:21" ht="28.5" x14ac:dyDescent="0.2">
      <c r="A732">
        <v>730</v>
      </c>
      <c r="B732" s="3" t="s">
        <v>731</v>
      </c>
      <c r="C732" s="3" t="s">
        <v>4840</v>
      </c>
      <c r="D732">
        <v>20000</v>
      </c>
      <c r="F732">
        <v>26438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8274</v>
      </c>
      <c r="P732" s="6">
        <f t="shared" si="44"/>
        <v>1.3219000000000001</v>
      </c>
      <c r="Q732">
        <f t="shared" si="45"/>
        <v>99.766037735849054</v>
      </c>
      <c r="R732" t="s">
        <v>8337</v>
      </c>
      <c r="S732" t="s">
        <v>8338</v>
      </c>
      <c r="T732" s="10">
        <f t="shared" si="46"/>
        <v>40854.745266203703</v>
      </c>
      <c r="U732" s="10">
        <f t="shared" si="47"/>
        <v>40884.745266203703</v>
      </c>
    </row>
    <row r="733" spans="1:21" ht="42.75" x14ac:dyDescent="0.2">
      <c r="A733">
        <v>731</v>
      </c>
      <c r="B733" s="3" t="s">
        <v>732</v>
      </c>
      <c r="C733" s="3" t="s">
        <v>4841</v>
      </c>
      <c r="D733">
        <v>5000</v>
      </c>
      <c r="F733">
        <v>6300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8274</v>
      </c>
      <c r="P733" s="6">
        <f t="shared" si="44"/>
        <v>1.26</v>
      </c>
      <c r="Q733">
        <f t="shared" si="45"/>
        <v>88.732394366197184</v>
      </c>
      <c r="R733" t="s">
        <v>8337</v>
      </c>
      <c r="S733" t="s">
        <v>8338</v>
      </c>
      <c r="T733" s="10">
        <f t="shared" si="46"/>
        <v>40879.795682870368</v>
      </c>
      <c r="U733" s="10">
        <f t="shared" si="47"/>
        <v>40930.25</v>
      </c>
    </row>
    <row r="734" spans="1:21" ht="42.75" x14ac:dyDescent="0.2">
      <c r="A734">
        <v>732</v>
      </c>
      <c r="B734" s="3" t="s">
        <v>733</v>
      </c>
      <c r="C734" s="3" t="s">
        <v>4842</v>
      </c>
      <c r="D734">
        <v>40</v>
      </c>
      <c r="F734">
        <v>64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8274</v>
      </c>
      <c r="P734" s="6">
        <f t="shared" si="44"/>
        <v>1.6</v>
      </c>
      <c r="Q734">
        <f t="shared" si="45"/>
        <v>4.9230769230769234</v>
      </c>
      <c r="R734" t="s">
        <v>8337</v>
      </c>
      <c r="S734" t="s">
        <v>8338</v>
      </c>
      <c r="T734" s="10">
        <f t="shared" si="46"/>
        <v>41486.424317129626</v>
      </c>
      <c r="U734" s="10">
        <f t="shared" si="47"/>
        <v>41546.424317129626</v>
      </c>
    </row>
    <row r="735" spans="1:21" ht="57" x14ac:dyDescent="0.2">
      <c r="A735">
        <v>733</v>
      </c>
      <c r="B735" s="3" t="s">
        <v>734</v>
      </c>
      <c r="C735" s="3" t="s">
        <v>4843</v>
      </c>
      <c r="D735">
        <v>2500</v>
      </c>
      <c r="F735">
        <v>3012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8274</v>
      </c>
      <c r="P735" s="6">
        <f t="shared" si="44"/>
        <v>1.2048000000000001</v>
      </c>
      <c r="Q735">
        <f t="shared" si="45"/>
        <v>17.822485207100591</v>
      </c>
      <c r="R735" t="s">
        <v>8337</v>
      </c>
      <c r="S735" t="s">
        <v>8338</v>
      </c>
      <c r="T735" s="10">
        <f t="shared" si="46"/>
        <v>41598.420046296298</v>
      </c>
      <c r="U735" s="10">
        <f t="shared" si="47"/>
        <v>41628.420046296298</v>
      </c>
    </row>
    <row r="736" spans="1:21" ht="42.75" x14ac:dyDescent="0.2">
      <c r="A736">
        <v>734</v>
      </c>
      <c r="B736" s="3" t="s">
        <v>735</v>
      </c>
      <c r="C736" s="3" t="s">
        <v>4844</v>
      </c>
      <c r="D736">
        <v>8500</v>
      </c>
      <c r="F736">
        <v>10670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8274</v>
      </c>
      <c r="P736" s="6">
        <f t="shared" si="44"/>
        <v>1.2552941176470589</v>
      </c>
      <c r="Q736">
        <f t="shared" si="45"/>
        <v>187.19298245614036</v>
      </c>
      <c r="R736" t="s">
        <v>8337</v>
      </c>
      <c r="S736" t="s">
        <v>8338</v>
      </c>
      <c r="T736" s="10">
        <f t="shared" si="46"/>
        <v>42102.164583333331</v>
      </c>
      <c r="U736" s="10">
        <f t="shared" si="47"/>
        <v>42133.208333333328</v>
      </c>
    </row>
    <row r="737" spans="1:21" ht="42.75" x14ac:dyDescent="0.2">
      <c r="A737">
        <v>735</v>
      </c>
      <c r="B737" s="3" t="s">
        <v>736</v>
      </c>
      <c r="C737" s="3" t="s">
        <v>4845</v>
      </c>
      <c r="D737">
        <v>47000</v>
      </c>
      <c r="F737">
        <v>53771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8274</v>
      </c>
      <c r="P737" s="6">
        <f t="shared" si="44"/>
        <v>1.1440638297872341</v>
      </c>
      <c r="Q737">
        <f t="shared" si="45"/>
        <v>234.80786026200875</v>
      </c>
      <c r="R737" t="s">
        <v>8337</v>
      </c>
      <c r="S737" t="s">
        <v>8338</v>
      </c>
      <c r="T737" s="10">
        <f t="shared" si="46"/>
        <v>41946.029467592591</v>
      </c>
      <c r="U737" s="10">
        <f t="shared" si="47"/>
        <v>41977.027083333334</v>
      </c>
    </row>
    <row r="738" spans="1:21" ht="42.75" x14ac:dyDescent="0.2">
      <c r="A738">
        <v>736</v>
      </c>
      <c r="B738" s="3" t="s">
        <v>737</v>
      </c>
      <c r="C738" s="3" t="s">
        <v>4846</v>
      </c>
      <c r="D738">
        <v>3600</v>
      </c>
      <c r="F738">
        <v>11345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8274</v>
      </c>
      <c r="P738" s="6">
        <f t="shared" si="44"/>
        <v>3.151388888888889</v>
      </c>
      <c r="Q738">
        <f t="shared" si="45"/>
        <v>105.04629629629629</v>
      </c>
      <c r="R738" t="s">
        <v>8337</v>
      </c>
      <c r="S738" t="s">
        <v>8338</v>
      </c>
      <c r="T738" s="10">
        <f t="shared" si="46"/>
        <v>41579.734259259261</v>
      </c>
      <c r="U738" s="10">
        <f t="shared" si="47"/>
        <v>41599.207638888889</v>
      </c>
    </row>
    <row r="739" spans="1:21" ht="42.75" x14ac:dyDescent="0.2">
      <c r="A739">
        <v>737</v>
      </c>
      <c r="B739" s="3" t="s">
        <v>738</v>
      </c>
      <c r="C739" s="3" t="s">
        <v>4847</v>
      </c>
      <c r="D739">
        <v>5000</v>
      </c>
      <c r="F739">
        <v>6120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8274</v>
      </c>
      <c r="P739" s="6">
        <f t="shared" si="44"/>
        <v>1.224</v>
      </c>
      <c r="Q739">
        <f t="shared" si="45"/>
        <v>56.666666666666664</v>
      </c>
      <c r="R739" t="s">
        <v>8337</v>
      </c>
      <c r="S739" t="s">
        <v>8338</v>
      </c>
      <c r="T739" s="10">
        <f t="shared" si="46"/>
        <v>41667.275312500002</v>
      </c>
      <c r="U739" s="10">
        <f t="shared" si="47"/>
        <v>41684.833333333336</v>
      </c>
    </row>
    <row r="740" spans="1:21" ht="28.5" x14ac:dyDescent="0.2">
      <c r="A740">
        <v>738</v>
      </c>
      <c r="B740" s="3" t="s">
        <v>739</v>
      </c>
      <c r="C740" s="3" t="s">
        <v>4848</v>
      </c>
      <c r="D740">
        <v>1500</v>
      </c>
      <c r="F740">
        <v>1601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8274</v>
      </c>
      <c r="P740" s="6">
        <f t="shared" si="44"/>
        <v>1.0673333333333332</v>
      </c>
      <c r="Q740">
        <f t="shared" si="45"/>
        <v>39.048780487804876</v>
      </c>
      <c r="R740" t="s">
        <v>8337</v>
      </c>
      <c r="S740" t="s">
        <v>8338</v>
      </c>
      <c r="T740" s="10">
        <f t="shared" si="46"/>
        <v>41943.604097222218</v>
      </c>
      <c r="U740" s="10">
        <f t="shared" si="47"/>
        <v>41974.207638888889</v>
      </c>
    </row>
    <row r="741" spans="1:21" ht="42.75" x14ac:dyDescent="0.2">
      <c r="A741">
        <v>739</v>
      </c>
      <c r="B741" s="3" t="s">
        <v>740</v>
      </c>
      <c r="C741" s="3" t="s">
        <v>4849</v>
      </c>
      <c r="D741">
        <v>6000</v>
      </c>
      <c r="F741">
        <v>9500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8274</v>
      </c>
      <c r="P741" s="6">
        <f t="shared" si="44"/>
        <v>1.5833333333333333</v>
      </c>
      <c r="Q741">
        <f t="shared" si="45"/>
        <v>68.345323741007192</v>
      </c>
      <c r="R741" t="s">
        <v>8337</v>
      </c>
      <c r="S741" t="s">
        <v>8338</v>
      </c>
      <c r="T741" s="10">
        <f t="shared" si="46"/>
        <v>41829.502650462964</v>
      </c>
      <c r="U741" s="10">
        <f t="shared" si="47"/>
        <v>41862.502650462964</v>
      </c>
    </row>
    <row r="742" spans="1:21" ht="42.75" x14ac:dyDescent="0.2">
      <c r="A742">
        <v>740</v>
      </c>
      <c r="B742" s="3" t="s">
        <v>741</v>
      </c>
      <c r="C742" s="3" t="s">
        <v>4850</v>
      </c>
      <c r="D742">
        <v>3000</v>
      </c>
      <c r="F742">
        <v>3222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8274</v>
      </c>
      <c r="P742" s="6">
        <f t="shared" si="44"/>
        <v>1.0740000000000001</v>
      </c>
      <c r="Q742">
        <f t="shared" si="45"/>
        <v>169.57894736842104</v>
      </c>
      <c r="R742" t="s">
        <v>8337</v>
      </c>
      <c r="S742" t="s">
        <v>8338</v>
      </c>
      <c r="T742" s="10">
        <f t="shared" si="46"/>
        <v>42162.146782407406</v>
      </c>
      <c r="U742" s="10">
        <f t="shared" si="47"/>
        <v>42176.146782407406</v>
      </c>
    </row>
    <row r="743" spans="1:21" ht="28.5" x14ac:dyDescent="0.2">
      <c r="A743">
        <v>741</v>
      </c>
      <c r="B743" s="3" t="s">
        <v>742</v>
      </c>
      <c r="C743" s="3" t="s">
        <v>4851</v>
      </c>
      <c r="D743">
        <v>13000</v>
      </c>
      <c r="F743">
        <v>13293.8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8274</v>
      </c>
      <c r="P743" s="6">
        <f t="shared" si="44"/>
        <v>1.0226</v>
      </c>
      <c r="Q743">
        <f t="shared" si="45"/>
        <v>141.42340425531913</v>
      </c>
      <c r="R743" t="s">
        <v>8337</v>
      </c>
      <c r="S743" t="s">
        <v>8338</v>
      </c>
      <c r="T743" s="10">
        <f t="shared" si="46"/>
        <v>41401.648217592592</v>
      </c>
      <c r="U743" s="10">
        <f t="shared" si="47"/>
        <v>41436.648217592592</v>
      </c>
    </row>
    <row r="744" spans="1:21" ht="42.75" x14ac:dyDescent="0.2">
      <c r="A744">
        <v>742</v>
      </c>
      <c r="B744" s="3" t="s">
        <v>743</v>
      </c>
      <c r="C744" s="3" t="s">
        <v>4852</v>
      </c>
      <c r="D744">
        <v>1400</v>
      </c>
      <c r="F744">
        <v>1550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8274</v>
      </c>
      <c r="P744" s="6">
        <f t="shared" si="44"/>
        <v>1.1071428571428572</v>
      </c>
      <c r="Q744">
        <f t="shared" si="45"/>
        <v>67.391304347826093</v>
      </c>
      <c r="R744" t="s">
        <v>8337</v>
      </c>
      <c r="S744" t="s">
        <v>8338</v>
      </c>
      <c r="T744" s="10">
        <f t="shared" si="46"/>
        <v>41689.917962962965</v>
      </c>
      <c r="U744" s="10">
        <f t="shared" si="47"/>
        <v>41719.876296296294</v>
      </c>
    </row>
    <row r="745" spans="1:21" ht="42.75" x14ac:dyDescent="0.2">
      <c r="A745">
        <v>743</v>
      </c>
      <c r="B745" s="3" t="s">
        <v>744</v>
      </c>
      <c r="C745" s="3" t="s">
        <v>4853</v>
      </c>
      <c r="D745">
        <v>550</v>
      </c>
      <c r="F745">
        <v>814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8274</v>
      </c>
      <c r="P745" s="6">
        <f t="shared" si="44"/>
        <v>1.48</v>
      </c>
      <c r="Q745">
        <f t="shared" si="45"/>
        <v>54.266666666666666</v>
      </c>
      <c r="R745" t="s">
        <v>8337</v>
      </c>
      <c r="S745" t="s">
        <v>8338</v>
      </c>
      <c r="T745" s="10">
        <f t="shared" si="46"/>
        <v>40990.709317129629</v>
      </c>
      <c r="U745" s="10">
        <f t="shared" si="47"/>
        <v>41015.875</v>
      </c>
    </row>
    <row r="746" spans="1:21" ht="42.75" x14ac:dyDescent="0.2">
      <c r="A746">
        <v>744</v>
      </c>
      <c r="B746" s="3" t="s">
        <v>745</v>
      </c>
      <c r="C746" s="3" t="s">
        <v>4854</v>
      </c>
      <c r="D746">
        <v>5000</v>
      </c>
      <c r="F746">
        <v>5116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8274</v>
      </c>
      <c r="P746" s="6">
        <f t="shared" si="44"/>
        <v>1.0232000000000001</v>
      </c>
      <c r="Q746">
        <f t="shared" si="45"/>
        <v>82.516129032258064</v>
      </c>
      <c r="R746" t="s">
        <v>8337</v>
      </c>
      <c r="S746" t="s">
        <v>8338</v>
      </c>
      <c r="T746" s="10">
        <f t="shared" si="46"/>
        <v>41226.95721064815</v>
      </c>
      <c r="U746" s="10">
        <f t="shared" si="47"/>
        <v>41256.95721064815</v>
      </c>
    </row>
    <row r="747" spans="1:21" ht="42.75" x14ac:dyDescent="0.2">
      <c r="A747">
        <v>745</v>
      </c>
      <c r="B747" s="3" t="s">
        <v>746</v>
      </c>
      <c r="C747" s="3" t="s">
        <v>4855</v>
      </c>
      <c r="D747">
        <v>2220</v>
      </c>
      <c r="F747">
        <v>3976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8274</v>
      </c>
      <c r="P747" s="6">
        <f t="shared" si="44"/>
        <v>1.7909909909909909</v>
      </c>
      <c r="Q747">
        <f t="shared" si="45"/>
        <v>53.729729729729726</v>
      </c>
      <c r="R747" t="s">
        <v>8337</v>
      </c>
      <c r="S747" t="s">
        <v>8338</v>
      </c>
      <c r="T747" s="10">
        <f t="shared" si="46"/>
        <v>41367.572280092594</v>
      </c>
      <c r="U747" s="10">
        <f t="shared" si="47"/>
        <v>41397.572280092594</v>
      </c>
    </row>
    <row r="748" spans="1:21" ht="28.5" x14ac:dyDescent="0.2">
      <c r="A748">
        <v>746</v>
      </c>
      <c r="B748" s="3" t="s">
        <v>747</v>
      </c>
      <c r="C748" s="3" t="s">
        <v>4856</v>
      </c>
      <c r="D748">
        <v>2987</v>
      </c>
      <c r="F748">
        <v>3318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8274</v>
      </c>
      <c r="P748" s="6">
        <f t="shared" si="44"/>
        <v>1.1108135252761968</v>
      </c>
      <c r="Q748">
        <f t="shared" si="45"/>
        <v>34.206185567010309</v>
      </c>
      <c r="R748" t="s">
        <v>8337</v>
      </c>
      <c r="S748" t="s">
        <v>8338</v>
      </c>
      <c r="T748" s="10">
        <f t="shared" si="46"/>
        <v>41157.042928240742</v>
      </c>
      <c r="U748" s="10">
        <f t="shared" si="47"/>
        <v>41175.165972222225</v>
      </c>
    </row>
    <row r="749" spans="1:21" ht="42.75" x14ac:dyDescent="0.2">
      <c r="A749">
        <v>747</v>
      </c>
      <c r="B749" s="3" t="s">
        <v>748</v>
      </c>
      <c r="C749" s="3" t="s">
        <v>4857</v>
      </c>
      <c r="D749">
        <v>7000</v>
      </c>
      <c r="F749">
        <v>7003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8274</v>
      </c>
      <c r="P749" s="6">
        <f t="shared" si="44"/>
        <v>1.0004285714285714</v>
      </c>
      <c r="Q749">
        <f t="shared" si="45"/>
        <v>127.32727272727273</v>
      </c>
      <c r="R749" t="s">
        <v>8337</v>
      </c>
      <c r="S749" t="s">
        <v>8338</v>
      </c>
      <c r="T749" s="10">
        <f t="shared" si="46"/>
        <v>41988.548831018517</v>
      </c>
      <c r="U749" s="10">
        <f t="shared" si="47"/>
        <v>42019.454166666663</v>
      </c>
    </row>
    <row r="750" spans="1:21" ht="42.75" x14ac:dyDescent="0.2">
      <c r="A750">
        <v>748</v>
      </c>
      <c r="B750" s="3" t="s">
        <v>749</v>
      </c>
      <c r="C750" s="3" t="s">
        <v>4858</v>
      </c>
      <c r="D750">
        <v>2000</v>
      </c>
      <c r="F750">
        <v>2005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8274</v>
      </c>
      <c r="P750" s="6">
        <f t="shared" si="44"/>
        <v>1.0024999999999999</v>
      </c>
      <c r="Q750">
        <f t="shared" si="45"/>
        <v>45.56818181818182</v>
      </c>
      <c r="R750" t="s">
        <v>8337</v>
      </c>
      <c r="S750" t="s">
        <v>8338</v>
      </c>
      <c r="T750" s="10">
        <f t="shared" si="46"/>
        <v>41831.846828703703</v>
      </c>
      <c r="U750" s="10">
        <f t="shared" si="47"/>
        <v>41861.846828703703</v>
      </c>
    </row>
    <row r="751" spans="1:21" ht="42.75" x14ac:dyDescent="0.2">
      <c r="A751">
        <v>749</v>
      </c>
      <c r="B751" s="3" t="s">
        <v>750</v>
      </c>
      <c r="C751" s="3" t="s">
        <v>4859</v>
      </c>
      <c r="D751">
        <v>10000</v>
      </c>
      <c r="F751">
        <v>10556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8274</v>
      </c>
      <c r="P751" s="6">
        <f t="shared" si="44"/>
        <v>1.0556000000000001</v>
      </c>
      <c r="Q751">
        <f t="shared" si="45"/>
        <v>95.963636363636368</v>
      </c>
      <c r="R751" t="s">
        <v>8337</v>
      </c>
      <c r="S751" t="s">
        <v>8338</v>
      </c>
      <c r="T751" s="10">
        <f t="shared" si="46"/>
        <v>42733.94131944445</v>
      </c>
      <c r="U751" s="10">
        <f t="shared" si="47"/>
        <v>42763.94131944445</v>
      </c>
    </row>
    <row r="752" spans="1:21" ht="42.75" x14ac:dyDescent="0.2">
      <c r="A752">
        <v>750</v>
      </c>
      <c r="B752" s="3" t="s">
        <v>751</v>
      </c>
      <c r="C752" s="3" t="s">
        <v>4860</v>
      </c>
      <c r="D752">
        <v>4444</v>
      </c>
      <c r="F752">
        <v>4559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8274</v>
      </c>
      <c r="P752" s="6">
        <f t="shared" si="44"/>
        <v>1.0258775877587758</v>
      </c>
      <c r="Q752">
        <f t="shared" si="45"/>
        <v>77.271186440677965</v>
      </c>
      <c r="R752" t="s">
        <v>8337</v>
      </c>
      <c r="S752" t="s">
        <v>8338</v>
      </c>
      <c r="T752" s="10">
        <f t="shared" si="46"/>
        <v>41299.878148148149</v>
      </c>
      <c r="U752" s="10">
        <f t="shared" si="47"/>
        <v>41329.878148148149</v>
      </c>
    </row>
    <row r="753" spans="1:21" ht="42.75" x14ac:dyDescent="0.2">
      <c r="A753">
        <v>751</v>
      </c>
      <c r="B753" s="3" t="s">
        <v>752</v>
      </c>
      <c r="C753" s="3" t="s">
        <v>4861</v>
      </c>
      <c r="D753">
        <v>3000</v>
      </c>
      <c r="F753">
        <v>3555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8274</v>
      </c>
      <c r="P753" s="6">
        <f t="shared" si="44"/>
        <v>1.1850000000000001</v>
      </c>
      <c r="Q753">
        <f t="shared" si="45"/>
        <v>57.338709677419352</v>
      </c>
      <c r="R753" t="s">
        <v>8337</v>
      </c>
      <c r="S753" t="s">
        <v>8338</v>
      </c>
      <c r="T753" s="10">
        <f t="shared" si="46"/>
        <v>40713.630497685182</v>
      </c>
      <c r="U753" s="10">
        <f t="shared" si="47"/>
        <v>40759.630497685182</v>
      </c>
    </row>
    <row r="754" spans="1:21" ht="42.75" x14ac:dyDescent="0.2">
      <c r="A754">
        <v>752</v>
      </c>
      <c r="B754" s="3" t="s">
        <v>753</v>
      </c>
      <c r="C754" s="3" t="s">
        <v>4862</v>
      </c>
      <c r="D754">
        <v>5000</v>
      </c>
      <c r="F754">
        <v>5585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8274</v>
      </c>
      <c r="P754" s="6">
        <f t="shared" si="44"/>
        <v>1.117</v>
      </c>
      <c r="Q754">
        <f t="shared" si="45"/>
        <v>53.19047619047619</v>
      </c>
      <c r="R754" t="s">
        <v>8337</v>
      </c>
      <c r="S754" t="s">
        <v>8338</v>
      </c>
      <c r="T754" s="10">
        <f t="shared" si="46"/>
        <v>42639.421493055561</v>
      </c>
      <c r="U754" s="10">
        <f t="shared" si="47"/>
        <v>42659.458333333328</v>
      </c>
    </row>
    <row r="755" spans="1:21" ht="42.75" x14ac:dyDescent="0.2">
      <c r="A755">
        <v>753</v>
      </c>
      <c r="B755" s="3" t="s">
        <v>754</v>
      </c>
      <c r="C755" s="3" t="s">
        <v>4863</v>
      </c>
      <c r="D755">
        <v>10000</v>
      </c>
      <c r="F755">
        <v>12800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8274</v>
      </c>
      <c r="P755" s="6">
        <f t="shared" si="44"/>
        <v>1.28</v>
      </c>
      <c r="Q755">
        <f t="shared" si="45"/>
        <v>492.30769230769232</v>
      </c>
      <c r="R755" t="s">
        <v>8337</v>
      </c>
      <c r="S755" t="s">
        <v>8338</v>
      </c>
      <c r="T755" s="10">
        <f t="shared" si="46"/>
        <v>42019.590173611112</v>
      </c>
      <c r="U755" s="10">
        <f t="shared" si="47"/>
        <v>42049.590173611112</v>
      </c>
    </row>
    <row r="756" spans="1:21" ht="42.75" x14ac:dyDescent="0.2">
      <c r="A756">
        <v>754</v>
      </c>
      <c r="B756" s="3" t="s">
        <v>755</v>
      </c>
      <c r="C756" s="3" t="s">
        <v>4864</v>
      </c>
      <c r="D756">
        <v>2000</v>
      </c>
      <c r="F756">
        <v>2075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8274</v>
      </c>
      <c r="P756" s="6">
        <f t="shared" si="44"/>
        <v>1.0375000000000001</v>
      </c>
      <c r="Q756">
        <f t="shared" si="45"/>
        <v>42.346938775510203</v>
      </c>
      <c r="R756" t="s">
        <v>8337</v>
      </c>
      <c r="S756" t="s">
        <v>8338</v>
      </c>
      <c r="T756" s="10">
        <f t="shared" si="46"/>
        <v>41249.749085648145</v>
      </c>
      <c r="U756" s="10">
        <f t="shared" si="47"/>
        <v>41279.749085648145</v>
      </c>
    </row>
    <row r="757" spans="1:21" ht="42.75" x14ac:dyDescent="0.2">
      <c r="A757">
        <v>755</v>
      </c>
      <c r="B757" s="3" t="s">
        <v>756</v>
      </c>
      <c r="C757" s="3" t="s">
        <v>4865</v>
      </c>
      <c r="D757">
        <v>2500</v>
      </c>
      <c r="F757">
        <v>2547.69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8274</v>
      </c>
      <c r="P757" s="6">
        <f t="shared" si="44"/>
        <v>1.0190760000000001</v>
      </c>
      <c r="Q757">
        <f t="shared" si="45"/>
        <v>37.466029411764708</v>
      </c>
      <c r="R757" t="s">
        <v>8337</v>
      </c>
      <c r="S757" t="s">
        <v>8338</v>
      </c>
      <c r="T757" s="10">
        <f t="shared" si="46"/>
        <v>41383.605057870373</v>
      </c>
      <c r="U757" s="10">
        <f t="shared" si="47"/>
        <v>41414.02847222222</v>
      </c>
    </row>
    <row r="758" spans="1:21" ht="42.75" x14ac:dyDescent="0.2">
      <c r="A758">
        <v>756</v>
      </c>
      <c r="B758" s="3" t="s">
        <v>757</v>
      </c>
      <c r="C758" s="3" t="s">
        <v>4866</v>
      </c>
      <c r="D758">
        <v>700</v>
      </c>
      <c r="F758">
        <v>824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8274</v>
      </c>
      <c r="P758" s="6">
        <f t="shared" si="44"/>
        <v>1.177142857142857</v>
      </c>
      <c r="Q758">
        <f t="shared" si="45"/>
        <v>37.454545454545453</v>
      </c>
      <c r="R758" t="s">
        <v>8337</v>
      </c>
      <c r="S758" t="s">
        <v>8338</v>
      </c>
      <c r="T758" s="10">
        <f t="shared" si="46"/>
        <v>40590.766886574071</v>
      </c>
      <c r="U758" s="10">
        <f t="shared" si="47"/>
        <v>40651.725219907406</v>
      </c>
    </row>
    <row r="759" spans="1:21" ht="42.75" x14ac:dyDescent="0.2">
      <c r="A759">
        <v>757</v>
      </c>
      <c r="B759" s="3" t="s">
        <v>758</v>
      </c>
      <c r="C759" s="3" t="s">
        <v>4867</v>
      </c>
      <c r="D759">
        <v>250</v>
      </c>
      <c r="F759">
        <v>595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8274</v>
      </c>
      <c r="P759" s="6">
        <f t="shared" si="44"/>
        <v>2.38</v>
      </c>
      <c r="Q759">
        <f t="shared" si="45"/>
        <v>33.055555555555557</v>
      </c>
      <c r="R759" t="s">
        <v>8337</v>
      </c>
      <c r="S759" t="s">
        <v>8338</v>
      </c>
      <c r="T759" s="10">
        <f t="shared" si="46"/>
        <v>41235.054560185185</v>
      </c>
      <c r="U759" s="10">
        <f t="shared" si="47"/>
        <v>41249.054560185185</v>
      </c>
    </row>
    <row r="760" spans="1:21" ht="28.5" x14ac:dyDescent="0.2">
      <c r="A760">
        <v>758</v>
      </c>
      <c r="B760" s="3" t="s">
        <v>759</v>
      </c>
      <c r="C760" s="3" t="s">
        <v>4868</v>
      </c>
      <c r="D760">
        <v>2500</v>
      </c>
      <c r="F760">
        <v>2550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8274</v>
      </c>
      <c r="P760" s="6">
        <f t="shared" si="44"/>
        <v>1.02</v>
      </c>
      <c r="Q760">
        <f t="shared" si="45"/>
        <v>134.21052631578948</v>
      </c>
      <c r="R760" t="s">
        <v>8337</v>
      </c>
      <c r="S760" t="s">
        <v>8338</v>
      </c>
      <c r="T760" s="10">
        <f t="shared" si="46"/>
        <v>40429.836435185185</v>
      </c>
      <c r="U760" s="10">
        <f t="shared" si="47"/>
        <v>40459.836435185185</v>
      </c>
    </row>
    <row r="761" spans="1:21" ht="42.75" x14ac:dyDescent="0.2">
      <c r="A761">
        <v>759</v>
      </c>
      <c r="B761" s="3" t="s">
        <v>760</v>
      </c>
      <c r="C761" s="3" t="s">
        <v>4869</v>
      </c>
      <c r="D761">
        <v>5000</v>
      </c>
      <c r="F761">
        <v>5096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8274</v>
      </c>
      <c r="P761" s="6">
        <f t="shared" si="44"/>
        <v>1.0192000000000001</v>
      </c>
      <c r="Q761">
        <f t="shared" si="45"/>
        <v>51.474747474747474</v>
      </c>
      <c r="R761" t="s">
        <v>8337</v>
      </c>
      <c r="S761" t="s">
        <v>8338</v>
      </c>
      <c r="T761" s="10">
        <f t="shared" si="46"/>
        <v>41789.330312500002</v>
      </c>
      <c r="U761" s="10">
        <f t="shared" si="47"/>
        <v>41829.330312500002</v>
      </c>
    </row>
    <row r="762" spans="1:21" ht="42.75" x14ac:dyDescent="0.2">
      <c r="A762">
        <v>760</v>
      </c>
      <c r="B762" s="3" t="s">
        <v>761</v>
      </c>
      <c r="C762" s="3" t="s">
        <v>4870</v>
      </c>
      <c r="D762">
        <v>2200</v>
      </c>
      <c r="F762"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8275</v>
      </c>
      <c r="P762" s="6">
        <f t="shared" si="44"/>
        <v>0</v>
      </c>
      <c r="Q762" t="e">
        <f t="shared" si="45"/>
        <v>#DIV/0!</v>
      </c>
      <c r="R762" t="s">
        <v>8337</v>
      </c>
      <c r="S762" t="s">
        <v>8339</v>
      </c>
      <c r="T762" s="10">
        <f t="shared" si="46"/>
        <v>42670.764039351852</v>
      </c>
      <c r="U762" s="10">
        <f t="shared" si="47"/>
        <v>42700.805706018517</v>
      </c>
    </row>
    <row r="763" spans="1:21" ht="42.75" x14ac:dyDescent="0.2">
      <c r="A763">
        <v>761</v>
      </c>
      <c r="B763" s="3" t="s">
        <v>762</v>
      </c>
      <c r="C763" s="3" t="s">
        <v>4871</v>
      </c>
      <c r="D763">
        <v>5000</v>
      </c>
      <c r="F763">
        <v>235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8275</v>
      </c>
      <c r="P763" s="6">
        <f t="shared" si="44"/>
        <v>4.7E-2</v>
      </c>
      <c r="Q763">
        <f t="shared" si="45"/>
        <v>39.166666666666664</v>
      </c>
      <c r="R763" t="s">
        <v>8337</v>
      </c>
      <c r="S763" t="s">
        <v>8339</v>
      </c>
      <c r="T763" s="10">
        <f t="shared" si="46"/>
        <v>41642.751458333332</v>
      </c>
      <c r="U763" s="10">
        <f t="shared" si="47"/>
        <v>41672.751458333332</v>
      </c>
    </row>
    <row r="764" spans="1:21" ht="42.75" x14ac:dyDescent="0.2">
      <c r="A764">
        <v>762</v>
      </c>
      <c r="B764" s="3" t="s">
        <v>763</v>
      </c>
      <c r="C764" s="3" t="s">
        <v>4872</v>
      </c>
      <c r="D764">
        <v>3500</v>
      </c>
      <c r="F764"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8275</v>
      </c>
      <c r="P764" s="6">
        <f t="shared" si="44"/>
        <v>0</v>
      </c>
      <c r="Q764" t="e">
        <f t="shared" si="45"/>
        <v>#DIV/0!</v>
      </c>
      <c r="R764" t="s">
        <v>8337</v>
      </c>
      <c r="S764" t="s">
        <v>8339</v>
      </c>
      <c r="T764" s="10">
        <f t="shared" si="46"/>
        <v>42690.858449074076</v>
      </c>
      <c r="U764" s="10">
        <f t="shared" si="47"/>
        <v>42708.25</v>
      </c>
    </row>
    <row r="765" spans="1:21" ht="42.75" x14ac:dyDescent="0.2">
      <c r="A765">
        <v>763</v>
      </c>
      <c r="B765" s="3" t="s">
        <v>764</v>
      </c>
      <c r="C765" s="3" t="s">
        <v>4873</v>
      </c>
      <c r="D765">
        <v>4290</v>
      </c>
      <c r="F765">
        <v>5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8275</v>
      </c>
      <c r="P765" s="6">
        <f t="shared" si="44"/>
        <v>1.1655011655011655E-3</v>
      </c>
      <c r="Q765">
        <f t="shared" si="45"/>
        <v>5</v>
      </c>
      <c r="R765" t="s">
        <v>8337</v>
      </c>
      <c r="S765" t="s">
        <v>8339</v>
      </c>
      <c r="T765" s="10">
        <f t="shared" si="46"/>
        <v>41471.446851851848</v>
      </c>
      <c r="U765" s="10">
        <f t="shared" si="47"/>
        <v>41501.446851851848</v>
      </c>
    </row>
    <row r="766" spans="1:21" ht="42.75" x14ac:dyDescent="0.2">
      <c r="A766">
        <v>764</v>
      </c>
      <c r="B766" s="3" t="s">
        <v>765</v>
      </c>
      <c r="C766" s="3" t="s">
        <v>4874</v>
      </c>
      <c r="D766">
        <v>5000</v>
      </c>
      <c r="F766"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8275</v>
      </c>
      <c r="P766" s="6">
        <f t="shared" si="44"/>
        <v>0</v>
      </c>
      <c r="Q766" t="e">
        <f t="shared" si="45"/>
        <v>#DIV/0!</v>
      </c>
      <c r="R766" t="s">
        <v>8337</v>
      </c>
      <c r="S766" t="s">
        <v>8339</v>
      </c>
      <c r="T766" s="10">
        <f t="shared" si="46"/>
        <v>42227.173159722224</v>
      </c>
      <c r="U766" s="10">
        <f t="shared" si="47"/>
        <v>42257.173159722224</v>
      </c>
    </row>
    <row r="767" spans="1:21" ht="42.75" x14ac:dyDescent="0.2">
      <c r="A767">
        <v>765</v>
      </c>
      <c r="B767" s="3" t="s">
        <v>766</v>
      </c>
      <c r="C767" s="3" t="s">
        <v>4875</v>
      </c>
      <c r="D767">
        <v>7000</v>
      </c>
      <c r="F767">
        <v>2521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8275</v>
      </c>
      <c r="P767" s="6">
        <f t="shared" si="44"/>
        <v>0.36014285714285715</v>
      </c>
      <c r="Q767">
        <f t="shared" si="45"/>
        <v>57.295454545454547</v>
      </c>
      <c r="R767" t="s">
        <v>8337</v>
      </c>
      <c r="S767" t="s">
        <v>8339</v>
      </c>
      <c r="T767" s="10">
        <f t="shared" si="46"/>
        <v>41901.542638888888</v>
      </c>
      <c r="U767" s="10">
        <f t="shared" si="47"/>
        <v>41931.542638888888</v>
      </c>
    </row>
    <row r="768" spans="1:21" ht="42.75" x14ac:dyDescent="0.2">
      <c r="A768">
        <v>766</v>
      </c>
      <c r="B768" s="3" t="s">
        <v>767</v>
      </c>
      <c r="C768" s="3" t="s">
        <v>4876</v>
      </c>
      <c r="D768">
        <v>4000</v>
      </c>
      <c r="F768"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8275</v>
      </c>
      <c r="P768" s="6">
        <f t="shared" si="44"/>
        <v>0</v>
      </c>
      <c r="Q768" t="e">
        <f t="shared" si="45"/>
        <v>#DIV/0!</v>
      </c>
      <c r="R768" t="s">
        <v>8337</v>
      </c>
      <c r="S768" t="s">
        <v>8339</v>
      </c>
      <c r="T768" s="10">
        <f t="shared" si="46"/>
        <v>42021.783368055556</v>
      </c>
      <c r="U768" s="10">
        <f t="shared" si="47"/>
        <v>42051.783368055556</v>
      </c>
    </row>
    <row r="769" spans="1:21" ht="57" x14ac:dyDescent="0.2">
      <c r="A769">
        <v>767</v>
      </c>
      <c r="B769" s="3" t="s">
        <v>768</v>
      </c>
      <c r="C769" s="3" t="s">
        <v>4877</v>
      </c>
      <c r="D769">
        <v>5000</v>
      </c>
      <c r="F769">
        <v>177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8275</v>
      </c>
      <c r="P769" s="6">
        <f t="shared" si="44"/>
        <v>3.5400000000000001E-2</v>
      </c>
      <c r="Q769">
        <f t="shared" si="45"/>
        <v>59</v>
      </c>
      <c r="R769" t="s">
        <v>8337</v>
      </c>
      <c r="S769" t="s">
        <v>8339</v>
      </c>
      <c r="T769" s="10">
        <f t="shared" si="46"/>
        <v>42115.143634259264</v>
      </c>
      <c r="U769" s="10">
        <f t="shared" si="47"/>
        <v>42145.143634259264</v>
      </c>
    </row>
    <row r="770" spans="1:21" ht="42.75" x14ac:dyDescent="0.2">
      <c r="A770">
        <v>768</v>
      </c>
      <c r="B770" s="3" t="s">
        <v>769</v>
      </c>
      <c r="C770" s="3" t="s">
        <v>4878</v>
      </c>
      <c r="D770">
        <v>2500</v>
      </c>
      <c r="F770"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8275</v>
      </c>
      <c r="P770" s="6">
        <f t="shared" ref="P770:P833" si="48">F770/D770</f>
        <v>0</v>
      </c>
      <c r="Q770" t="e">
        <f t="shared" ref="Q770:Q833" si="49">F770/M770</f>
        <v>#DIV/0!</v>
      </c>
      <c r="R770" t="s">
        <v>8337</v>
      </c>
      <c r="S770" t="s">
        <v>8339</v>
      </c>
      <c r="T770" s="10">
        <f t="shared" si="46"/>
        <v>41594.207060185188</v>
      </c>
      <c r="U770" s="10">
        <f t="shared" si="47"/>
        <v>41624.207060185188</v>
      </c>
    </row>
    <row r="771" spans="1:21" ht="42.75" x14ac:dyDescent="0.2">
      <c r="A771">
        <v>769</v>
      </c>
      <c r="B771" s="3" t="s">
        <v>770</v>
      </c>
      <c r="C771" s="3" t="s">
        <v>4879</v>
      </c>
      <c r="D771">
        <v>4000</v>
      </c>
      <c r="F771">
        <v>1656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8275</v>
      </c>
      <c r="P771" s="6">
        <f t="shared" si="48"/>
        <v>0.41399999999999998</v>
      </c>
      <c r="Q771">
        <f t="shared" si="49"/>
        <v>31.846153846153847</v>
      </c>
      <c r="R771" t="s">
        <v>8337</v>
      </c>
      <c r="S771" t="s">
        <v>8339</v>
      </c>
      <c r="T771" s="10">
        <f t="shared" ref="T771:T834" si="50">(((K771/60)/60)/24+DATE(1970,1,1))</f>
        <v>41604.996458333335</v>
      </c>
      <c r="U771" s="10">
        <f t="shared" ref="U771:U834" si="51">(((J771/60)/60)/24+DATE(1970,1,1))</f>
        <v>41634.996458333335</v>
      </c>
    </row>
    <row r="772" spans="1:21" ht="42.75" x14ac:dyDescent="0.2">
      <c r="A772">
        <v>770</v>
      </c>
      <c r="B772" s="3" t="s">
        <v>771</v>
      </c>
      <c r="C772" s="3" t="s">
        <v>4880</v>
      </c>
      <c r="D772">
        <v>17500</v>
      </c>
      <c r="F772"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8275</v>
      </c>
      <c r="P772" s="6">
        <f t="shared" si="48"/>
        <v>0</v>
      </c>
      <c r="Q772" t="e">
        <f t="shared" si="49"/>
        <v>#DIV/0!</v>
      </c>
      <c r="R772" t="s">
        <v>8337</v>
      </c>
      <c r="S772" t="s">
        <v>8339</v>
      </c>
      <c r="T772" s="10">
        <f t="shared" si="50"/>
        <v>41289.999641203707</v>
      </c>
      <c r="U772" s="10">
        <f t="shared" si="51"/>
        <v>41329.999641203707</v>
      </c>
    </row>
    <row r="773" spans="1:21" ht="42.75" x14ac:dyDescent="0.2">
      <c r="A773">
        <v>771</v>
      </c>
      <c r="B773" s="3" t="s">
        <v>772</v>
      </c>
      <c r="C773" s="3" t="s">
        <v>4881</v>
      </c>
      <c r="D773">
        <v>38000</v>
      </c>
      <c r="F773">
        <v>10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8275</v>
      </c>
      <c r="P773" s="6">
        <f t="shared" si="48"/>
        <v>2.631578947368421E-4</v>
      </c>
      <c r="Q773">
        <f t="shared" si="49"/>
        <v>10</v>
      </c>
      <c r="R773" t="s">
        <v>8337</v>
      </c>
      <c r="S773" t="s">
        <v>8339</v>
      </c>
      <c r="T773" s="10">
        <f t="shared" si="50"/>
        <v>42349.824097222227</v>
      </c>
      <c r="U773" s="10">
        <f t="shared" si="51"/>
        <v>42399.824097222227</v>
      </c>
    </row>
    <row r="774" spans="1:21" ht="57" x14ac:dyDescent="0.2">
      <c r="A774">
        <v>772</v>
      </c>
      <c r="B774" s="3" t="s">
        <v>773</v>
      </c>
      <c r="C774" s="3" t="s">
        <v>4882</v>
      </c>
      <c r="D774">
        <v>1500</v>
      </c>
      <c r="F774">
        <v>50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8275</v>
      </c>
      <c r="P774" s="6">
        <f t="shared" si="48"/>
        <v>3.3333333333333333E-2</v>
      </c>
      <c r="Q774">
        <f t="shared" si="49"/>
        <v>50</v>
      </c>
      <c r="R774" t="s">
        <v>8337</v>
      </c>
      <c r="S774" t="s">
        <v>8339</v>
      </c>
      <c r="T774" s="10">
        <f t="shared" si="50"/>
        <v>40068.056932870371</v>
      </c>
      <c r="U774" s="10">
        <f t="shared" si="51"/>
        <v>40118.165972222225</v>
      </c>
    </row>
    <row r="775" spans="1:21" ht="42.75" x14ac:dyDescent="0.2">
      <c r="A775">
        <v>773</v>
      </c>
      <c r="B775" s="3" t="s">
        <v>774</v>
      </c>
      <c r="C775" s="3" t="s">
        <v>4883</v>
      </c>
      <c r="D775">
        <v>3759</v>
      </c>
      <c r="F775">
        <v>32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8275</v>
      </c>
      <c r="P775" s="6">
        <f t="shared" si="48"/>
        <v>8.5129023676509714E-3</v>
      </c>
      <c r="Q775">
        <f t="shared" si="49"/>
        <v>16</v>
      </c>
      <c r="R775" t="s">
        <v>8337</v>
      </c>
      <c r="S775" t="s">
        <v>8339</v>
      </c>
      <c r="T775" s="10">
        <f t="shared" si="50"/>
        <v>42100.735937499994</v>
      </c>
      <c r="U775" s="10">
        <f t="shared" si="51"/>
        <v>42134.959027777775</v>
      </c>
    </row>
    <row r="776" spans="1:21" ht="42.75" x14ac:dyDescent="0.2">
      <c r="A776">
        <v>774</v>
      </c>
      <c r="B776" s="3" t="s">
        <v>775</v>
      </c>
      <c r="C776" s="3" t="s">
        <v>4884</v>
      </c>
      <c r="D776">
        <v>500</v>
      </c>
      <c r="F776">
        <v>351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8275</v>
      </c>
      <c r="P776" s="6">
        <f t="shared" si="48"/>
        <v>0.70199999999999996</v>
      </c>
      <c r="Q776">
        <f t="shared" si="49"/>
        <v>39</v>
      </c>
      <c r="R776" t="s">
        <v>8337</v>
      </c>
      <c r="S776" t="s">
        <v>8339</v>
      </c>
      <c r="T776" s="10">
        <f t="shared" si="50"/>
        <v>41663.780300925922</v>
      </c>
      <c r="U776" s="10">
        <f t="shared" si="51"/>
        <v>41693.780300925922</v>
      </c>
    </row>
    <row r="777" spans="1:21" ht="42.75" x14ac:dyDescent="0.2">
      <c r="A777">
        <v>775</v>
      </c>
      <c r="B777" s="3" t="s">
        <v>776</v>
      </c>
      <c r="C777" s="3" t="s">
        <v>4885</v>
      </c>
      <c r="D777">
        <v>10000</v>
      </c>
      <c r="F777">
        <v>170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8275</v>
      </c>
      <c r="P777" s="6">
        <f t="shared" si="48"/>
        <v>1.7000000000000001E-2</v>
      </c>
      <c r="Q777">
        <f t="shared" si="49"/>
        <v>34</v>
      </c>
      <c r="R777" t="s">
        <v>8337</v>
      </c>
      <c r="S777" t="s">
        <v>8339</v>
      </c>
      <c r="T777" s="10">
        <f t="shared" si="50"/>
        <v>40863.060127314813</v>
      </c>
      <c r="U777" s="10">
        <f t="shared" si="51"/>
        <v>40893.060127314813</v>
      </c>
    </row>
    <row r="778" spans="1:21" ht="42.75" x14ac:dyDescent="0.2">
      <c r="A778">
        <v>776</v>
      </c>
      <c r="B778" s="3" t="s">
        <v>777</v>
      </c>
      <c r="C778" s="3" t="s">
        <v>4886</v>
      </c>
      <c r="D778">
        <v>7000</v>
      </c>
      <c r="F778">
        <v>3598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8275</v>
      </c>
      <c r="P778" s="6">
        <f t="shared" si="48"/>
        <v>0.51400000000000001</v>
      </c>
      <c r="Q778">
        <f t="shared" si="49"/>
        <v>63.122807017543863</v>
      </c>
      <c r="R778" t="s">
        <v>8337</v>
      </c>
      <c r="S778" t="s">
        <v>8339</v>
      </c>
      <c r="T778" s="10">
        <f t="shared" si="50"/>
        <v>42250.685706018514</v>
      </c>
      <c r="U778" s="10">
        <f t="shared" si="51"/>
        <v>42288.208333333328</v>
      </c>
    </row>
    <row r="779" spans="1:21" ht="42.75" x14ac:dyDescent="0.2">
      <c r="A779">
        <v>777</v>
      </c>
      <c r="B779" s="3" t="s">
        <v>778</v>
      </c>
      <c r="C779" s="3" t="s">
        <v>4887</v>
      </c>
      <c r="D779">
        <v>3000</v>
      </c>
      <c r="F779">
        <v>21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8275</v>
      </c>
      <c r="P779" s="6">
        <f t="shared" si="48"/>
        <v>7.0000000000000001E-3</v>
      </c>
      <c r="Q779">
        <f t="shared" si="49"/>
        <v>7</v>
      </c>
      <c r="R779" t="s">
        <v>8337</v>
      </c>
      <c r="S779" t="s">
        <v>8339</v>
      </c>
      <c r="T779" s="10">
        <f t="shared" si="50"/>
        <v>41456.981215277774</v>
      </c>
      <c r="U779" s="10">
        <f t="shared" si="51"/>
        <v>41486.981215277774</v>
      </c>
    </row>
    <row r="780" spans="1:21" ht="42.75" x14ac:dyDescent="0.2">
      <c r="A780">
        <v>778</v>
      </c>
      <c r="B780" s="3" t="s">
        <v>779</v>
      </c>
      <c r="C780" s="3" t="s">
        <v>4888</v>
      </c>
      <c r="D780">
        <v>500</v>
      </c>
      <c r="F780">
        <v>2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8275</v>
      </c>
      <c r="P780" s="6">
        <f t="shared" si="48"/>
        <v>4.0000000000000001E-3</v>
      </c>
      <c r="Q780">
        <f t="shared" si="49"/>
        <v>2</v>
      </c>
      <c r="R780" t="s">
        <v>8337</v>
      </c>
      <c r="S780" t="s">
        <v>8339</v>
      </c>
      <c r="T780" s="10">
        <f t="shared" si="50"/>
        <v>41729.702314814815</v>
      </c>
      <c r="U780" s="10">
        <f t="shared" si="51"/>
        <v>41759.702314814815</v>
      </c>
    </row>
    <row r="781" spans="1:21" ht="42.75" x14ac:dyDescent="0.2">
      <c r="A781">
        <v>779</v>
      </c>
      <c r="B781" s="3" t="s">
        <v>780</v>
      </c>
      <c r="C781" s="3" t="s">
        <v>4889</v>
      </c>
      <c r="D781">
        <v>15000</v>
      </c>
      <c r="F781">
        <v>400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8275</v>
      </c>
      <c r="P781" s="6">
        <f t="shared" si="48"/>
        <v>2.6666666666666668E-2</v>
      </c>
      <c r="Q781">
        <f t="shared" si="49"/>
        <v>66.666666666666671</v>
      </c>
      <c r="R781" t="s">
        <v>8337</v>
      </c>
      <c r="S781" t="s">
        <v>8339</v>
      </c>
      <c r="T781" s="10">
        <f t="shared" si="50"/>
        <v>40436.68408564815</v>
      </c>
      <c r="U781" s="10">
        <f t="shared" si="51"/>
        <v>40466.166666666664</v>
      </c>
    </row>
    <row r="782" spans="1:21" ht="42.75" x14ac:dyDescent="0.2">
      <c r="A782">
        <v>780</v>
      </c>
      <c r="B782" s="3" t="s">
        <v>781</v>
      </c>
      <c r="C782" s="3" t="s">
        <v>4890</v>
      </c>
      <c r="D782">
        <v>1000</v>
      </c>
      <c r="F782">
        <v>1040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8276</v>
      </c>
      <c r="P782" s="6">
        <f t="shared" si="48"/>
        <v>1.04</v>
      </c>
      <c r="Q782">
        <f t="shared" si="49"/>
        <v>38.518518518518519</v>
      </c>
      <c r="R782" t="s">
        <v>8340</v>
      </c>
      <c r="S782" t="s">
        <v>8309</v>
      </c>
      <c r="T782" s="10">
        <f t="shared" si="50"/>
        <v>40636.673900462964</v>
      </c>
      <c r="U782" s="10">
        <f t="shared" si="51"/>
        <v>40666.673900462964</v>
      </c>
    </row>
    <row r="783" spans="1:21" ht="42.75" x14ac:dyDescent="0.2">
      <c r="A783">
        <v>781</v>
      </c>
      <c r="B783" s="3" t="s">
        <v>782</v>
      </c>
      <c r="C783" s="3" t="s">
        <v>4891</v>
      </c>
      <c r="D783">
        <v>800</v>
      </c>
      <c r="F783">
        <v>1065.23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8276</v>
      </c>
      <c r="P783" s="6">
        <f t="shared" si="48"/>
        <v>1.3315375</v>
      </c>
      <c r="Q783">
        <f t="shared" si="49"/>
        <v>42.609200000000001</v>
      </c>
      <c r="R783" t="s">
        <v>8340</v>
      </c>
      <c r="S783" t="s">
        <v>8309</v>
      </c>
      <c r="T783" s="10">
        <f t="shared" si="50"/>
        <v>41403.000856481485</v>
      </c>
      <c r="U783" s="10">
        <f t="shared" si="51"/>
        <v>41433.000856481485</v>
      </c>
    </row>
    <row r="784" spans="1:21" ht="42.75" x14ac:dyDescent="0.2">
      <c r="A784">
        <v>782</v>
      </c>
      <c r="B784" s="3" t="s">
        <v>783</v>
      </c>
      <c r="C784" s="3" t="s">
        <v>4892</v>
      </c>
      <c r="D784">
        <v>700</v>
      </c>
      <c r="F784">
        <v>700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8276</v>
      </c>
      <c r="P784" s="6">
        <f t="shared" si="48"/>
        <v>1</v>
      </c>
      <c r="Q784">
        <f t="shared" si="49"/>
        <v>50</v>
      </c>
      <c r="R784" t="s">
        <v>8340</v>
      </c>
      <c r="S784" t="s">
        <v>8309</v>
      </c>
      <c r="T784" s="10">
        <f t="shared" si="50"/>
        <v>41116.758125</v>
      </c>
      <c r="U784" s="10">
        <f t="shared" si="51"/>
        <v>41146.758125</v>
      </c>
    </row>
    <row r="785" spans="1:21" ht="42.75" x14ac:dyDescent="0.2">
      <c r="A785">
        <v>783</v>
      </c>
      <c r="B785" s="3" t="s">
        <v>784</v>
      </c>
      <c r="C785" s="3" t="s">
        <v>4893</v>
      </c>
      <c r="D785">
        <v>1500</v>
      </c>
      <c r="F785">
        <v>2222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8276</v>
      </c>
      <c r="P785" s="6">
        <f t="shared" si="48"/>
        <v>1.4813333333333334</v>
      </c>
      <c r="Q785">
        <f t="shared" si="49"/>
        <v>63.485714285714288</v>
      </c>
      <c r="R785" t="s">
        <v>8340</v>
      </c>
      <c r="S785" t="s">
        <v>8309</v>
      </c>
      <c r="T785" s="10">
        <f t="shared" si="50"/>
        <v>40987.773715277777</v>
      </c>
      <c r="U785" s="10">
        <f t="shared" si="51"/>
        <v>41026.916666666664</v>
      </c>
    </row>
    <row r="786" spans="1:21" ht="42.75" x14ac:dyDescent="0.2">
      <c r="A786">
        <v>784</v>
      </c>
      <c r="B786" s="3" t="s">
        <v>785</v>
      </c>
      <c r="C786" s="3" t="s">
        <v>4894</v>
      </c>
      <c r="D786">
        <v>1000</v>
      </c>
      <c r="F786">
        <v>1025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8276</v>
      </c>
      <c r="P786" s="6">
        <f t="shared" si="48"/>
        <v>1.0249999999999999</v>
      </c>
      <c r="Q786">
        <f t="shared" si="49"/>
        <v>102.5</v>
      </c>
      <c r="R786" t="s">
        <v>8340</v>
      </c>
      <c r="S786" t="s">
        <v>8309</v>
      </c>
      <c r="T786" s="10">
        <f t="shared" si="50"/>
        <v>41675.149525462963</v>
      </c>
      <c r="U786" s="10">
        <f t="shared" si="51"/>
        <v>41715.107858796298</v>
      </c>
    </row>
    <row r="787" spans="1:21" ht="42.75" x14ac:dyDescent="0.2">
      <c r="A787">
        <v>785</v>
      </c>
      <c r="B787" s="3" t="s">
        <v>786</v>
      </c>
      <c r="C787" s="3" t="s">
        <v>4895</v>
      </c>
      <c r="D787">
        <v>500</v>
      </c>
      <c r="F787">
        <v>903.14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8276</v>
      </c>
      <c r="P787" s="6">
        <f t="shared" si="48"/>
        <v>1.8062799999999999</v>
      </c>
      <c r="Q787">
        <f t="shared" si="49"/>
        <v>31.142758620689655</v>
      </c>
      <c r="R787" t="s">
        <v>8340</v>
      </c>
      <c r="S787" t="s">
        <v>8309</v>
      </c>
      <c r="T787" s="10">
        <f t="shared" si="50"/>
        <v>41303.593923611108</v>
      </c>
      <c r="U787" s="10">
        <f t="shared" si="51"/>
        <v>41333.593923611108</v>
      </c>
    </row>
    <row r="788" spans="1:21" ht="42.75" x14ac:dyDescent="0.2">
      <c r="A788">
        <v>786</v>
      </c>
      <c r="B788" s="3" t="s">
        <v>787</v>
      </c>
      <c r="C788" s="3" t="s">
        <v>4896</v>
      </c>
      <c r="D788">
        <v>5000</v>
      </c>
      <c r="F788">
        <v>7140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8276</v>
      </c>
      <c r="P788" s="6">
        <f t="shared" si="48"/>
        <v>1.4279999999999999</v>
      </c>
      <c r="Q788">
        <f t="shared" si="49"/>
        <v>162.27272727272728</v>
      </c>
      <c r="R788" t="s">
        <v>8340</v>
      </c>
      <c r="S788" t="s">
        <v>8309</v>
      </c>
      <c r="T788" s="10">
        <f t="shared" si="50"/>
        <v>40983.055949074071</v>
      </c>
      <c r="U788" s="10">
        <f t="shared" si="51"/>
        <v>41040.657638888886</v>
      </c>
    </row>
    <row r="789" spans="1:21" ht="42.75" x14ac:dyDescent="0.2">
      <c r="A789">
        <v>787</v>
      </c>
      <c r="B789" s="3" t="s">
        <v>788</v>
      </c>
      <c r="C789" s="3" t="s">
        <v>4897</v>
      </c>
      <c r="D789">
        <v>1200</v>
      </c>
      <c r="F789">
        <v>1370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8276</v>
      </c>
      <c r="P789" s="6">
        <f t="shared" si="48"/>
        <v>1.1416666666666666</v>
      </c>
      <c r="Q789">
        <f t="shared" si="49"/>
        <v>80.588235294117652</v>
      </c>
      <c r="R789" t="s">
        <v>8340</v>
      </c>
      <c r="S789" t="s">
        <v>8309</v>
      </c>
      <c r="T789" s="10">
        <f t="shared" si="50"/>
        <v>41549.627615740741</v>
      </c>
      <c r="U789" s="10">
        <f t="shared" si="51"/>
        <v>41579.627615740741</v>
      </c>
    </row>
    <row r="790" spans="1:21" ht="42.75" x14ac:dyDescent="0.2">
      <c r="A790">
        <v>788</v>
      </c>
      <c r="B790" s="3" t="s">
        <v>789</v>
      </c>
      <c r="C790" s="3" t="s">
        <v>4898</v>
      </c>
      <c r="D790">
        <v>1000</v>
      </c>
      <c r="F790">
        <v>2035.05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8276</v>
      </c>
      <c r="P790" s="6">
        <f t="shared" si="48"/>
        <v>2.03505</v>
      </c>
      <c r="Q790">
        <f t="shared" si="49"/>
        <v>59.85441176470588</v>
      </c>
      <c r="R790" t="s">
        <v>8340</v>
      </c>
      <c r="S790" t="s">
        <v>8309</v>
      </c>
      <c r="T790" s="10">
        <f t="shared" si="50"/>
        <v>41059.006805555553</v>
      </c>
      <c r="U790" s="10">
        <f t="shared" si="51"/>
        <v>41097.165972222225</v>
      </c>
    </row>
    <row r="791" spans="1:21" ht="42.75" x14ac:dyDescent="0.2">
      <c r="A791">
        <v>789</v>
      </c>
      <c r="B791" s="3" t="s">
        <v>790</v>
      </c>
      <c r="C791" s="3" t="s">
        <v>4899</v>
      </c>
      <c r="D791">
        <v>1700</v>
      </c>
      <c r="F791">
        <v>1860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8276</v>
      </c>
      <c r="P791" s="6">
        <f t="shared" si="48"/>
        <v>1.0941176470588236</v>
      </c>
      <c r="Q791">
        <f t="shared" si="49"/>
        <v>132.85714285714286</v>
      </c>
      <c r="R791" t="s">
        <v>8340</v>
      </c>
      <c r="S791" t="s">
        <v>8309</v>
      </c>
      <c r="T791" s="10">
        <f t="shared" si="50"/>
        <v>41277.186111111114</v>
      </c>
      <c r="U791" s="10">
        <f t="shared" si="51"/>
        <v>41295.332638888889</v>
      </c>
    </row>
    <row r="792" spans="1:21" ht="42.75" x14ac:dyDescent="0.2">
      <c r="A792">
        <v>790</v>
      </c>
      <c r="B792" s="3" t="s">
        <v>791</v>
      </c>
      <c r="C792" s="3" t="s">
        <v>4900</v>
      </c>
      <c r="D792">
        <v>10000</v>
      </c>
      <c r="F792">
        <v>14437.46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8276</v>
      </c>
      <c r="P792" s="6">
        <f t="shared" si="48"/>
        <v>1.443746</v>
      </c>
      <c r="Q792">
        <f t="shared" si="49"/>
        <v>92.547820512820508</v>
      </c>
      <c r="R792" t="s">
        <v>8340</v>
      </c>
      <c r="S792" t="s">
        <v>8309</v>
      </c>
      <c r="T792" s="10">
        <f t="shared" si="50"/>
        <v>41276.047905092593</v>
      </c>
      <c r="U792" s="10">
        <f t="shared" si="51"/>
        <v>41306.047905092593</v>
      </c>
    </row>
    <row r="793" spans="1:21" ht="42.75" x14ac:dyDescent="0.2">
      <c r="A793">
        <v>791</v>
      </c>
      <c r="B793" s="3" t="s">
        <v>792</v>
      </c>
      <c r="C793" s="3" t="s">
        <v>4901</v>
      </c>
      <c r="D793">
        <v>7500</v>
      </c>
      <c r="F793">
        <v>7790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8276</v>
      </c>
      <c r="P793" s="6">
        <f t="shared" si="48"/>
        <v>1.0386666666666666</v>
      </c>
      <c r="Q793">
        <f t="shared" si="49"/>
        <v>60.859375</v>
      </c>
      <c r="R793" t="s">
        <v>8340</v>
      </c>
      <c r="S793" t="s">
        <v>8309</v>
      </c>
      <c r="T793" s="10">
        <f t="shared" si="50"/>
        <v>41557.780624999999</v>
      </c>
      <c r="U793" s="10">
        <f t="shared" si="51"/>
        <v>41591.249305555553</v>
      </c>
    </row>
    <row r="794" spans="1:21" ht="28.5" x14ac:dyDescent="0.2">
      <c r="A794">
        <v>792</v>
      </c>
      <c r="B794" s="3" t="s">
        <v>793</v>
      </c>
      <c r="C794" s="3" t="s">
        <v>4902</v>
      </c>
      <c r="D794">
        <v>2500</v>
      </c>
      <c r="F794">
        <v>2511.11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8276</v>
      </c>
      <c r="P794" s="6">
        <f t="shared" si="48"/>
        <v>1.0044440000000001</v>
      </c>
      <c r="Q794">
        <f t="shared" si="49"/>
        <v>41.851833333333339</v>
      </c>
      <c r="R794" t="s">
        <v>8340</v>
      </c>
      <c r="S794" t="s">
        <v>8309</v>
      </c>
      <c r="T794" s="10">
        <f t="shared" si="50"/>
        <v>41555.873645833337</v>
      </c>
      <c r="U794" s="10">
        <f t="shared" si="51"/>
        <v>41585.915312500001</v>
      </c>
    </row>
    <row r="795" spans="1:21" ht="42.75" x14ac:dyDescent="0.2">
      <c r="A795">
        <v>793</v>
      </c>
      <c r="B795" s="3" t="s">
        <v>794</v>
      </c>
      <c r="C795" s="3" t="s">
        <v>4903</v>
      </c>
      <c r="D795">
        <v>2750</v>
      </c>
      <c r="F795">
        <v>2826.43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8276</v>
      </c>
      <c r="P795" s="6">
        <f t="shared" si="48"/>
        <v>1.0277927272727272</v>
      </c>
      <c r="Q795">
        <f t="shared" si="49"/>
        <v>88.325937499999995</v>
      </c>
      <c r="R795" t="s">
        <v>8340</v>
      </c>
      <c r="S795" t="s">
        <v>8309</v>
      </c>
      <c r="T795" s="10">
        <f t="shared" si="50"/>
        <v>41442.741249999999</v>
      </c>
      <c r="U795" s="10">
        <f t="shared" si="51"/>
        <v>41458.207638888889</v>
      </c>
    </row>
    <row r="796" spans="1:21" ht="42.75" x14ac:dyDescent="0.2">
      <c r="A796">
        <v>794</v>
      </c>
      <c r="B796" s="3" t="s">
        <v>795</v>
      </c>
      <c r="C796" s="3" t="s">
        <v>4904</v>
      </c>
      <c r="D796">
        <v>8000</v>
      </c>
      <c r="F796">
        <v>8425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8276</v>
      </c>
      <c r="P796" s="6">
        <f t="shared" si="48"/>
        <v>1.0531250000000001</v>
      </c>
      <c r="Q796">
        <f t="shared" si="49"/>
        <v>158.96226415094338</v>
      </c>
      <c r="R796" t="s">
        <v>8340</v>
      </c>
      <c r="S796" t="s">
        <v>8309</v>
      </c>
      <c r="T796" s="10">
        <f t="shared" si="50"/>
        <v>40736.115011574075</v>
      </c>
      <c r="U796" s="10">
        <f t="shared" si="51"/>
        <v>40791.712500000001</v>
      </c>
    </row>
    <row r="797" spans="1:21" ht="42.75" x14ac:dyDescent="0.2">
      <c r="A797">
        <v>795</v>
      </c>
      <c r="B797" s="3" t="s">
        <v>796</v>
      </c>
      <c r="C797" s="3" t="s">
        <v>4905</v>
      </c>
      <c r="D797">
        <v>14000</v>
      </c>
      <c r="F797">
        <v>15650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8276</v>
      </c>
      <c r="P797" s="6">
        <f t="shared" si="48"/>
        <v>1.1178571428571429</v>
      </c>
      <c r="Q797">
        <f t="shared" si="49"/>
        <v>85.054347826086953</v>
      </c>
      <c r="R797" t="s">
        <v>8340</v>
      </c>
      <c r="S797" t="s">
        <v>8309</v>
      </c>
      <c r="T797" s="10">
        <f t="shared" si="50"/>
        <v>40963.613032407404</v>
      </c>
      <c r="U797" s="10">
        <f t="shared" si="51"/>
        <v>41006.207638888889</v>
      </c>
    </row>
    <row r="798" spans="1:21" ht="57" x14ac:dyDescent="0.2">
      <c r="A798">
        <v>796</v>
      </c>
      <c r="B798" s="3" t="s">
        <v>797</v>
      </c>
      <c r="C798" s="3" t="s">
        <v>4906</v>
      </c>
      <c r="D798">
        <v>10000</v>
      </c>
      <c r="F798">
        <v>10135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8276</v>
      </c>
      <c r="P798" s="6">
        <f t="shared" si="48"/>
        <v>1.0135000000000001</v>
      </c>
      <c r="Q798">
        <f t="shared" si="49"/>
        <v>112.61111111111111</v>
      </c>
      <c r="R798" t="s">
        <v>8340</v>
      </c>
      <c r="S798" t="s">
        <v>8309</v>
      </c>
      <c r="T798" s="10">
        <f t="shared" si="50"/>
        <v>41502.882928240739</v>
      </c>
      <c r="U798" s="10">
        <f t="shared" si="51"/>
        <v>41532.881944444445</v>
      </c>
    </row>
    <row r="799" spans="1:21" ht="42.75" x14ac:dyDescent="0.2">
      <c r="A799">
        <v>797</v>
      </c>
      <c r="B799" s="3" t="s">
        <v>798</v>
      </c>
      <c r="C799" s="3" t="s">
        <v>4907</v>
      </c>
      <c r="D799">
        <v>3000</v>
      </c>
      <c r="F799">
        <v>3226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8276</v>
      </c>
      <c r="P799" s="6">
        <f t="shared" si="48"/>
        <v>1.0753333333333333</v>
      </c>
      <c r="Q799">
        <f t="shared" si="49"/>
        <v>45.436619718309856</v>
      </c>
      <c r="R799" t="s">
        <v>8340</v>
      </c>
      <c r="S799" t="s">
        <v>8309</v>
      </c>
      <c r="T799" s="10">
        <f t="shared" si="50"/>
        <v>40996.994074074071</v>
      </c>
      <c r="U799" s="10">
        <f t="shared" si="51"/>
        <v>41028.166666666664</v>
      </c>
    </row>
    <row r="800" spans="1:21" ht="42.75" x14ac:dyDescent="0.2">
      <c r="A800">
        <v>798</v>
      </c>
      <c r="B800" s="3" t="s">
        <v>799</v>
      </c>
      <c r="C800" s="3" t="s">
        <v>4908</v>
      </c>
      <c r="D800">
        <v>3500</v>
      </c>
      <c r="F800">
        <v>4021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8276</v>
      </c>
      <c r="P800" s="6">
        <f t="shared" si="48"/>
        <v>1.1488571428571428</v>
      </c>
      <c r="Q800">
        <f t="shared" si="49"/>
        <v>46.218390804597703</v>
      </c>
      <c r="R800" t="s">
        <v>8340</v>
      </c>
      <c r="S800" t="s">
        <v>8309</v>
      </c>
      <c r="T800" s="10">
        <f t="shared" si="50"/>
        <v>41882.590127314819</v>
      </c>
      <c r="U800" s="10">
        <f t="shared" si="51"/>
        <v>41912.590127314819</v>
      </c>
    </row>
    <row r="801" spans="1:21" ht="42.75" x14ac:dyDescent="0.2">
      <c r="A801">
        <v>799</v>
      </c>
      <c r="B801" s="3" t="s">
        <v>800</v>
      </c>
      <c r="C801" s="3" t="s">
        <v>4909</v>
      </c>
      <c r="D801">
        <v>5000</v>
      </c>
      <c r="F801">
        <v>5001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8276</v>
      </c>
      <c r="P801" s="6">
        <f t="shared" si="48"/>
        <v>1.0002</v>
      </c>
      <c r="Q801">
        <f t="shared" si="49"/>
        <v>178.60714285714286</v>
      </c>
      <c r="R801" t="s">
        <v>8340</v>
      </c>
      <c r="S801" t="s">
        <v>8309</v>
      </c>
      <c r="T801" s="10">
        <f t="shared" si="50"/>
        <v>40996.667199074072</v>
      </c>
      <c r="U801" s="10">
        <f t="shared" si="51"/>
        <v>41026.667199074072</v>
      </c>
    </row>
    <row r="802" spans="1:21" ht="42.75" x14ac:dyDescent="0.2">
      <c r="A802">
        <v>800</v>
      </c>
      <c r="B802" s="3" t="s">
        <v>801</v>
      </c>
      <c r="C802" s="3" t="s">
        <v>4910</v>
      </c>
      <c r="D802">
        <v>1500</v>
      </c>
      <c r="F802">
        <v>2282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8276</v>
      </c>
      <c r="P802" s="6">
        <f t="shared" si="48"/>
        <v>1.5213333333333334</v>
      </c>
      <c r="Q802">
        <f t="shared" si="49"/>
        <v>40.75</v>
      </c>
      <c r="R802" t="s">
        <v>8340</v>
      </c>
      <c r="S802" t="s">
        <v>8309</v>
      </c>
      <c r="T802" s="10">
        <f t="shared" si="50"/>
        <v>41863.433495370373</v>
      </c>
      <c r="U802" s="10">
        <f t="shared" si="51"/>
        <v>41893.433495370373</v>
      </c>
    </row>
    <row r="803" spans="1:21" ht="42.75" x14ac:dyDescent="0.2">
      <c r="A803">
        <v>801</v>
      </c>
      <c r="B803" s="3" t="s">
        <v>802</v>
      </c>
      <c r="C803" s="3" t="s">
        <v>4911</v>
      </c>
      <c r="D803">
        <v>2000</v>
      </c>
      <c r="F803">
        <v>2230.4299999999998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8276</v>
      </c>
      <c r="P803" s="6">
        <f t="shared" si="48"/>
        <v>1.1152149999999998</v>
      </c>
      <c r="Q803">
        <f t="shared" si="49"/>
        <v>43.733921568627444</v>
      </c>
      <c r="R803" t="s">
        <v>8340</v>
      </c>
      <c r="S803" t="s">
        <v>8309</v>
      </c>
      <c r="T803" s="10">
        <f t="shared" si="50"/>
        <v>40695.795370370368</v>
      </c>
      <c r="U803" s="10">
        <f t="shared" si="51"/>
        <v>40725.795370370368</v>
      </c>
    </row>
    <row r="804" spans="1:21" ht="57" x14ac:dyDescent="0.2">
      <c r="A804">
        <v>802</v>
      </c>
      <c r="B804" s="3" t="s">
        <v>803</v>
      </c>
      <c r="C804" s="3" t="s">
        <v>4912</v>
      </c>
      <c r="D804">
        <v>6000</v>
      </c>
      <c r="F804">
        <v>6080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8276</v>
      </c>
      <c r="P804" s="6">
        <f t="shared" si="48"/>
        <v>1.0133333333333334</v>
      </c>
      <c r="Q804">
        <f t="shared" si="49"/>
        <v>81.066666666666663</v>
      </c>
      <c r="R804" t="s">
        <v>8340</v>
      </c>
      <c r="S804" t="s">
        <v>8309</v>
      </c>
      <c r="T804" s="10">
        <f t="shared" si="50"/>
        <v>41123.022268518522</v>
      </c>
      <c r="U804" s="10">
        <f t="shared" si="51"/>
        <v>41169.170138888891</v>
      </c>
    </row>
    <row r="805" spans="1:21" ht="42.75" x14ac:dyDescent="0.2">
      <c r="A805">
        <v>803</v>
      </c>
      <c r="B805" s="3" t="s">
        <v>804</v>
      </c>
      <c r="C805" s="3" t="s">
        <v>4913</v>
      </c>
      <c r="D805">
        <v>2300</v>
      </c>
      <c r="F805">
        <v>2835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8276</v>
      </c>
      <c r="P805" s="6">
        <f t="shared" si="48"/>
        <v>1.232608695652174</v>
      </c>
      <c r="Q805">
        <f t="shared" si="49"/>
        <v>74.60526315789474</v>
      </c>
      <c r="R805" t="s">
        <v>8340</v>
      </c>
      <c r="S805" t="s">
        <v>8309</v>
      </c>
      <c r="T805" s="10">
        <f t="shared" si="50"/>
        <v>40665.949976851851</v>
      </c>
      <c r="U805" s="10">
        <f t="shared" si="51"/>
        <v>40692.041666666664</v>
      </c>
    </row>
    <row r="806" spans="1:21" ht="42.75" x14ac:dyDescent="0.2">
      <c r="A806">
        <v>804</v>
      </c>
      <c r="B806" s="3" t="s">
        <v>805</v>
      </c>
      <c r="C806" s="3" t="s">
        <v>4914</v>
      </c>
      <c r="D806">
        <v>5500</v>
      </c>
      <c r="F806">
        <v>5500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8276</v>
      </c>
      <c r="P806" s="6">
        <f t="shared" si="48"/>
        <v>1</v>
      </c>
      <c r="Q806">
        <f t="shared" si="49"/>
        <v>305.55555555555554</v>
      </c>
      <c r="R806" t="s">
        <v>8340</v>
      </c>
      <c r="S806" t="s">
        <v>8309</v>
      </c>
      <c r="T806" s="10">
        <f t="shared" si="50"/>
        <v>40730.105625000004</v>
      </c>
      <c r="U806" s="10">
        <f t="shared" si="51"/>
        <v>40747.165972222225</v>
      </c>
    </row>
    <row r="807" spans="1:21" ht="42.75" x14ac:dyDescent="0.2">
      <c r="A807">
        <v>805</v>
      </c>
      <c r="B807" s="3" t="s">
        <v>806</v>
      </c>
      <c r="C807" s="3" t="s">
        <v>4915</v>
      </c>
      <c r="D807">
        <v>3000</v>
      </c>
      <c r="F807">
        <v>3150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8276</v>
      </c>
      <c r="P807" s="6">
        <f t="shared" si="48"/>
        <v>1.05</v>
      </c>
      <c r="Q807">
        <f t="shared" si="49"/>
        <v>58.333333333333336</v>
      </c>
      <c r="R807" t="s">
        <v>8340</v>
      </c>
      <c r="S807" t="s">
        <v>8309</v>
      </c>
      <c r="T807" s="10">
        <f t="shared" si="50"/>
        <v>40690.823055555556</v>
      </c>
      <c r="U807" s="10">
        <f t="shared" si="51"/>
        <v>40740.958333333336</v>
      </c>
    </row>
    <row r="808" spans="1:21" x14ac:dyDescent="0.2">
      <c r="A808">
        <v>806</v>
      </c>
      <c r="B808" s="3" t="s">
        <v>807</v>
      </c>
      <c r="C808" s="3" t="s">
        <v>4916</v>
      </c>
      <c r="D808">
        <v>8000</v>
      </c>
      <c r="F808">
        <v>8355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8276</v>
      </c>
      <c r="P808" s="6">
        <f t="shared" si="48"/>
        <v>1.0443750000000001</v>
      </c>
      <c r="Q808">
        <f t="shared" si="49"/>
        <v>117.67605633802818</v>
      </c>
      <c r="R808" t="s">
        <v>8340</v>
      </c>
      <c r="S808" t="s">
        <v>8309</v>
      </c>
      <c r="T808" s="10">
        <f t="shared" si="50"/>
        <v>40763.691423611112</v>
      </c>
      <c r="U808" s="10">
        <f t="shared" si="51"/>
        <v>40793.691423611112</v>
      </c>
    </row>
    <row r="809" spans="1:21" ht="28.5" x14ac:dyDescent="0.2">
      <c r="A809">
        <v>807</v>
      </c>
      <c r="B809" s="3" t="s">
        <v>808</v>
      </c>
      <c r="C809" s="3" t="s">
        <v>4917</v>
      </c>
      <c r="D809">
        <v>4000</v>
      </c>
      <c r="F809">
        <v>4205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8276</v>
      </c>
      <c r="P809" s="6">
        <f t="shared" si="48"/>
        <v>1.05125</v>
      </c>
      <c r="Q809">
        <f t="shared" si="49"/>
        <v>73.771929824561397</v>
      </c>
      <c r="R809" t="s">
        <v>8340</v>
      </c>
      <c r="S809" t="s">
        <v>8309</v>
      </c>
      <c r="T809" s="10">
        <f t="shared" si="50"/>
        <v>42759.628599537042</v>
      </c>
      <c r="U809" s="10">
        <f t="shared" si="51"/>
        <v>42795.083333333328</v>
      </c>
    </row>
    <row r="810" spans="1:21" ht="42.75" x14ac:dyDescent="0.2">
      <c r="A810">
        <v>808</v>
      </c>
      <c r="B810" s="3" t="s">
        <v>809</v>
      </c>
      <c r="C810" s="3" t="s">
        <v>4918</v>
      </c>
      <c r="D810">
        <v>4500</v>
      </c>
      <c r="F810">
        <v>4500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8276</v>
      </c>
      <c r="P810" s="6">
        <f t="shared" si="48"/>
        <v>1</v>
      </c>
      <c r="Q810">
        <f t="shared" si="49"/>
        <v>104.65116279069767</v>
      </c>
      <c r="R810" t="s">
        <v>8340</v>
      </c>
      <c r="S810" t="s">
        <v>8309</v>
      </c>
      <c r="T810" s="10">
        <f t="shared" si="50"/>
        <v>41962.100532407407</v>
      </c>
      <c r="U810" s="10">
        <f t="shared" si="51"/>
        <v>41995.207638888889</v>
      </c>
    </row>
    <row r="811" spans="1:21" ht="42.75" x14ac:dyDescent="0.2">
      <c r="A811">
        <v>809</v>
      </c>
      <c r="B811" s="3" t="s">
        <v>810</v>
      </c>
      <c r="C811" s="3" t="s">
        <v>4919</v>
      </c>
      <c r="D811">
        <v>4000</v>
      </c>
      <c r="F811">
        <v>4151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8276</v>
      </c>
      <c r="P811" s="6">
        <f t="shared" si="48"/>
        <v>1.03775</v>
      </c>
      <c r="Q811">
        <f t="shared" si="49"/>
        <v>79.82692307692308</v>
      </c>
      <c r="R811" t="s">
        <v>8340</v>
      </c>
      <c r="S811" t="s">
        <v>8309</v>
      </c>
      <c r="T811" s="10">
        <f t="shared" si="50"/>
        <v>41628.833680555559</v>
      </c>
      <c r="U811" s="10">
        <f t="shared" si="51"/>
        <v>41658.833680555559</v>
      </c>
    </row>
    <row r="812" spans="1:21" ht="42.75" x14ac:dyDescent="0.2">
      <c r="A812">
        <v>810</v>
      </c>
      <c r="B812" s="3" t="s">
        <v>811</v>
      </c>
      <c r="C812" s="3" t="s">
        <v>4920</v>
      </c>
      <c r="D812">
        <v>1500</v>
      </c>
      <c r="F812">
        <v>1575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8276</v>
      </c>
      <c r="P812" s="6">
        <f t="shared" si="48"/>
        <v>1.05</v>
      </c>
      <c r="Q812">
        <f t="shared" si="49"/>
        <v>58.333333333333336</v>
      </c>
      <c r="R812" t="s">
        <v>8340</v>
      </c>
      <c r="S812" t="s">
        <v>8309</v>
      </c>
      <c r="T812" s="10">
        <f t="shared" si="50"/>
        <v>41123.056273148148</v>
      </c>
      <c r="U812" s="10">
        <f t="shared" si="51"/>
        <v>41153.056273148148</v>
      </c>
    </row>
    <row r="813" spans="1:21" ht="28.5" x14ac:dyDescent="0.2">
      <c r="A813">
        <v>811</v>
      </c>
      <c r="B813" s="3" t="s">
        <v>812</v>
      </c>
      <c r="C813" s="3" t="s">
        <v>4921</v>
      </c>
      <c r="D813">
        <v>1000</v>
      </c>
      <c r="F813">
        <v>1040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8276</v>
      </c>
      <c r="P813" s="6">
        <f t="shared" si="48"/>
        <v>1.04</v>
      </c>
      <c r="Q813">
        <f t="shared" si="49"/>
        <v>86.666666666666671</v>
      </c>
      <c r="R813" t="s">
        <v>8340</v>
      </c>
      <c r="S813" t="s">
        <v>8309</v>
      </c>
      <c r="T813" s="10">
        <f t="shared" si="50"/>
        <v>41443.643541666665</v>
      </c>
      <c r="U813" s="10">
        <f t="shared" si="51"/>
        <v>41465.702777777777</v>
      </c>
    </row>
    <row r="814" spans="1:21" ht="42.75" x14ac:dyDescent="0.2">
      <c r="A814">
        <v>812</v>
      </c>
      <c r="B814" s="3" t="s">
        <v>813</v>
      </c>
      <c r="C814" s="3" t="s">
        <v>4922</v>
      </c>
      <c r="D814">
        <v>600</v>
      </c>
      <c r="F814">
        <v>911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8276</v>
      </c>
      <c r="P814" s="6">
        <f t="shared" si="48"/>
        <v>1.5183333333333333</v>
      </c>
      <c r="Q814">
        <f t="shared" si="49"/>
        <v>27.606060606060606</v>
      </c>
      <c r="R814" t="s">
        <v>8340</v>
      </c>
      <c r="S814" t="s">
        <v>8309</v>
      </c>
      <c r="T814" s="10">
        <f t="shared" si="50"/>
        <v>41282.017962962964</v>
      </c>
      <c r="U814" s="10">
        <f t="shared" si="51"/>
        <v>41334.581944444442</v>
      </c>
    </row>
    <row r="815" spans="1:21" ht="28.5" x14ac:dyDescent="0.2">
      <c r="A815">
        <v>813</v>
      </c>
      <c r="B815" s="3" t="s">
        <v>814</v>
      </c>
      <c r="C815" s="3" t="s">
        <v>4923</v>
      </c>
      <c r="D815">
        <v>1500</v>
      </c>
      <c r="F815">
        <v>2399.94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8276</v>
      </c>
      <c r="P815" s="6">
        <f t="shared" si="48"/>
        <v>1.59996</v>
      </c>
      <c r="Q815">
        <f t="shared" si="49"/>
        <v>24.999375000000001</v>
      </c>
      <c r="R815" t="s">
        <v>8340</v>
      </c>
      <c r="S815" t="s">
        <v>8309</v>
      </c>
      <c r="T815" s="10">
        <f t="shared" si="50"/>
        <v>41080.960243055553</v>
      </c>
      <c r="U815" s="10">
        <f t="shared" si="51"/>
        <v>41110.960243055553</v>
      </c>
    </row>
    <row r="816" spans="1:21" ht="42.75" x14ac:dyDescent="0.2">
      <c r="A816">
        <v>814</v>
      </c>
      <c r="B816" s="3" t="s">
        <v>815</v>
      </c>
      <c r="C816" s="3" t="s">
        <v>4924</v>
      </c>
      <c r="D816">
        <v>1000</v>
      </c>
      <c r="F816">
        <v>1273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8276</v>
      </c>
      <c r="P816" s="6">
        <f t="shared" si="48"/>
        <v>1.2729999999999999</v>
      </c>
      <c r="Q816">
        <f t="shared" si="49"/>
        <v>45.464285714285715</v>
      </c>
      <c r="R816" t="s">
        <v>8340</v>
      </c>
      <c r="S816" t="s">
        <v>8309</v>
      </c>
      <c r="T816" s="10">
        <f t="shared" si="50"/>
        <v>40679.743067129632</v>
      </c>
      <c r="U816" s="10">
        <f t="shared" si="51"/>
        <v>40694.75277777778</v>
      </c>
    </row>
    <row r="817" spans="1:21" ht="28.5" x14ac:dyDescent="0.2">
      <c r="A817">
        <v>815</v>
      </c>
      <c r="B817" s="3" t="s">
        <v>816</v>
      </c>
      <c r="C817" s="3" t="s">
        <v>4925</v>
      </c>
      <c r="D817">
        <v>4000</v>
      </c>
      <c r="F817">
        <v>4280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8276</v>
      </c>
      <c r="P817" s="6">
        <f t="shared" si="48"/>
        <v>1.07</v>
      </c>
      <c r="Q817">
        <f t="shared" si="49"/>
        <v>99.534883720930239</v>
      </c>
      <c r="R817" t="s">
        <v>8340</v>
      </c>
      <c r="S817" t="s">
        <v>8309</v>
      </c>
      <c r="T817" s="10">
        <f t="shared" si="50"/>
        <v>41914.917858796296</v>
      </c>
      <c r="U817" s="10">
        <f t="shared" si="51"/>
        <v>41944.917858796296</v>
      </c>
    </row>
    <row r="818" spans="1:21" ht="28.5" x14ac:dyDescent="0.2">
      <c r="A818">
        <v>816</v>
      </c>
      <c r="B818" s="3" t="s">
        <v>817</v>
      </c>
      <c r="C818" s="3" t="s">
        <v>4926</v>
      </c>
      <c r="D818">
        <v>7000</v>
      </c>
      <c r="F818">
        <v>8058.55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8276</v>
      </c>
      <c r="P818" s="6">
        <f t="shared" si="48"/>
        <v>1.1512214285714286</v>
      </c>
      <c r="Q818">
        <f t="shared" si="49"/>
        <v>39.31</v>
      </c>
      <c r="R818" t="s">
        <v>8340</v>
      </c>
      <c r="S818" t="s">
        <v>8309</v>
      </c>
      <c r="T818" s="10">
        <f t="shared" si="50"/>
        <v>41341.870868055557</v>
      </c>
      <c r="U818" s="10">
        <f t="shared" si="51"/>
        <v>41373.270833333336</v>
      </c>
    </row>
    <row r="819" spans="1:21" ht="42.75" x14ac:dyDescent="0.2">
      <c r="A819">
        <v>817</v>
      </c>
      <c r="B819" s="3" t="s">
        <v>818</v>
      </c>
      <c r="C819" s="3" t="s">
        <v>4927</v>
      </c>
      <c r="D819">
        <v>1500</v>
      </c>
      <c r="F819">
        <v>2056.66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8276</v>
      </c>
      <c r="P819" s="6">
        <f t="shared" si="48"/>
        <v>1.3711066666666665</v>
      </c>
      <c r="Q819">
        <f t="shared" si="49"/>
        <v>89.419999999999987</v>
      </c>
      <c r="R819" t="s">
        <v>8340</v>
      </c>
      <c r="S819" t="s">
        <v>8309</v>
      </c>
      <c r="T819" s="10">
        <f t="shared" si="50"/>
        <v>40925.599664351852</v>
      </c>
      <c r="U819" s="10">
        <f t="shared" si="51"/>
        <v>40979.207638888889</v>
      </c>
    </row>
    <row r="820" spans="1:21" ht="42.75" x14ac:dyDescent="0.2">
      <c r="A820">
        <v>818</v>
      </c>
      <c r="B820" s="3" t="s">
        <v>819</v>
      </c>
      <c r="C820" s="3" t="s">
        <v>4928</v>
      </c>
      <c r="D820">
        <v>350</v>
      </c>
      <c r="F820">
        <v>545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8276</v>
      </c>
      <c r="P820" s="6">
        <f t="shared" si="48"/>
        <v>1.5571428571428572</v>
      </c>
      <c r="Q820">
        <f t="shared" si="49"/>
        <v>28.684210526315791</v>
      </c>
      <c r="R820" t="s">
        <v>8340</v>
      </c>
      <c r="S820" t="s">
        <v>8309</v>
      </c>
      <c r="T820" s="10">
        <f t="shared" si="50"/>
        <v>41120.882881944446</v>
      </c>
      <c r="U820" s="10">
        <f t="shared" si="51"/>
        <v>41128.709027777775</v>
      </c>
    </row>
    <row r="821" spans="1:21" ht="28.5" x14ac:dyDescent="0.2">
      <c r="A821">
        <v>819</v>
      </c>
      <c r="B821" s="3" t="s">
        <v>820</v>
      </c>
      <c r="C821" s="3" t="s">
        <v>4929</v>
      </c>
      <c r="D821">
        <v>400</v>
      </c>
      <c r="F821">
        <v>435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8276</v>
      </c>
      <c r="P821" s="6">
        <f t="shared" si="48"/>
        <v>1.0874999999999999</v>
      </c>
      <c r="Q821">
        <f t="shared" si="49"/>
        <v>31.071428571428573</v>
      </c>
      <c r="R821" t="s">
        <v>8340</v>
      </c>
      <c r="S821" t="s">
        <v>8309</v>
      </c>
      <c r="T821" s="10">
        <f t="shared" si="50"/>
        <v>41619.998310185183</v>
      </c>
      <c r="U821" s="10">
        <f t="shared" si="51"/>
        <v>41629.197222222225</v>
      </c>
    </row>
    <row r="822" spans="1:21" ht="42.75" x14ac:dyDescent="0.2">
      <c r="A822">
        <v>820</v>
      </c>
      <c r="B822" s="3" t="s">
        <v>821</v>
      </c>
      <c r="C822" s="3" t="s">
        <v>4930</v>
      </c>
      <c r="D822">
        <v>2000</v>
      </c>
      <c r="F822">
        <v>2681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8276</v>
      </c>
      <c r="P822" s="6">
        <f t="shared" si="48"/>
        <v>1.3405</v>
      </c>
      <c r="Q822">
        <f t="shared" si="49"/>
        <v>70.55263157894737</v>
      </c>
      <c r="R822" t="s">
        <v>8340</v>
      </c>
      <c r="S822" t="s">
        <v>8309</v>
      </c>
      <c r="T822" s="10">
        <f t="shared" si="50"/>
        <v>41768.841921296298</v>
      </c>
      <c r="U822" s="10">
        <f t="shared" si="51"/>
        <v>41799.208333333336</v>
      </c>
    </row>
    <row r="823" spans="1:21" ht="42.75" x14ac:dyDescent="0.2">
      <c r="A823">
        <v>821</v>
      </c>
      <c r="B823" s="3" t="s">
        <v>822</v>
      </c>
      <c r="C823" s="3" t="s">
        <v>4931</v>
      </c>
      <c r="D823">
        <v>17482</v>
      </c>
      <c r="F823">
        <v>17482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8276</v>
      </c>
      <c r="P823" s="6">
        <f t="shared" si="48"/>
        <v>1</v>
      </c>
      <c r="Q823">
        <f t="shared" si="49"/>
        <v>224.12820512820514</v>
      </c>
      <c r="R823" t="s">
        <v>8340</v>
      </c>
      <c r="S823" t="s">
        <v>8309</v>
      </c>
      <c r="T823" s="10">
        <f t="shared" si="50"/>
        <v>42093.922048611115</v>
      </c>
      <c r="U823" s="10">
        <f t="shared" si="51"/>
        <v>42128.167361111111</v>
      </c>
    </row>
    <row r="824" spans="1:21" ht="42.75" x14ac:dyDescent="0.2">
      <c r="A824">
        <v>822</v>
      </c>
      <c r="B824" s="3" t="s">
        <v>823</v>
      </c>
      <c r="C824" s="3" t="s">
        <v>4932</v>
      </c>
      <c r="D824">
        <v>3000</v>
      </c>
      <c r="F824">
        <v>3575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8276</v>
      </c>
      <c r="P824" s="6">
        <f t="shared" si="48"/>
        <v>1.1916666666666667</v>
      </c>
      <c r="Q824">
        <f t="shared" si="49"/>
        <v>51.811594202898547</v>
      </c>
      <c r="R824" t="s">
        <v>8340</v>
      </c>
      <c r="S824" t="s">
        <v>8309</v>
      </c>
      <c r="T824" s="10">
        <f t="shared" si="50"/>
        <v>41157.947337962964</v>
      </c>
      <c r="U824" s="10">
        <f t="shared" si="51"/>
        <v>41187.947337962964</v>
      </c>
    </row>
    <row r="825" spans="1:21" ht="42.75" x14ac:dyDescent="0.2">
      <c r="A825">
        <v>823</v>
      </c>
      <c r="B825" s="3" t="s">
        <v>824</v>
      </c>
      <c r="C825" s="3" t="s">
        <v>4933</v>
      </c>
      <c r="D825">
        <v>800</v>
      </c>
      <c r="F825">
        <v>1436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8276</v>
      </c>
      <c r="P825" s="6">
        <f t="shared" si="48"/>
        <v>1.7949999999999999</v>
      </c>
      <c r="Q825">
        <f t="shared" si="49"/>
        <v>43.515151515151516</v>
      </c>
      <c r="R825" t="s">
        <v>8340</v>
      </c>
      <c r="S825" t="s">
        <v>8309</v>
      </c>
      <c r="T825" s="10">
        <f t="shared" si="50"/>
        <v>42055.972824074073</v>
      </c>
      <c r="U825" s="10">
        <f t="shared" si="51"/>
        <v>42085.931157407409</v>
      </c>
    </row>
    <row r="826" spans="1:21" ht="42.75" x14ac:dyDescent="0.2">
      <c r="A826">
        <v>824</v>
      </c>
      <c r="B826" s="3" t="s">
        <v>825</v>
      </c>
      <c r="C826" s="3" t="s">
        <v>4934</v>
      </c>
      <c r="D826">
        <v>1600</v>
      </c>
      <c r="F826">
        <v>2150.1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8276</v>
      </c>
      <c r="P826" s="6">
        <f t="shared" si="48"/>
        <v>1.3438124999999999</v>
      </c>
      <c r="Q826">
        <f t="shared" si="49"/>
        <v>39.816666666666663</v>
      </c>
      <c r="R826" t="s">
        <v>8340</v>
      </c>
      <c r="S826" t="s">
        <v>8309</v>
      </c>
      <c r="T826" s="10">
        <f t="shared" si="50"/>
        <v>40250.242106481484</v>
      </c>
      <c r="U826" s="10">
        <f t="shared" si="51"/>
        <v>40286.290972222225</v>
      </c>
    </row>
    <row r="827" spans="1:21" ht="28.5" x14ac:dyDescent="0.2">
      <c r="A827">
        <v>825</v>
      </c>
      <c r="B827" s="3" t="s">
        <v>826</v>
      </c>
      <c r="C827" s="3" t="s">
        <v>4935</v>
      </c>
      <c r="D827">
        <v>12500</v>
      </c>
      <c r="F827">
        <v>12554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8276</v>
      </c>
      <c r="P827" s="6">
        <f t="shared" si="48"/>
        <v>1.0043200000000001</v>
      </c>
      <c r="Q827">
        <f t="shared" si="49"/>
        <v>126.8080808080808</v>
      </c>
      <c r="R827" t="s">
        <v>8340</v>
      </c>
      <c r="S827" t="s">
        <v>8309</v>
      </c>
      <c r="T827" s="10">
        <f t="shared" si="50"/>
        <v>41186.306527777779</v>
      </c>
      <c r="U827" s="10">
        <f t="shared" si="51"/>
        <v>41211.306527777779</v>
      </c>
    </row>
    <row r="828" spans="1:21" ht="42.75" x14ac:dyDescent="0.2">
      <c r="A828">
        <v>826</v>
      </c>
      <c r="B828" s="3" t="s">
        <v>827</v>
      </c>
      <c r="C828" s="3" t="s">
        <v>4936</v>
      </c>
      <c r="D828">
        <v>5500</v>
      </c>
      <c r="F828">
        <v>5580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8276</v>
      </c>
      <c r="P828" s="6">
        <f t="shared" si="48"/>
        <v>1.0145454545454546</v>
      </c>
      <c r="Q828">
        <f t="shared" si="49"/>
        <v>113.87755102040816</v>
      </c>
      <c r="R828" t="s">
        <v>8340</v>
      </c>
      <c r="S828" t="s">
        <v>8309</v>
      </c>
      <c r="T828" s="10">
        <f t="shared" si="50"/>
        <v>40973.038541666669</v>
      </c>
      <c r="U828" s="10">
        <f t="shared" si="51"/>
        <v>40993.996874999997</v>
      </c>
    </row>
    <row r="829" spans="1:21" ht="57" x14ac:dyDescent="0.2">
      <c r="A829">
        <v>827</v>
      </c>
      <c r="B829" s="3" t="s">
        <v>828</v>
      </c>
      <c r="C829" s="3" t="s">
        <v>4937</v>
      </c>
      <c r="D829">
        <v>300</v>
      </c>
      <c r="F829">
        <v>310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8276</v>
      </c>
      <c r="P829" s="6">
        <f t="shared" si="48"/>
        <v>1.0333333333333334</v>
      </c>
      <c r="Q829">
        <f t="shared" si="49"/>
        <v>28.181818181818183</v>
      </c>
      <c r="R829" t="s">
        <v>8340</v>
      </c>
      <c r="S829" t="s">
        <v>8309</v>
      </c>
      <c r="T829" s="10">
        <f t="shared" si="50"/>
        <v>40927.473460648151</v>
      </c>
      <c r="U829" s="10">
        <f t="shared" si="51"/>
        <v>40953.825694444444</v>
      </c>
    </row>
    <row r="830" spans="1:21" ht="42.75" x14ac:dyDescent="0.2">
      <c r="A830">
        <v>828</v>
      </c>
      <c r="B830" s="3" t="s">
        <v>829</v>
      </c>
      <c r="C830" s="3" t="s">
        <v>4938</v>
      </c>
      <c r="D830">
        <v>1300</v>
      </c>
      <c r="F830">
        <v>1391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8276</v>
      </c>
      <c r="P830" s="6">
        <f t="shared" si="48"/>
        <v>1.07</v>
      </c>
      <c r="Q830">
        <f t="shared" si="49"/>
        <v>36.60526315789474</v>
      </c>
      <c r="R830" t="s">
        <v>8340</v>
      </c>
      <c r="S830" t="s">
        <v>8309</v>
      </c>
      <c r="T830" s="10">
        <f t="shared" si="50"/>
        <v>41073.050717592596</v>
      </c>
      <c r="U830" s="10">
        <f t="shared" si="51"/>
        <v>41085.683333333334</v>
      </c>
    </row>
    <row r="831" spans="1:21" ht="57" x14ac:dyDescent="0.2">
      <c r="A831">
        <v>829</v>
      </c>
      <c r="B831" s="3" t="s">
        <v>830</v>
      </c>
      <c r="C831" s="3" t="s">
        <v>4939</v>
      </c>
      <c r="D831">
        <v>500</v>
      </c>
      <c r="F831">
        <v>520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8276</v>
      </c>
      <c r="P831" s="6">
        <f t="shared" si="48"/>
        <v>1.04</v>
      </c>
      <c r="Q831">
        <f t="shared" si="49"/>
        <v>32.5</v>
      </c>
      <c r="R831" t="s">
        <v>8340</v>
      </c>
      <c r="S831" t="s">
        <v>8309</v>
      </c>
      <c r="T831" s="10">
        <f t="shared" si="50"/>
        <v>42504.801388888889</v>
      </c>
      <c r="U831" s="10">
        <f t="shared" si="51"/>
        <v>42564.801388888889</v>
      </c>
    </row>
    <row r="832" spans="1:21" ht="42.75" x14ac:dyDescent="0.2">
      <c r="A832">
        <v>830</v>
      </c>
      <c r="B832" s="3" t="s">
        <v>831</v>
      </c>
      <c r="C832" s="3" t="s">
        <v>4940</v>
      </c>
      <c r="D832">
        <v>1800</v>
      </c>
      <c r="F832">
        <v>1941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8276</v>
      </c>
      <c r="P832" s="6">
        <f t="shared" si="48"/>
        <v>1.0783333333333334</v>
      </c>
      <c r="Q832">
        <f t="shared" si="49"/>
        <v>60.65625</v>
      </c>
      <c r="R832" t="s">
        <v>8340</v>
      </c>
      <c r="S832" t="s">
        <v>8309</v>
      </c>
      <c r="T832" s="10">
        <f t="shared" si="50"/>
        <v>41325.525752314818</v>
      </c>
      <c r="U832" s="10">
        <f t="shared" si="51"/>
        <v>41355.484085648146</v>
      </c>
    </row>
    <row r="833" spans="1:21" ht="28.5" x14ac:dyDescent="0.2">
      <c r="A833">
        <v>831</v>
      </c>
      <c r="B833" s="3" t="s">
        <v>832</v>
      </c>
      <c r="C833" s="3" t="s">
        <v>4941</v>
      </c>
      <c r="D833">
        <v>1500</v>
      </c>
      <c r="F833">
        <v>3500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8276</v>
      </c>
      <c r="P833" s="6">
        <f t="shared" si="48"/>
        <v>2.3333333333333335</v>
      </c>
      <c r="Q833">
        <f t="shared" si="49"/>
        <v>175</v>
      </c>
      <c r="R833" t="s">
        <v>8340</v>
      </c>
      <c r="S833" t="s">
        <v>8309</v>
      </c>
      <c r="T833" s="10">
        <f t="shared" si="50"/>
        <v>40996.646921296298</v>
      </c>
      <c r="U833" s="10">
        <f t="shared" si="51"/>
        <v>41026.646921296298</v>
      </c>
    </row>
    <row r="834" spans="1:21" ht="42.75" x14ac:dyDescent="0.2">
      <c r="A834">
        <v>832</v>
      </c>
      <c r="B834" s="3" t="s">
        <v>833</v>
      </c>
      <c r="C834" s="3" t="s">
        <v>4942</v>
      </c>
      <c r="D834">
        <v>15000</v>
      </c>
      <c r="F834">
        <v>15091.06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8276</v>
      </c>
      <c r="P834" s="6">
        <f t="shared" ref="P834:P897" si="52">F834/D834</f>
        <v>1.0060706666666666</v>
      </c>
      <c r="Q834">
        <f t="shared" ref="Q834:Q897" si="53">F834/M834</f>
        <v>97.993896103896105</v>
      </c>
      <c r="R834" t="s">
        <v>8340</v>
      </c>
      <c r="S834" t="s">
        <v>8309</v>
      </c>
      <c r="T834" s="10">
        <f t="shared" si="50"/>
        <v>40869.675173611111</v>
      </c>
      <c r="U834" s="10">
        <f t="shared" si="51"/>
        <v>40929.342361111114</v>
      </c>
    </row>
    <row r="835" spans="1:21" x14ac:dyDescent="0.2">
      <c r="A835">
        <v>833</v>
      </c>
      <c r="B835" s="3" t="s">
        <v>834</v>
      </c>
      <c r="C835" s="3" t="s">
        <v>4943</v>
      </c>
      <c r="D835">
        <v>6000</v>
      </c>
      <c r="F835">
        <v>6100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8276</v>
      </c>
      <c r="P835" s="6">
        <f t="shared" si="52"/>
        <v>1.0166666666666666</v>
      </c>
      <c r="Q835">
        <f t="shared" si="53"/>
        <v>148.78048780487805</v>
      </c>
      <c r="R835" t="s">
        <v>8340</v>
      </c>
      <c r="S835" t="s">
        <v>8309</v>
      </c>
      <c r="T835" s="10">
        <f t="shared" ref="T835:T898" si="54">(((K835/60)/60)/24+DATE(1970,1,1))</f>
        <v>41718.878182870372</v>
      </c>
      <c r="U835" s="10">
        <f t="shared" ref="U835:U898" si="55">(((J835/60)/60)/24+DATE(1970,1,1))</f>
        <v>41748.878182870372</v>
      </c>
    </row>
    <row r="836" spans="1:21" ht="42.75" x14ac:dyDescent="0.2">
      <c r="A836">
        <v>834</v>
      </c>
      <c r="B836" s="3" t="s">
        <v>835</v>
      </c>
      <c r="C836" s="3" t="s">
        <v>4944</v>
      </c>
      <c r="D836">
        <v>5500</v>
      </c>
      <c r="F836">
        <v>7206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8276</v>
      </c>
      <c r="P836" s="6">
        <f t="shared" si="52"/>
        <v>1.3101818181818181</v>
      </c>
      <c r="Q836">
        <f t="shared" si="53"/>
        <v>96.08</v>
      </c>
      <c r="R836" t="s">
        <v>8340</v>
      </c>
      <c r="S836" t="s">
        <v>8309</v>
      </c>
      <c r="T836" s="10">
        <f t="shared" si="54"/>
        <v>41422.822824074072</v>
      </c>
      <c r="U836" s="10">
        <f t="shared" si="55"/>
        <v>41456.165972222225</v>
      </c>
    </row>
    <row r="837" spans="1:21" ht="42.75" x14ac:dyDescent="0.2">
      <c r="A837">
        <v>835</v>
      </c>
      <c r="B837" s="3" t="s">
        <v>836</v>
      </c>
      <c r="C837" s="3" t="s">
        <v>4945</v>
      </c>
      <c r="D837">
        <v>2000</v>
      </c>
      <c r="F837">
        <v>2345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8276</v>
      </c>
      <c r="P837" s="6">
        <f t="shared" si="52"/>
        <v>1.1725000000000001</v>
      </c>
      <c r="Q837">
        <f t="shared" si="53"/>
        <v>58.625</v>
      </c>
      <c r="R837" t="s">
        <v>8340</v>
      </c>
      <c r="S837" t="s">
        <v>8309</v>
      </c>
      <c r="T837" s="10">
        <f t="shared" si="54"/>
        <v>41005.45784722222</v>
      </c>
      <c r="U837" s="10">
        <f t="shared" si="55"/>
        <v>41048.125</v>
      </c>
    </row>
    <row r="838" spans="1:21" x14ac:dyDescent="0.2">
      <c r="A838">
        <v>836</v>
      </c>
      <c r="B838" s="3" t="s">
        <v>837</v>
      </c>
      <c r="C838" s="3" t="s">
        <v>4946</v>
      </c>
      <c r="D838">
        <v>5000</v>
      </c>
      <c r="F838">
        <v>5046.5200000000004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8276</v>
      </c>
      <c r="P838" s="6">
        <f t="shared" si="52"/>
        <v>1.009304</v>
      </c>
      <c r="Q838">
        <f t="shared" si="53"/>
        <v>109.70695652173914</v>
      </c>
      <c r="R838" t="s">
        <v>8340</v>
      </c>
      <c r="S838" t="s">
        <v>8309</v>
      </c>
      <c r="T838" s="10">
        <f t="shared" si="54"/>
        <v>41524.056921296295</v>
      </c>
      <c r="U838" s="10">
        <f t="shared" si="55"/>
        <v>41554.056921296295</v>
      </c>
    </row>
    <row r="839" spans="1:21" ht="28.5" x14ac:dyDescent="0.2">
      <c r="A839">
        <v>837</v>
      </c>
      <c r="B839" s="3" t="s">
        <v>838</v>
      </c>
      <c r="C839" s="3" t="s">
        <v>4947</v>
      </c>
      <c r="D839">
        <v>2500</v>
      </c>
      <c r="F839">
        <v>3045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8276</v>
      </c>
      <c r="P839" s="6">
        <f t="shared" si="52"/>
        <v>1.218</v>
      </c>
      <c r="Q839">
        <f t="shared" si="53"/>
        <v>49.112903225806448</v>
      </c>
      <c r="R839" t="s">
        <v>8340</v>
      </c>
      <c r="S839" t="s">
        <v>8309</v>
      </c>
      <c r="T839" s="10">
        <f t="shared" si="54"/>
        <v>41730.998402777775</v>
      </c>
      <c r="U839" s="10">
        <f t="shared" si="55"/>
        <v>41760.998402777775</v>
      </c>
    </row>
    <row r="840" spans="1:21" ht="42.75" x14ac:dyDescent="0.2">
      <c r="A840">
        <v>838</v>
      </c>
      <c r="B840" s="3" t="s">
        <v>839</v>
      </c>
      <c r="C840" s="3" t="s">
        <v>4948</v>
      </c>
      <c r="D840">
        <v>2000</v>
      </c>
      <c r="F840">
        <v>2908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8276</v>
      </c>
      <c r="P840" s="6">
        <f t="shared" si="52"/>
        <v>1.454</v>
      </c>
      <c r="Q840">
        <f t="shared" si="53"/>
        <v>47.672131147540981</v>
      </c>
      <c r="R840" t="s">
        <v>8340</v>
      </c>
      <c r="S840" t="s">
        <v>8309</v>
      </c>
      <c r="T840" s="10">
        <f t="shared" si="54"/>
        <v>40895.897974537038</v>
      </c>
      <c r="U840" s="10">
        <f t="shared" si="55"/>
        <v>40925.897974537038</v>
      </c>
    </row>
    <row r="841" spans="1:21" ht="42.75" x14ac:dyDescent="0.2">
      <c r="A841">
        <v>839</v>
      </c>
      <c r="B841" s="3" t="s">
        <v>840</v>
      </c>
      <c r="C841" s="3" t="s">
        <v>4949</v>
      </c>
      <c r="D841">
        <v>5000</v>
      </c>
      <c r="F841">
        <v>5830.83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8276</v>
      </c>
      <c r="P841" s="6">
        <f t="shared" si="52"/>
        <v>1.166166</v>
      </c>
      <c r="Q841">
        <f t="shared" si="53"/>
        <v>60.737812499999997</v>
      </c>
      <c r="R841" t="s">
        <v>8340</v>
      </c>
      <c r="S841" t="s">
        <v>8309</v>
      </c>
      <c r="T841" s="10">
        <f t="shared" si="54"/>
        <v>41144.763379629629</v>
      </c>
      <c r="U841" s="10">
        <f t="shared" si="55"/>
        <v>41174.763379629629</v>
      </c>
    </row>
    <row r="842" spans="1:21" ht="42.75" x14ac:dyDescent="0.2">
      <c r="A842">
        <v>840</v>
      </c>
      <c r="B842" s="3" t="s">
        <v>841</v>
      </c>
      <c r="C842" s="3" t="s">
        <v>4950</v>
      </c>
      <c r="D842">
        <v>10000</v>
      </c>
      <c r="F842">
        <v>12041.66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8277</v>
      </c>
      <c r="P842" s="6">
        <f t="shared" si="52"/>
        <v>1.2041660000000001</v>
      </c>
      <c r="Q842">
        <f t="shared" si="53"/>
        <v>63.37715789473684</v>
      </c>
      <c r="R842" t="s">
        <v>8340</v>
      </c>
      <c r="S842" t="s">
        <v>8310</v>
      </c>
      <c r="T842" s="10">
        <f t="shared" si="54"/>
        <v>42607.226701388892</v>
      </c>
      <c r="U842" s="10">
        <f t="shared" si="55"/>
        <v>42637.226701388892</v>
      </c>
    </row>
    <row r="843" spans="1:21" ht="42.75" x14ac:dyDescent="0.2">
      <c r="A843">
        <v>841</v>
      </c>
      <c r="B843" s="3" t="s">
        <v>842</v>
      </c>
      <c r="C843" s="3" t="s">
        <v>4951</v>
      </c>
      <c r="D843">
        <v>5000</v>
      </c>
      <c r="F843">
        <v>5066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8277</v>
      </c>
      <c r="P843" s="6">
        <f t="shared" si="52"/>
        <v>1.0132000000000001</v>
      </c>
      <c r="Q843">
        <f t="shared" si="53"/>
        <v>53.893617021276597</v>
      </c>
      <c r="R843" t="s">
        <v>8340</v>
      </c>
      <c r="S843" t="s">
        <v>8310</v>
      </c>
      <c r="T843" s="10">
        <f t="shared" si="54"/>
        <v>41923.838692129626</v>
      </c>
      <c r="U843" s="10">
        <f t="shared" si="55"/>
        <v>41953.88035879629</v>
      </c>
    </row>
    <row r="844" spans="1:21" ht="42.75" x14ac:dyDescent="0.2">
      <c r="A844">
        <v>842</v>
      </c>
      <c r="B844" s="3" t="s">
        <v>843</v>
      </c>
      <c r="C844" s="3" t="s">
        <v>4952</v>
      </c>
      <c r="D844">
        <v>2500</v>
      </c>
      <c r="F844">
        <v>2608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8277</v>
      </c>
      <c r="P844" s="6">
        <f t="shared" si="52"/>
        <v>1.0431999999999999</v>
      </c>
      <c r="Q844">
        <f t="shared" si="53"/>
        <v>66.871794871794876</v>
      </c>
      <c r="R844" t="s">
        <v>8340</v>
      </c>
      <c r="S844" t="s">
        <v>8310</v>
      </c>
      <c r="T844" s="10">
        <f t="shared" si="54"/>
        <v>41526.592395833337</v>
      </c>
      <c r="U844" s="10">
        <f t="shared" si="55"/>
        <v>41561.165972222225</v>
      </c>
    </row>
    <row r="845" spans="1:21" ht="42.75" x14ac:dyDescent="0.2">
      <c r="A845">
        <v>843</v>
      </c>
      <c r="B845" s="3" t="s">
        <v>844</v>
      </c>
      <c r="C845" s="3" t="s">
        <v>4953</v>
      </c>
      <c r="D845">
        <v>3000</v>
      </c>
      <c r="F845">
        <v>8014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8277</v>
      </c>
      <c r="P845" s="6">
        <f t="shared" si="52"/>
        <v>2.6713333333333331</v>
      </c>
      <c r="Q845">
        <f t="shared" si="53"/>
        <v>63.102362204724407</v>
      </c>
      <c r="R845" t="s">
        <v>8340</v>
      </c>
      <c r="S845" t="s">
        <v>8310</v>
      </c>
      <c r="T845" s="10">
        <f t="shared" si="54"/>
        <v>42695.257870370369</v>
      </c>
      <c r="U845" s="10">
        <f t="shared" si="55"/>
        <v>42712.333333333328</v>
      </c>
    </row>
    <row r="846" spans="1:21" ht="57" x14ac:dyDescent="0.2">
      <c r="A846">
        <v>844</v>
      </c>
      <c r="B846" s="3" t="s">
        <v>845</v>
      </c>
      <c r="C846" s="3" t="s">
        <v>4954</v>
      </c>
      <c r="D846">
        <v>3000</v>
      </c>
      <c r="F846">
        <v>5824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8277</v>
      </c>
      <c r="P846" s="6">
        <f t="shared" si="52"/>
        <v>1.9413333333333334</v>
      </c>
      <c r="Q846">
        <f t="shared" si="53"/>
        <v>36.628930817610062</v>
      </c>
      <c r="R846" t="s">
        <v>8340</v>
      </c>
      <c r="S846" t="s">
        <v>8310</v>
      </c>
      <c r="T846" s="10">
        <f t="shared" si="54"/>
        <v>41905.684629629628</v>
      </c>
      <c r="U846" s="10">
        <f t="shared" si="55"/>
        <v>41944.207638888889</v>
      </c>
    </row>
    <row r="847" spans="1:21" ht="42.75" x14ac:dyDescent="0.2">
      <c r="A847">
        <v>845</v>
      </c>
      <c r="B847" s="3" t="s">
        <v>846</v>
      </c>
      <c r="C847" s="3" t="s">
        <v>4955</v>
      </c>
      <c r="D847">
        <v>5000</v>
      </c>
      <c r="F847">
        <v>6019.01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8277</v>
      </c>
      <c r="P847" s="6">
        <f t="shared" si="52"/>
        <v>1.203802</v>
      </c>
      <c r="Q847">
        <f t="shared" si="53"/>
        <v>34.005706214689269</v>
      </c>
      <c r="R847" t="s">
        <v>8340</v>
      </c>
      <c r="S847" t="s">
        <v>8310</v>
      </c>
      <c r="T847" s="10">
        <f t="shared" si="54"/>
        <v>42578.205972222218</v>
      </c>
      <c r="U847" s="10">
        <f t="shared" si="55"/>
        <v>42618.165972222225</v>
      </c>
    </row>
    <row r="848" spans="1:21" ht="42.75" x14ac:dyDescent="0.2">
      <c r="A848">
        <v>846</v>
      </c>
      <c r="B848" s="3" t="s">
        <v>847</v>
      </c>
      <c r="C848" s="3" t="s">
        <v>4956</v>
      </c>
      <c r="D848">
        <v>1100</v>
      </c>
      <c r="F848">
        <v>1342.01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8277</v>
      </c>
      <c r="P848" s="6">
        <f t="shared" si="52"/>
        <v>1.2200090909090908</v>
      </c>
      <c r="Q848">
        <f t="shared" si="53"/>
        <v>28.553404255319148</v>
      </c>
      <c r="R848" t="s">
        <v>8340</v>
      </c>
      <c r="S848" t="s">
        <v>8310</v>
      </c>
      <c r="T848" s="10">
        <f t="shared" si="54"/>
        <v>41694.391840277778</v>
      </c>
      <c r="U848" s="10">
        <f t="shared" si="55"/>
        <v>41708.583333333336</v>
      </c>
    </row>
    <row r="849" spans="1:21" ht="28.5" x14ac:dyDescent="0.2">
      <c r="A849">
        <v>847</v>
      </c>
      <c r="B849" s="3" t="s">
        <v>848</v>
      </c>
      <c r="C849" s="3" t="s">
        <v>4957</v>
      </c>
      <c r="D849">
        <v>10</v>
      </c>
      <c r="F849">
        <v>10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8277</v>
      </c>
      <c r="P849" s="6">
        <f t="shared" si="52"/>
        <v>1</v>
      </c>
      <c r="Q849">
        <f t="shared" si="53"/>
        <v>10</v>
      </c>
      <c r="R849" t="s">
        <v>8340</v>
      </c>
      <c r="S849" t="s">
        <v>8310</v>
      </c>
      <c r="T849" s="10">
        <f t="shared" si="54"/>
        <v>42165.79833333334</v>
      </c>
      <c r="U849" s="10">
        <f t="shared" si="55"/>
        <v>42195.79833333334</v>
      </c>
    </row>
    <row r="850" spans="1:21" ht="42.75" x14ac:dyDescent="0.2">
      <c r="A850">
        <v>848</v>
      </c>
      <c r="B850" s="3" t="s">
        <v>849</v>
      </c>
      <c r="C850" s="3" t="s">
        <v>4958</v>
      </c>
      <c r="D850">
        <v>300</v>
      </c>
      <c r="F850">
        <v>300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8277</v>
      </c>
      <c r="P850" s="6">
        <f t="shared" si="52"/>
        <v>1</v>
      </c>
      <c r="Q850">
        <f t="shared" si="53"/>
        <v>18.75</v>
      </c>
      <c r="R850" t="s">
        <v>8340</v>
      </c>
      <c r="S850" t="s">
        <v>8310</v>
      </c>
      <c r="T850" s="10">
        <f t="shared" si="54"/>
        <v>42078.792048611111</v>
      </c>
      <c r="U850" s="10">
        <f t="shared" si="55"/>
        <v>42108.792048611111</v>
      </c>
    </row>
    <row r="851" spans="1:21" ht="57" x14ac:dyDescent="0.2">
      <c r="A851">
        <v>849</v>
      </c>
      <c r="B851" s="3" t="s">
        <v>850</v>
      </c>
      <c r="C851" s="3" t="s">
        <v>4959</v>
      </c>
      <c r="D851">
        <v>4000</v>
      </c>
      <c r="F851">
        <v>4796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8277</v>
      </c>
      <c r="P851" s="6">
        <f t="shared" si="52"/>
        <v>1.1990000000000001</v>
      </c>
      <c r="Q851">
        <f t="shared" si="53"/>
        <v>41.704347826086959</v>
      </c>
      <c r="R851" t="s">
        <v>8340</v>
      </c>
      <c r="S851" t="s">
        <v>8310</v>
      </c>
      <c r="T851" s="10">
        <f t="shared" si="54"/>
        <v>42051.148888888885</v>
      </c>
      <c r="U851" s="10">
        <f t="shared" si="55"/>
        <v>42079.107222222221</v>
      </c>
    </row>
    <row r="852" spans="1:21" ht="42.75" x14ac:dyDescent="0.2">
      <c r="A852">
        <v>850</v>
      </c>
      <c r="B852" s="3" t="s">
        <v>851</v>
      </c>
      <c r="C852" s="3" t="s">
        <v>4960</v>
      </c>
      <c r="D852">
        <v>4000</v>
      </c>
      <c r="F852">
        <v>6207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8277</v>
      </c>
      <c r="P852" s="6">
        <f t="shared" si="52"/>
        <v>1.55175</v>
      </c>
      <c r="Q852">
        <f t="shared" si="53"/>
        <v>46.669172932330824</v>
      </c>
      <c r="R852" t="s">
        <v>8340</v>
      </c>
      <c r="S852" t="s">
        <v>8310</v>
      </c>
      <c r="T852" s="10">
        <f t="shared" si="54"/>
        <v>42452.827743055561</v>
      </c>
      <c r="U852" s="10">
        <f t="shared" si="55"/>
        <v>42485.207638888889</v>
      </c>
    </row>
    <row r="853" spans="1:21" ht="42.75" x14ac:dyDescent="0.2">
      <c r="A853">
        <v>851</v>
      </c>
      <c r="B853" s="3" t="s">
        <v>852</v>
      </c>
      <c r="C853" s="3" t="s">
        <v>4961</v>
      </c>
      <c r="D853">
        <v>2000</v>
      </c>
      <c r="F853">
        <v>2609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8277</v>
      </c>
      <c r="P853" s="6">
        <f t="shared" si="52"/>
        <v>1.3045</v>
      </c>
      <c r="Q853">
        <f t="shared" si="53"/>
        <v>37.271428571428572</v>
      </c>
      <c r="R853" t="s">
        <v>8340</v>
      </c>
      <c r="S853" t="s">
        <v>8310</v>
      </c>
      <c r="T853" s="10">
        <f t="shared" si="54"/>
        <v>42522.880243055552</v>
      </c>
      <c r="U853" s="10">
        <f t="shared" si="55"/>
        <v>42582.822916666672</v>
      </c>
    </row>
    <row r="854" spans="1:21" ht="28.5" x14ac:dyDescent="0.2">
      <c r="A854">
        <v>852</v>
      </c>
      <c r="B854" s="3" t="s">
        <v>853</v>
      </c>
      <c r="C854" s="3" t="s">
        <v>4962</v>
      </c>
      <c r="D854">
        <v>3500</v>
      </c>
      <c r="F854">
        <v>3674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8277</v>
      </c>
      <c r="P854" s="6">
        <f t="shared" si="52"/>
        <v>1.0497142857142858</v>
      </c>
      <c r="Q854">
        <f t="shared" si="53"/>
        <v>59.258064516129032</v>
      </c>
      <c r="R854" t="s">
        <v>8340</v>
      </c>
      <c r="S854" t="s">
        <v>8310</v>
      </c>
      <c r="T854" s="10">
        <f t="shared" si="54"/>
        <v>42656.805497685185</v>
      </c>
      <c r="U854" s="10">
        <f t="shared" si="55"/>
        <v>42667.875</v>
      </c>
    </row>
    <row r="855" spans="1:21" ht="42.75" x14ac:dyDescent="0.2">
      <c r="A855">
        <v>853</v>
      </c>
      <c r="B855" s="3" t="s">
        <v>854</v>
      </c>
      <c r="C855" s="3" t="s">
        <v>4963</v>
      </c>
      <c r="D855">
        <v>300</v>
      </c>
      <c r="F855">
        <v>300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8277</v>
      </c>
      <c r="P855" s="6">
        <f t="shared" si="52"/>
        <v>1</v>
      </c>
      <c r="Q855">
        <f t="shared" si="53"/>
        <v>30</v>
      </c>
      <c r="R855" t="s">
        <v>8340</v>
      </c>
      <c r="S855" t="s">
        <v>8310</v>
      </c>
      <c r="T855" s="10">
        <f t="shared" si="54"/>
        <v>42021.832280092596</v>
      </c>
      <c r="U855" s="10">
        <f t="shared" si="55"/>
        <v>42051.832280092596</v>
      </c>
    </row>
    <row r="856" spans="1:21" ht="42.75" x14ac:dyDescent="0.2">
      <c r="A856">
        <v>854</v>
      </c>
      <c r="B856" s="3" t="s">
        <v>855</v>
      </c>
      <c r="C856" s="3" t="s">
        <v>4964</v>
      </c>
      <c r="D856">
        <v>27800</v>
      </c>
      <c r="F856">
        <v>32865.300000000003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8277</v>
      </c>
      <c r="P856" s="6">
        <f t="shared" si="52"/>
        <v>1.1822050359712231</v>
      </c>
      <c r="Q856">
        <f t="shared" si="53"/>
        <v>65.8623246492986</v>
      </c>
      <c r="R856" t="s">
        <v>8340</v>
      </c>
      <c r="S856" t="s">
        <v>8310</v>
      </c>
      <c r="T856" s="10">
        <f t="shared" si="54"/>
        <v>42702.212337962963</v>
      </c>
      <c r="U856" s="10">
        <f t="shared" si="55"/>
        <v>42732.212337962963</v>
      </c>
    </row>
    <row r="857" spans="1:21" ht="28.5" x14ac:dyDescent="0.2">
      <c r="A857">
        <v>855</v>
      </c>
      <c r="B857" s="3" t="s">
        <v>856</v>
      </c>
      <c r="C857" s="3" t="s">
        <v>4965</v>
      </c>
      <c r="D857">
        <v>1450</v>
      </c>
      <c r="F857">
        <v>1500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8277</v>
      </c>
      <c r="P857" s="6">
        <f t="shared" si="52"/>
        <v>1.0344827586206897</v>
      </c>
      <c r="Q857">
        <f t="shared" si="53"/>
        <v>31.914893617021278</v>
      </c>
      <c r="R857" t="s">
        <v>8340</v>
      </c>
      <c r="S857" t="s">
        <v>8310</v>
      </c>
      <c r="T857" s="10">
        <f t="shared" si="54"/>
        <v>42545.125196759262</v>
      </c>
      <c r="U857" s="10">
        <f t="shared" si="55"/>
        <v>42575.125196759262</v>
      </c>
    </row>
    <row r="858" spans="1:21" ht="42.75" x14ac:dyDescent="0.2">
      <c r="A858">
        <v>856</v>
      </c>
      <c r="B858" s="3" t="s">
        <v>857</v>
      </c>
      <c r="C858" s="3" t="s">
        <v>4966</v>
      </c>
      <c r="D858">
        <v>250</v>
      </c>
      <c r="F858">
        <v>545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8277</v>
      </c>
      <c r="P858" s="6">
        <f t="shared" si="52"/>
        <v>2.1800000000000002</v>
      </c>
      <c r="Q858">
        <f t="shared" si="53"/>
        <v>19.464285714285715</v>
      </c>
      <c r="R858" t="s">
        <v>8340</v>
      </c>
      <c r="S858" t="s">
        <v>8310</v>
      </c>
      <c r="T858" s="10">
        <f t="shared" si="54"/>
        <v>42609.311990740738</v>
      </c>
      <c r="U858" s="10">
        <f t="shared" si="55"/>
        <v>42668.791666666672</v>
      </c>
    </row>
    <row r="859" spans="1:21" ht="28.5" x14ac:dyDescent="0.2">
      <c r="A859">
        <v>857</v>
      </c>
      <c r="B859" s="3" t="s">
        <v>858</v>
      </c>
      <c r="C859" s="3" t="s">
        <v>4967</v>
      </c>
      <c r="D859">
        <v>1200</v>
      </c>
      <c r="F859">
        <v>1200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8277</v>
      </c>
      <c r="P859" s="6">
        <f t="shared" si="52"/>
        <v>1</v>
      </c>
      <c r="Q859">
        <f t="shared" si="53"/>
        <v>50</v>
      </c>
      <c r="R859" t="s">
        <v>8340</v>
      </c>
      <c r="S859" t="s">
        <v>8310</v>
      </c>
      <c r="T859" s="10">
        <f t="shared" si="54"/>
        <v>42291.581377314811</v>
      </c>
      <c r="U859" s="10">
        <f t="shared" si="55"/>
        <v>42333.623043981483</v>
      </c>
    </row>
    <row r="860" spans="1:21" ht="42.75" x14ac:dyDescent="0.2">
      <c r="A860">
        <v>858</v>
      </c>
      <c r="B860" s="3" t="s">
        <v>859</v>
      </c>
      <c r="C860" s="3" t="s">
        <v>4968</v>
      </c>
      <c r="D860">
        <v>1200</v>
      </c>
      <c r="F860">
        <v>1728.07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8277</v>
      </c>
      <c r="P860" s="6">
        <f t="shared" si="52"/>
        <v>1.4400583333333332</v>
      </c>
      <c r="Q860">
        <f t="shared" si="53"/>
        <v>22.737763157894737</v>
      </c>
      <c r="R860" t="s">
        <v>8340</v>
      </c>
      <c r="S860" t="s">
        <v>8310</v>
      </c>
      <c r="T860" s="10">
        <f t="shared" si="54"/>
        <v>42079.745578703703</v>
      </c>
      <c r="U860" s="10">
        <f t="shared" si="55"/>
        <v>42109.957638888889</v>
      </c>
    </row>
    <row r="861" spans="1:21" ht="42.75" x14ac:dyDescent="0.2">
      <c r="A861">
        <v>859</v>
      </c>
      <c r="B861" s="3" t="s">
        <v>860</v>
      </c>
      <c r="C861" s="3" t="s">
        <v>4969</v>
      </c>
      <c r="D861">
        <v>4000</v>
      </c>
      <c r="F861">
        <v>4187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8277</v>
      </c>
      <c r="P861" s="6">
        <f t="shared" si="52"/>
        <v>1.0467500000000001</v>
      </c>
      <c r="Q861">
        <f t="shared" si="53"/>
        <v>42.724489795918366</v>
      </c>
      <c r="R861" t="s">
        <v>8340</v>
      </c>
      <c r="S861" t="s">
        <v>8310</v>
      </c>
      <c r="T861" s="10">
        <f t="shared" si="54"/>
        <v>42128.820231481484</v>
      </c>
      <c r="U861" s="10">
        <f t="shared" si="55"/>
        <v>42159</v>
      </c>
    </row>
    <row r="862" spans="1:21" ht="42.75" x14ac:dyDescent="0.2">
      <c r="A862">
        <v>860</v>
      </c>
      <c r="B862" s="3" t="s">
        <v>861</v>
      </c>
      <c r="C862" s="3" t="s">
        <v>4970</v>
      </c>
      <c r="D862">
        <v>14000</v>
      </c>
      <c r="F862">
        <v>2540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8278</v>
      </c>
      <c r="P862" s="6">
        <f t="shared" si="52"/>
        <v>0.18142857142857144</v>
      </c>
      <c r="Q862">
        <f t="shared" si="53"/>
        <v>52.916666666666664</v>
      </c>
      <c r="R862" t="s">
        <v>8340</v>
      </c>
      <c r="S862" t="s">
        <v>8311</v>
      </c>
      <c r="T862" s="10">
        <f t="shared" si="54"/>
        <v>41570.482789351852</v>
      </c>
      <c r="U862" s="10">
        <f t="shared" si="55"/>
        <v>41600.524456018517</v>
      </c>
    </row>
    <row r="863" spans="1:21" ht="42.75" x14ac:dyDescent="0.2">
      <c r="A863">
        <v>861</v>
      </c>
      <c r="B863" s="3" t="s">
        <v>862</v>
      </c>
      <c r="C863" s="3" t="s">
        <v>4971</v>
      </c>
      <c r="D863">
        <v>4500</v>
      </c>
      <c r="F863">
        <v>101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8278</v>
      </c>
      <c r="P863" s="6">
        <f t="shared" si="52"/>
        <v>2.2444444444444444E-2</v>
      </c>
      <c r="Q863">
        <f t="shared" si="53"/>
        <v>50.5</v>
      </c>
      <c r="R863" t="s">
        <v>8340</v>
      </c>
      <c r="S863" t="s">
        <v>8311</v>
      </c>
      <c r="T863" s="10">
        <f t="shared" si="54"/>
        <v>42599.965324074074</v>
      </c>
      <c r="U863" s="10">
        <f t="shared" si="55"/>
        <v>42629.965324074074</v>
      </c>
    </row>
    <row r="864" spans="1:21" ht="42.75" x14ac:dyDescent="0.2">
      <c r="A864">
        <v>862</v>
      </c>
      <c r="B864" s="3" t="s">
        <v>863</v>
      </c>
      <c r="C864" s="3" t="s">
        <v>4972</v>
      </c>
      <c r="D864">
        <v>50000</v>
      </c>
      <c r="F864">
        <v>170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8278</v>
      </c>
      <c r="P864" s="6">
        <f t="shared" si="52"/>
        <v>3.3999999999999998E-3</v>
      </c>
      <c r="Q864">
        <f t="shared" si="53"/>
        <v>42.5</v>
      </c>
      <c r="R864" t="s">
        <v>8340</v>
      </c>
      <c r="S864" t="s">
        <v>8311</v>
      </c>
      <c r="T864" s="10">
        <f t="shared" si="54"/>
        <v>41559.5549537037</v>
      </c>
      <c r="U864" s="10">
        <f t="shared" si="55"/>
        <v>41589.596620370372</v>
      </c>
    </row>
    <row r="865" spans="1:21" ht="42.75" x14ac:dyDescent="0.2">
      <c r="A865">
        <v>863</v>
      </c>
      <c r="B865" s="3" t="s">
        <v>864</v>
      </c>
      <c r="C865" s="3" t="s">
        <v>4973</v>
      </c>
      <c r="D865">
        <v>2000</v>
      </c>
      <c r="F865">
        <v>90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8278</v>
      </c>
      <c r="P865" s="6">
        <f t="shared" si="52"/>
        <v>4.4999999999999998E-2</v>
      </c>
      <c r="Q865">
        <f t="shared" si="53"/>
        <v>18</v>
      </c>
      <c r="R865" t="s">
        <v>8340</v>
      </c>
      <c r="S865" t="s">
        <v>8311</v>
      </c>
      <c r="T865" s="10">
        <f t="shared" si="54"/>
        <v>40921.117662037039</v>
      </c>
      <c r="U865" s="10">
        <f t="shared" si="55"/>
        <v>40951.117662037039</v>
      </c>
    </row>
    <row r="866" spans="1:21" ht="42.75" x14ac:dyDescent="0.2">
      <c r="A866">
        <v>864</v>
      </c>
      <c r="B866" s="3" t="s">
        <v>865</v>
      </c>
      <c r="C866" s="3" t="s">
        <v>4974</v>
      </c>
      <c r="D866">
        <v>6500</v>
      </c>
      <c r="F866">
        <v>2700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8278</v>
      </c>
      <c r="P866" s="6">
        <f t="shared" si="52"/>
        <v>0.41538461538461541</v>
      </c>
      <c r="Q866">
        <f t="shared" si="53"/>
        <v>34.177215189873415</v>
      </c>
      <c r="R866" t="s">
        <v>8340</v>
      </c>
      <c r="S866" t="s">
        <v>8311</v>
      </c>
      <c r="T866" s="10">
        <f t="shared" si="54"/>
        <v>41541.106921296298</v>
      </c>
      <c r="U866" s="10">
        <f t="shared" si="55"/>
        <v>41563.415972222225</v>
      </c>
    </row>
    <row r="867" spans="1:21" ht="42.75" x14ac:dyDescent="0.2">
      <c r="A867">
        <v>865</v>
      </c>
      <c r="B867" s="3" t="s">
        <v>866</v>
      </c>
      <c r="C867" s="3" t="s">
        <v>4975</v>
      </c>
      <c r="D867">
        <v>2200</v>
      </c>
      <c r="F867">
        <v>45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8278</v>
      </c>
      <c r="P867" s="6">
        <f t="shared" si="52"/>
        <v>2.0454545454545454E-2</v>
      </c>
      <c r="Q867">
        <f t="shared" si="53"/>
        <v>22.5</v>
      </c>
      <c r="R867" t="s">
        <v>8340</v>
      </c>
      <c r="S867" t="s">
        <v>8311</v>
      </c>
      <c r="T867" s="10">
        <f t="shared" si="54"/>
        <v>41230.77311342593</v>
      </c>
      <c r="U867" s="10">
        <f t="shared" si="55"/>
        <v>41290.77311342593</v>
      </c>
    </row>
    <row r="868" spans="1:21" ht="42.75" x14ac:dyDescent="0.2">
      <c r="A868">
        <v>866</v>
      </c>
      <c r="B868" s="3" t="s">
        <v>867</v>
      </c>
      <c r="C868" s="3" t="s">
        <v>4976</v>
      </c>
      <c r="D868">
        <v>3500</v>
      </c>
      <c r="F868">
        <v>640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8278</v>
      </c>
      <c r="P868" s="6">
        <f t="shared" si="52"/>
        <v>0.18285714285714286</v>
      </c>
      <c r="Q868">
        <f t="shared" si="53"/>
        <v>58.18181818181818</v>
      </c>
      <c r="R868" t="s">
        <v>8340</v>
      </c>
      <c r="S868" t="s">
        <v>8311</v>
      </c>
      <c r="T868" s="10">
        <f t="shared" si="54"/>
        <v>42025.637939814813</v>
      </c>
      <c r="U868" s="10">
        <f t="shared" si="55"/>
        <v>42063.631944444445</v>
      </c>
    </row>
    <row r="869" spans="1:21" ht="42.75" x14ac:dyDescent="0.2">
      <c r="A869">
        <v>867</v>
      </c>
      <c r="B869" s="3" t="s">
        <v>868</v>
      </c>
      <c r="C869" s="3" t="s">
        <v>4977</v>
      </c>
      <c r="D869">
        <v>5000</v>
      </c>
      <c r="F869">
        <v>1201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8278</v>
      </c>
      <c r="P869" s="6">
        <f t="shared" si="52"/>
        <v>0.2402</v>
      </c>
      <c r="Q869">
        <f t="shared" si="53"/>
        <v>109.18181818181819</v>
      </c>
      <c r="R869" t="s">
        <v>8340</v>
      </c>
      <c r="S869" t="s">
        <v>8311</v>
      </c>
      <c r="T869" s="10">
        <f t="shared" si="54"/>
        <v>40088.105393518519</v>
      </c>
      <c r="U869" s="10">
        <f t="shared" si="55"/>
        <v>40148.207638888889</v>
      </c>
    </row>
    <row r="870" spans="1:21" ht="57" x14ac:dyDescent="0.2">
      <c r="A870">
        <v>868</v>
      </c>
      <c r="B870" s="3" t="s">
        <v>869</v>
      </c>
      <c r="C870" s="3" t="s">
        <v>4978</v>
      </c>
      <c r="D870">
        <v>45000</v>
      </c>
      <c r="F870">
        <v>50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8278</v>
      </c>
      <c r="P870" s="6">
        <f t="shared" si="52"/>
        <v>1.1111111111111111E-3</v>
      </c>
      <c r="Q870">
        <f t="shared" si="53"/>
        <v>50</v>
      </c>
      <c r="R870" t="s">
        <v>8340</v>
      </c>
      <c r="S870" t="s">
        <v>8311</v>
      </c>
      <c r="T870" s="10">
        <f t="shared" si="54"/>
        <v>41616.027754629627</v>
      </c>
      <c r="U870" s="10">
        <f t="shared" si="55"/>
        <v>41646.027754629627</v>
      </c>
    </row>
    <row r="871" spans="1:21" ht="57" x14ac:dyDescent="0.2">
      <c r="A871">
        <v>869</v>
      </c>
      <c r="B871" s="3" t="s">
        <v>870</v>
      </c>
      <c r="C871" s="3" t="s">
        <v>4979</v>
      </c>
      <c r="D871">
        <v>8800</v>
      </c>
      <c r="F871">
        <v>1040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8278</v>
      </c>
      <c r="P871" s="6">
        <f t="shared" si="52"/>
        <v>0.11818181818181818</v>
      </c>
      <c r="Q871">
        <f t="shared" si="53"/>
        <v>346.66666666666669</v>
      </c>
      <c r="R871" t="s">
        <v>8340</v>
      </c>
      <c r="S871" t="s">
        <v>8311</v>
      </c>
      <c r="T871" s="10">
        <f t="shared" si="54"/>
        <v>41342.845567129632</v>
      </c>
      <c r="U871" s="10">
        <f t="shared" si="55"/>
        <v>41372.803900462961</v>
      </c>
    </row>
    <row r="872" spans="1:21" ht="42.75" x14ac:dyDescent="0.2">
      <c r="A872">
        <v>870</v>
      </c>
      <c r="B872" s="3" t="s">
        <v>871</v>
      </c>
      <c r="C872" s="3" t="s">
        <v>4980</v>
      </c>
      <c r="D872">
        <v>20000</v>
      </c>
      <c r="F872">
        <v>62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8278</v>
      </c>
      <c r="P872" s="6">
        <f t="shared" si="52"/>
        <v>3.0999999999999999E-3</v>
      </c>
      <c r="Q872">
        <f t="shared" si="53"/>
        <v>12.4</v>
      </c>
      <c r="R872" t="s">
        <v>8340</v>
      </c>
      <c r="S872" t="s">
        <v>8311</v>
      </c>
      <c r="T872" s="10">
        <f t="shared" si="54"/>
        <v>41488.022256944445</v>
      </c>
      <c r="U872" s="10">
        <f t="shared" si="55"/>
        <v>41518.022256944445</v>
      </c>
    </row>
    <row r="873" spans="1:21" ht="42.75" x14ac:dyDescent="0.2">
      <c r="A873">
        <v>871</v>
      </c>
      <c r="B873" s="3" t="s">
        <v>872</v>
      </c>
      <c r="C873" s="3" t="s">
        <v>4981</v>
      </c>
      <c r="D873">
        <v>6000</v>
      </c>
      <c r="F873">
        <v>325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8278</v>
      </c>
      <c r="P873" s="6">
        <f t="shared" si="52"/>
        <v>5.4166666666666669E-2</v>
      </c>
      <c r="Q873">
        <f t="shared" si="53"/>
        <v>27.083333333333332</v>
      </c>
      <c r="R873" t="s">
        <v>8340</v>
      </c>
      <c r="S873" t="s">
        <v>8311</v>
      </c>
      <c r="T873" s="10">
        <f t="shared" si="54"/>
        <v>41577.561284722222</v>
      </c>
      <c r="U873" s="10">
        <f t="shared" si="55"/>
        <v>41607.602951388886</v>
      </c>
    </row>
    <row r="874" spans="1:21" ht="42.75" x14ac:dyDescent="0.2">
      <c r="A874">
        <v>872</v>
      </c>
      <c r="B874" s="3" t="s">
        <v>873</v>
      </c>
      <c r="C874" s="3" t="s">
        <v>4982</v>
      </c>
      <c r="D874">
        <v>8000</v>
      </c>
      <c r="F874">
        <v>65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8278</v>
      </c>
      <c r="P874" s="6">
        <f t="shared" si="52"/>
        <v>8.1250000000000003E-3</v>
      </c>
      <c r="Q874">
        <f t="shared" si="53"/>
        <v>32.5</v>
      </c>
      <c r="R874" t="s">
        <v>8340</v>
      </c>
      <c r="S874" t="s">
        <v>8311</v>
      </c>
      <c r="T874" s="10">
        <f t="shared" si="54"/>
        <v>40567.825543981482</v>
      </c>
      <c r="U874" s="10">
        <f t="shared" si="55"/>
        <v>40612.825543981482</v>
      </c>
    </row>
    <row r="875" spans="1:21" ht="28.5" x14ac:dyDescent="0.2">
      <c r="A875">
        <v>873</v>
      </c>
      <c r="B875" s="3" t="s">
        <v>874</v>
      </c>
      <c r="C875" s="3" t="s">
        <v>4983</v>
      </c>
      <c r="D875">
        <v>3500</v>
      </c>
      <c r="F875">
        <v>45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8278</v>
      </c>
      <c r="P875" s="6">
        <f t="shared" si="52"/>
        <v>1.2857142857142857E-2</v>
      </c>
      <c r="Q875">
        <f t="shared" si="53"/>
        <v>9</v>
      </c>
      <c r="R875" t="s">
        <v>8340</v>
      </c>
      <c r="S875" t="s">
        <v>8311</v>
      </c>
      <c r="T875" s="10">
        <f t="shared" si="54"/>
        <v>41184.167129629634</v>
      </c>
      <c r="U875" s="10">
        <f t="shared" si="55"/>
        <v>41224.208796296298</v>
      </c>
    </row>
    <row r="876" spans="1:21" ht="57" x14ac:dyDescent="0.2">
      <c r="A876">
        <v>874</v>
      </c>
      <c r="B876" s="3" t="s">
        <v>875</v>
      </c>
      <c r="C876" s="3" t="s">
        <v>4984</v>
      </c>
      <c r="D876">
        <v>3000</v>
      </c>
      <c r="F876">
        <v>730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8278</v>
      </c>
      <c r="P876" s="6">
        <f t="shared" si="52"/>
        <v>0.24333333333333335</v>
      </c>
      <c r="Q876">
        <f t="shared" si="53"/>
        <v>34.761904761904759</v>
      </c>
      <c r="R876" t="s">
        <v>8340</v>
      </c>
      <c r="S876" t="s">
        <v>8311</v>
      </c>
      <c r="T876" s="10">
        <f t="shared" si="54"/>
        <v>41368.583726851852</v>
      </c>
      <c r="U876" s="10">
        <f t="shared" si="55"/>
        <v>41398.583726851852</v>
      </c>
    </row>
    <row r="877" spans="1:21" ht="57" x14ac:dyDescent="0.2">
      <c r="A877">
        <v>875</v>
      </c>
      <c r="B877" s="3" t="s">
        <v>876</v>
      </c>
      <c r="C877" s="3" t="s">
        <v>4985</v>
      </c>
      <c r="D877">
        <v>5000</v>
      </c>
      <c r="F877"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8278</v>
      </c>
      <c r="P877" s="6">
        <f t="shared" si="52"/>
        <v>0</v>
      </c>
      <c r="Q877" t="e">
        <f t="shared" si="53"/>
        <v>#DIV/0!</v>
      </c>
      <c r="R877" t="s">
        <v>8340</v>
      </c>
      <c r="S877" t="s">
        <v>8311</v>
      </c>
      <c r="T877" s="10">
        <f t="shared" si="54"/>
        <v>42248.723738425921</v>
      </c>
      <c r="U877" s="10">
        <f t="shared" si="55"/>
        <v>42268.723738425921</v>
      </c>
    </row>
    <row r="878" spans="1:21" ht="28.5" x14ac:dyDescent="0.2">
      <c r="A878">
        <v>876</v>
      </c>
      <c r="B878" s="3" t="s">
        <v>877</v>
      </c>
      <c r="C878" s="3" t="s">
        <v>4986</v>
      </c>
      <c r="D878">
        <v>3152</v>
      </c>
      <c r="F878">
        <v>1286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8278</v>
      </c>
      <c r="P878" s="6">
        <f t="shared" si="52"/>
        <v>0.40799492385786801</v>
      </c>
      <c r="Q878">
        <f t="shared" si="53"/>
        <v>28.577777777777779</v>
      </c>
      <c r="R878" t="s">
        <v>8340</v>
      </c>
      <c r="S878" t="s">
        <v>8311</v>
      </c>
      <c r="T878" s="10">
        <f t="shared" si="54"/>
        <v>41276.496840277774</v>
      </c>
      <c r="U878" s="10">
        <f t="shared" si="55"/>
        <v>41309.496840277774</v>
      </c>
    </row>
    <row r="879" spans="1:21" ht="42.75" x14ac:dyDescent="0.2">
      <c r="A879">
        <v>877</v>
      </c>
      <c r="B879" s="3" t="s">
        <v>878</v>
      </c>
      <c r="C879" s="3" t="s">
        <v>4987</v>
      </c>
      <c r="D879">
        <v>2000</v>
      </c>
      <c r="F879">
        <v>1351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8278</v>
      </c>
      <c r="P879" s="6">
        <f t="shared" si="52"/>
        <v>0.67549999999999999</v>
      </c>
      <c r="Q879">
        <f t="shared" si="53"/>
        <v>46.586206896551722</v>
      </c>
      <c r="R879" t="s">
        <v>8340</v>
      </c>
      <c r="S879" t="s">
        <v>8311</v>
      </c>
      <c r="T879" s="10">
        <f t="shared" si="54"/>
        <v>41597.788888888892</v>
      </c>
      <c r="U879" s="10">
        <f t="shared" si="55"/>
        <v>41627.788888888892</v>
      </c>
    </row>
    <row r="880" spans="1:21" ht="42.75" x14ac:dyDescent="0.2">
      <c r="A880">
        <v>878</v>
      </c>
      <c r="B880" s="3" t="s">
        <v>879</v>
      </c>
      <c r="C880" s="3" t="s">
        <v>4988</v>
      </c>
      <c r="D880">
        <v>5000</v>
      </c>
      <c r="F880">
        <v>65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8278</v>
      </c>
      <c r="P880" s="6">
        <f t="shared" si="52"/>
        <v>1.2999999999999999E-2</v>
      </c>
      <c r="Q880">
        <f t="shared" si="53"/>
        <v>32.5</v>
      </c>
      <c r="R880" t="s">
        <v>8340</v>
      </c>
      <c r="S880" t="s">
        <v>8311</v>
      </c>
      <c r="T880" s="10">
        <f t="shared" si="54"/>
        <v>40505.232916666668</v>
      </c>
      <c r="U880" s="10">
        <f t="shared" si="55"/>
        <v>40535.232916666668</v>
      </c>
    </row>
    <row r="881" spans="1:21" ht="42.75" x14ac:dyDescent="0.2">
      <c r="A881">
        <v>879</v>
      </c>
      <c r="B881" s="3" t="s">
        <v>880</v>
      </c>
      <c r="C881" s="3" t="s">
        <v>4989</v>
      </c>
      <c r="D881">
        <v>2100</v>
      </c>
      <c r="F881">
        <v>644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8278</v>
      </c>
      <c r="P881" s="6">
        <f t="shared" si="52"/>
        <v>0.30666666666666664</v>
      </c>
      <c r="Q881">
        <f t="shared" si="53"/>
        <v>21.466666666666665</v>
      </c>
      <c r="R881" t="s">
        <v>8340</v>
      </c>
      <c r="S881" t="s">
        <v>8311</v>
      </c>
      <c r="T881" s="10">
        <f t="shared" si="54"/>
        <v>41037.829918981479</v>
      </c>
      <c r="U881" s="10">
        <f t="shared" si="55"/>
        <v>41058.829918981479</v>
      </c>
    </row>
    <row r="882" spans="1:21" ht="42.75" x14ac:dyDescent="0.2">
      <c r="A882">
        <v>880</v>
      </c>
      <c r="B882" s="3" t="s">
        <v>881</v>
      </c>
      <c r="C882" s="3" t="s">
        <v>4990</v>
      </c>
      <c r="D882">
        <v>3780</v>
      </c>
      <c r="F882">
        <v>113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8279</v>
      </c>
      <c r="P882" s="6">
        <f t="shared" si="52"/>
        <v>2.9894179894179893E-2</v>
      </c>
      <c r="Q882">
        <f t="shared" si="53"/>
        <v>14.125</v>
      </c>
      <c r="R882" t="s">
        <v>8340</v>
      </c>
      <c r="S882" t="s">
        <v>8312</v>
      </c>
      <c r="T882" s="10">
        <f t="shared" si="54"/>
        <v>41179.32104166667</v>
      </c>
      <c r="U882" s="10">
        <f t="shared" si="55"/>
        <v>41212.32104166667</v>
      </c>
    </row>
    <row r="883" spans="1:21" ht="42.75" x14ac:dyDescent="0.2">
      <c r="A883">
        <v>881</v>
      </c>
      <c r="B883" s="3" t="s">
        <v>882</v>
      </c>
      <c r="C883" s="3" t="s">
        <v>4991</v>
      </c>
      <c r="D883">
        <v>3750</v>
      </c>
      <c r="F883">
        <v>30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8279</v>
      </c>
      <c r="P883" s="6">
        <f t="shared" si="52"/>
        <v>8.0000000000000002E-3</v>
      </c>
      <c r="Q883">
        <f t="shared" si="53"/>
        <v>30</v>
      </c>
      <c r="R883" t="s">
        <v>8340</v>
      </c>
      <c r="S883" t="s">
        <v>8312</v>
      </c>
      <c r="T883" s="10">
        <f t="shared" si="54"/>
        <v>40877.25099537037</v>
      </c>
      <c r="U883" s="10">
        <f t="shared" si="55"/>
        <v>40922.25099537037</v>
      </c>
    </row>
    <row r="884" spans="1:21" ht="42.75" x14ac:dyDescent="0.2">
      <c r="A884">
        <v>882</v>
      </c>
      <c r="B884" s="3" t="s">
        <v>883</v>
      </c>
      <c r="C884" s="3" t="s">
        <v>4992</v>
      </c>
      <c r="D884">
        <v>1500</v>
      </c>
      <c r="F884">
        <v>302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8279</v>
      </c>
      <c r="P884" s="6">
        <f t="shared" si="52"/>
        <v>0.20133333333333334</v>
      </c>
      <c r="Q884">
        <f t="shared" si="53"/>
        <v>21.571428571428573</v>
      </c>
      <c r="R884" t="s">
        <v>8340</v>
      </c>
      <c r="S884" t="s">
        <v>8312</v>
      </c>
      <c r="T884" s="10">
        <f t="shared" si="54"/>
        <v>40759.860532407409</v>
      </c>
      <c r="U884" s="10">
        <f t="shared" si="55"/>
        <v>40792.860532407409</v>
      </c>
    </row>
    <row r="885" spans="1:21" ht="42.75" x14ac:dyDescent="0.2">
      <c r="A885">
        <v>883</v>
      </c>
      <c r="B885" s="3" t="s">
        <v>884</v>
      </c>
      <c r="C885" s="3" t="s">
        <v>4993</v>
      </c>
      <c r="D885">
        <v>5000</v>
      </c>
      <c r="F885">
        <v>2001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8279</v>
      </c>
      <c r="P885" s="6">
        <f t="shared" si="52"/>
        <v>0.4002</v>
      </c>
      <c r="Q885">
        <f t="shared" si="53"/>
        <v>83.375</v>
      </c>
      <c r="R885" t="s">
        <v>8340</v>
      </c>
      <c r="S885" t="s">
        <v>8312</v>
      </c>
      <c r="T885" s="10">
        <f t="shared" si="54"/>
        <v>42371.935590277775</v>
      </c>
      <c r="U885" s="10">
        <f t="shared" si="55"/>
        <v>42431.935590277775</v>
      </c>
    </row>
    <row r="886" spans="1:21" ht="42.75" x14ac:dyDescent="0.2">
      <c r="A886">
        <v>884</v>
      </c>
      <c r="B886" s="3" t="s">
        <v>885</v>
      </c>
      <c r="C886" s="3" t="s">
        <v>4994</v>
      </c>
      <c r="D886">
        <v>2000</v>
      </c>
      <c r="F886">
        <v>20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8279</v>
      </c>
      <c r="P886" s="6">
        <f t="shared" si="52"/>
        <v>0.01</v>
      </c>
      <c r="Q886">
        <f t="shared" si="53"/>
        <v>10</v>
      </c>
      <c r="R886" t="s">
        <v>8340</v>
      </c>
      <c r="S886" t="s">
        <v>8312</v>
      </c>
      <c r="T886" s="10">
        <f t="shared" si="54"/>
        <v>40981.802615740737</v>
      </c>
      <c r="U886" s="10">
        <f t="shared" si="55"/>
        <v>41041.104861111111</v>
      </c>
    </row>
    <row r="887" spans="1:21" ht="42.75" x14ac:dyDescent="0.2">
      <c r="A887">
        <v>885</v>
      </c>
      <c r="B887" s="3" t="s">
        <v>886</v>
      </c>
      <c r="C887" s="3" t="s">
        <v>4995</v>
      </c>
      <c r="D887">
        <v>1000</v>
      </c>
      <c r="F887">
        <v>750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8279</v>
      </c>
      <c r="P887" s="6">
        <f t="shared" si="52"/>
        <v>0.75</v>
      </c>
      <c r="Q887">
        <f t="shared" si="53"/>
        <v>35.714285714285715</v>
      </c>
      <c r="R887" t="s">
        <v>8340</v>
      </c>
      <c r="S887" t="s">
        <v>8312</v>
      </c>
      <c r="T887" s="10">
        <f t="shared" si="54"/>
        <v>42713.941099537042</v>
      </c>
      <c r="U887" s="10">
        <f t="shared" si="55"/>
        <v>42734.941099537042</v>
      </c>
    </row>
    <row r="888" spans="1:21" ht="42.75" x14ac:dyDescent="0.2">
      <c r="A888">
        <v>886</v>
      </c>
      <c r="B888" s="3" t="s">
        <v>887</v>
      </c>
      <c r="C888" s="3" t="s">
        <v>4996</v>
      </c>
      <c r="D888">
        <v>500</v>
      </c>
      <c r="F888">
        <v>205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8279</v>
      </c>
      <c r="P888" s="6">
        <f t="shared" si="52"/>
        <v>0.41</v>
      </c>
      <c r="Q888">
        <f t="shared" si="53"/>
        <v>29.285714285714285</v>
      </c>
      <c r="R888" t="s">
        <v>8340</v>
      </c>
      <c r="S888" t="s">
        <v>8312</v>
      </c>
      <c r="T888" s="10">
        <f t="shared" si="54"/>
        <v>42603.870520833334</v>
      </c>
      <c r="U888" s="10">
        <f t="shared" si="55"/>
        <v>42628.870520833334</v>
      </c>
    </row>
    <row r="889" spans="1:21" ht="42.75" x14ac:dyDescent="0.2">
      <c r="A889">
        <v>887</v>
      </c>
      <c r="B889" s="3" t="s">
        <v>888</v>
      </c>
      <c r="C889" s="3" t="s">
        <v>4997</v>
      </c>
      <c r="D889">
        <v>1000</v>
      </c>
      <c r="F889"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8279</v>
      </c>
      <c r="P889" s="6">
        <f t="shared" si="52"/>
        <v>0</v>
      </c>
      <c r="Q889" t="e">
        <f t="shared" si="53"/>
        <v>#DIV/0!</v>
      </c>
      <c r="R889" t="s">
        <v>8340</v>
      </c>
      <c r="S889" t="s">
        <v>8312</v>
      </c>
      <c r="T889" s="10">
        <f t="shared" si="54"/>
        <v>41026.958969907406</v>
      </c>
      <c r="U889" s="10">
        <f t="shared" si="55"/>
        <v>41056.958969907406</v>
      </c>
    </row>
    <row r="890" spans="1:21" ht="57" x14ac:dyDescent="0.2">
      <c r="A890">
        <v>888</v>
      </c>
      <c r="B890" s="3" t="s">
        <v>889</v>
      </c>
      <c r="C890" s="3" t="s">
        <v>4998</v>
      </c>
      <c r="D890">
        <v>1000</v>
      </c>
      <c r="F890">
        <v>72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8279</v>
      </c>
      <c r="P890" s="6">
        <f t="shared" si="52"/>
        <v>7.1999999999999995E-2</v>
      </c>
      <c r="Q890">
        <f t="shared" si="53"/>
        <v>18</v>
      </c>
      <c r="R890" t="s">
        <v>8340</v>
      </c>
      <c r="S890" t="s">
        <v>8312</v>
      </c>
      <c r="T890" s="10">
        <f t="shared" si="54"/>
        <v>40751.753298611111</v>
      </c>
      <c r="U890" s="10">
        <f t="shared" si="55"/>
        <v>40787.25</v>
      </c>
    </row>
    <row r="891" spans="1:21" ht="42.75" x14ac:dyDescent="0.2">
      <c r="A891">
        <v>889</v>
      </c>
      <c r="B891" s="3" t="s">
        <v>890</v>
      </c>
      <c r="C891" s="3" t="s">
        <v>4999</v>
      </c>
      <c r="D891">
        <v>25000</v>
      </c>
      <c r="F891">
        <v>2360.3200000000002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8279</v>
      </c>
      <c r="P891" s="6">
        <f t="shared" si="52"/>
        <v>9.4412800000000005E-2</v>
      </c>
      <c r="Q891">
        <f t="shared" si="53"/>
        <v>73.760000000000005</v>
      </c>
      <c r="R891" t="s">
        <v>8340</v>
      </c>
      <c r="S891" t="s">
        <v>8312</v>
      </c>
      <c r="T891" s="10">
        <f t="shared" si="54"/>
        <v>41887.784062500003</v>
      </c>
      <c r="U891" s="10">
        <f t="shared" si="55"/>
        <v>41917.784062500003</v>
      </c>
    </row>
    <row r="892" spans="1:21" ht="42.75" x14ac:dyDescent="0.2">
      <c r="A892">
        <v>890</v>
      </c>
      <c r="B892" s="3" t="s">
        <v>891</v>
      </c>
      <c r="C892" s="3" t="s">
        <v>5000</v>
      </c>
      <c r="D892">
        <v>3000</v>
      </c>
      <c r="F892">
        <v>125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8279</v>
      </c>
      <c r="P892" s="6">
        <f t="shared" si="52"/>
        <v>4.1666666666666664E-2</v>
      </c>
      <c r="Q892">
        <f t="shared" si="53"/>
        <v>31.25</v>
      </c>
      <c r="R892" t="s">
        <v>8340</v>
      </c>
      <c r="S892" t="s">
        <v>8312</v>
      </c>
      <c r="T892" s="10">
        <f t="shared" si="54"/>
        <v>41569.698831018519</v>
      </c>
      <c r="U892" s="10">
        <f t="shared" si="55"/>
        <v>41599.740497685183</v>
      </c>
    </row>
    <row r="893" spans="1:21" ht="42.75" x14ac:dyDescent="0.2">
      <c r="A893">
        <v>891</v>
      </c>
      <c r="B893" s="3" t="s">
        <v>892</v>
      </c>
      <c r="C893" s="3" t="s">
        <v>5001</v>
      </c>
      <c r="D893">
        <v>8000</v>
      </c>
      <c r="F893">
        <v>260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8279</v>
      </c>
      <c r="P893" s="6">
        <f t="shared" si="52"/>
        <v>3.2500000000000001E-2</v>
      </c>
      <c r="Q893">
        <f t="shared" si="53"/>
        <v>28.888888888888889</v>
      </c>
      <c r="R893" t="s">
        <v>8340</v>
      </c>
      <c r="S893" t="s">
        <v>8312</v>
      </c>
      <c r="T893" s="10">
        <f t="shared" si="54"/>
        <v>41842.031597222223</v>
      </c>
      <c r="U893" s="10">
        <f t="shared" si="55"/>
        <v>41872.031597222223</v>
      </c>
    </row>
    <row r="894" spans="1:21" ht="42.75" x14ac:dyDescent="0.2">
      <c r="A894">
        <v>892</v>
      </c>
      <c r="B894" s="3" t="s">
        <v>893</v>
      </c>
      <c r="C894" s="3" t="s">
        <v>5002</v>
      </c>
      <c r="D894">
        <v>6000</v>
      </c>
      <c r="F894">
        <v>2445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8279</v>
      </c>
      <c r="P894" s="6">
        <f t="shared" si="52"/>
        <v>0.40749999999999997</v>
      </c>
      <c r="Q894">
        <f t="shared" si="53"/>
        <v>143.8235294117647</v>
      </c>
      <c r="R894" t="s">
        <v>8340</v>
      </c>
      <c r="S894" t="s">
        <v>8312</v>
      </c>
      <c r="T894" s="10">
        <f t="shared" si="54"/>
        <v>40304.20003472222</v>
      </c>
      <c r="U894" s="10">
        <f t="shared" si="55"/>
        <v>40391.166666666664</v>
      </c>
    </row>
    <row r="895" spans="1:21" ht="42.75" x14ac:dyDescent="0.2">
      <c r="A895">
        <v>893</v>
      </c>
      <c r="B895" s="3" t="s">
        <v>894</v>
      </c>
      <c r="C895" s="3" t="s">
        <v>5003</v>
      </c>
      <c r="D895">
        <v>2000</v>
      </c>
      <c r="F895">
        <v>200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8279</v>
      </c>
      <c r="P895" s="6">
        <f t="shared" si="52"/>
        <v>0.1</v>
      </c>
      <c r="Q895">
        <f t="shared" si="53"/>
        <v>40</v>
      </c>
      <c r="R895" t="s">
        <v>8340</v>
      </c>
      <c r="S895" t="s">
        <v>8312</v>
      </c>
      <c r="T895" s="10">
        <f t="shared" si="54"/>
        <v>42065.897719907407</v>
      </c>
      <c r="U895" s="10">
        <f t="shared" si="55"/>
        <v>42095.856053240743</v>
      </c>
    </row>
    <row r="896" spans="1:21" ht="42.75" x14ac:dyDescent="0.2">
      <c r="A896">
        <v>894</v>
      </c>
      <c r="B896" s="3" t="s">
        <v>895</v>
      </c>
      <c r="C896" s="3" t="s">
        <v>5004</v>
      </c>
      <c r="D896">
        <v>20000</v>
      </c>
      <c r="F896">
        <v>7834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8279</v>
      </c>
      <c r="P896" s="6">
        <f t="shared" si="52"/>
        <v>0.39169999999999999</v>
      </c>
      <c r="Q896">
        <f t="shared" si="53"/>
        <v>147.81132075471697</v>
      </c>
      <c r="R896" t="s">
        <v>8340</v>
      </c>
      <c r="S896" t="s">
        <v>8312</v>
      </c>
      <c r="T896" s="10">
        <f t="shared" si="54"/>
        <v>42496.981597222228</v>
      </c>
      <c r="U896" s="10">
        <f t="shared" si="55"/>
        <v>42526.981597222228</v>
      </c>
    </row>
    <row r="897" spans="1:21" ht="42.75" x14ac:dyDescent="0.2">
      <c r="A897">
        <v>895</v>
      </c>
      <c r="B897" s="3" t="s">
        <v>896</v>
      </c>
      <c r="C897" s="3" t="s">
        <v>5005</v>
      </c>
      <c r="D897">
        <v>8000</v>
      </c>
      <c r="F897">
        <v>195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8279</v>
      </c>
      <c r="P897" s="6">
        <f t="shared" si="52"/>
        <v>2.4375000000000001E-2</v>
      </c>
      <c r="Q897">
        <f t="shared" si="53"/>
        <v>27.857142857142858</v>
      </c>
      <c r="R897" t="s">
        <v>8340</v>
      </c>
      <c r="S897" t="s">
        <v>8312</v>
      </c>
      <c r="T897" s="10">
        <f t="shared" si="54"/>
        <v>40431.127650462964</v>
      </c>
      <c r="U897" s="10">
        <f t="shared" si="55"/>
        <v>40476.127650462964</v>
      </c>
    </row>
    <row r="898" spans="1:21" ht="42.75" x14ac:dyDescent="0.2">
      <c r="A898">
        <v>896</v>
      </c>
      <c r="B898" s="3" t="s">
        <v>897</v>
      </c>
      <c r="C898" s="3" t="s">
        <v>5006</v>
      </c>
      <c r="D898">
        <v>8000</v>
      </c>
      <c r="F898">
        <v>3200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8279</v>
      </c>
      <c r="P898" s="6">
        <f t="shared" ref="P898:P961" si="56">F898/D898</f>
        <v>0.4</v>
      </c>
      <c r="Q898">
        <f t="shared" ref="Q898:Q961" si="57">F898/M898</f>
        <v>44.444444444444443</v>
      </c>
      <c r="R898" t="s">
        <v>8340</v>
      </c>
      <c r="S898" t="s">
        <v>8312</v>
      </c>
      <c r="T898" s="10">
        <f t="shared" si="54"/>
        <v>42218.872986111113</v>
      </c>
      <c r="U898" s="10">
        <f t="shared" si="55"/>
        <v>42244.166666666672</v>
      </c>
    </row>
    <row r="899" spans="1:21" ht="42.75" x14ac:dyDescent="0.2">
      <c r="A899">
        <v>897</v>
      </c>
      <c r="B899" s="3" t="s">
        <v>898</v>
      </c>
      <c r="C899" s="3" t="s">
        <v>5007</v>
      </c>
      <c r="D899">
        <v>3000</v>
      </c>
      <c r="F899"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8279</v>
      </c>
      <c r="P899" s="6">
        <f t="shared" si="56"/>
        <v>0</v>
      </c>
      <c r="Q899" t="e">
        <f t="shared" si="57"/>
        <v>#DIV/0!</v>
      </c>
      <c r="R899" t="s">
        <v>8340</v>
      </c>
      <c r="S899" t="s">
        <v>8312</v>
      </c>
      <c r="T899" s="10">
        <f t="shared" ref="T899:T962" si="58">(((K899/60)/60)/24+DATE(1970,1,1))</f>
        <v>41211.688750000001</v>
      </c>
      <c r="U899" s="10">
        <f t="shared" ref="U899:U962" si="59">(((J899/60)/60)/24+DATE(1970,1,1))</f>
        <v>41241.730416666665</v>
      </c>
    </row>
    <row r="900" spans="1:21" ht="42.75" x14ac:dyDescent="0.2">
      <c r="A900">
        <v>898</v>
      </c>
      <c r="B900" s="3" t="s">
        <v>899</v>
      </c>
      <c r="C900" s="3" t="s">
        <v>5008</v>
      </c>
      <c r="D900">
        <v>2500</v>
      </c>
      <c r="F900">
        <v>70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8279</v>
      </c>
      <c r="P900" s="6">
        <f t="shared" si="56"/>
        <v>2.8000000000000001E-2</v>
      </c>
      <c r="Q900">
        <f t="shared" si="57"/>
        <v>35</v>
      </c>
      <c r="R900" t="s">
        <v>8340</v>
      </c>
      <c r="S900" t="s">
        <v>8312</v>
      </c>
      <c r="T900" s="10">
        <f t="shared" si="58"/>
        <v>40878.758217592593</v>
      </c>
      <c r="U900" s="10">
        <f t="shared" si="59"/>
        <v>40923.758217592593</v>
      </c>
    </row>
    <row r="901" spans="1:21" ht="42.75" x14ac:dyDescent="0.2">
      <c r="A901">
        <v>899</v>
      </c>
      <c r="B901" s="3" t="s">
        <v>900</v>
      </c>
      <c r="C901" s="3" t="s">
        <v>5009</v>
      </c>
      <c r="D901">
        <v>750</v>
      </c>
      <c r="F901">
        <v>280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8279</v>
      </c>
      <c r="P901" s="6">
        <f t="shared" si="56"/>
        <v>0.37333333333333335</v>
      </c>
      <c r="Q901">
        <f t="shared" si="57"/>
        <v>35</v>
      </c>
      <c r="R901" t="s">
        <v>8340</v>
      </c>
      <c r="S901" t="s">
        <v>8312</v>
      </c>
      <c r="T901" s="10">
        <f t="shared" si="58"/>
        <v>40646.099097222221</v>
      </c>
      <c r="U901" s="10">
        <f t="shared" si="59"/>
        <v>40691.099097222221</v>
      </c>
    </row>
    <row r="902" spans="1:21" ht="28.5" x14ac:dyDescent="0.2">
      <c r="A902">
        <v>900</v>
      </c>
      <c r="B902" s="3" t="s">
        <v>901</v>
      </c>
      <c r="C902" s="3" t="s">
        <v>5010</v>
      </c>
      <c r="D902">
        <v>5000</v>
      </c>
      <c r="F902">
        <v>21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8278</v>
      </c>
      <c r="P902" s="6">
        <f t="shared" si="56"/>
        <v>4.1999999999999997E-3</v>
      </c>
      <c r="Q902">
        <f t="shared" si="57"/>
        <v>10.5</v>
      </c>
      <c r="R902" t="s">
        <v>8340</v>
      </c>
      <c r="S902" t="s">
        <v>8311</v>
      </c>
      <c r="T902" s="10">
        <f t="shared" si="58"/>
        <v>42429.84956018519</v>
      </c>
      <c r="U902" s="10">
        <f t="shared" si="59"/>
        <v>42459.807893518519</v>
      </c>
    </row>
    <row r="903" spans="1:21" ht="57" x14ac:dyDescent="0.2">
      <c r="A903">
        <v>901</v>
      </c>
      <c r="B903" s="3" t="s">
        <v>902</v>
      </c>
      <c r="C903" s="3" t="s">
        <v>5011</v>
      </c>
      <c r="D903">
        <v>6500</v>
      </c>
      <c r="F903"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8278</v>
      </c>
      <c r="P903" s="6">
        <f t="shared" si="56"/>
        <v>0</v>
      </c>
      <c r="Q903" t="e">
        <f t="shared" si="57"/>
        <v>#DIV/0!</v>
      </c>
      <c r="R903" t="s">
        <v>8340</v>
      </c>
      <c r="S903" t="s">
        <v>8311</v>
      </c>
      <c r="T903" s="10">
        <f t="shared" si="58"/>
        <v>40291.81150462963</v>
      </c>
      <c r="U903" s="10">
        <f t="shared" si="59"/>
        <v>40337.799305555556</v>
      </c>
    </row>
    <row r="904" spans="1:21" ht="57" x14ac:dyDescent="0.2">
      <c r="A904">
        <v>902</v>
      </c>
      <c r="B904" s="3" t="s">
        <v>903</v>
      </c>
      <c r="C904" s="3" t="s">
        <v>5012</v>
      </c>
      <c r="D904">
        <v>30000</v>
      </c>
      <c r="F904">
        <v>90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8278</v>
      </c>
      <c r="P904" s="6">
        <f t="shared" si="56"/>
        <v>3.0000000000000001E-3</v>
      </c>
      <c r="Q904">
        <f t="shared" si="57"/>
        <v>30</v>
      </c>
      <c r="R904" t="s">
        <v>8340</v>
      </c>
      <c r="S904" t="s">
        <v>8311</v>
      </c>
      <c r="T904" s="10">
        <f t="shared" si="58"/>
        <v>41829.965532407405</v>
      </c>
      <c r="U904" s="10">
        <f t="shared" si="59"/>
        <v>41881.645833333336</v>
      </c>
    </row>
    <row r="905" spans="1:21" ht="42.75" x14ac:dyDescent="0.2">
      <c r="A905">
        <v>903</v>
      </c>
      <c r="B905" s="3" t="s">
        <v>904</v>
      </c>
      <c r="C905" s="3" t="s">
        <v>5013</v>
      </c>
      <c r="D905">
        <v>5000</v>
      </c>
      <c r="F905">
        <v>160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8278</v>
      </c>
      <c r="P905" s="6">
        <f t="shared" si="56"/>
        <v>3.2000000000000001E-2</v>
      </c>
      <c r="Q905">
        <f t="shared" si="57"/>
        <v>40</v>
      </c>
      <c r="R905" t="s">
        <v>8340</v>
      </c>
      <c r="S905" t="s">
        <v>8311</v>
      </c>
      <c r="T905" s="10">
        <f t="shared" si="58"/>
        <v>41149.796064814815</v>
      </c>
      <c r="U905" s="10">
        <f t="shared" si="59"/>
        <v>41175.100694444445</v>
      </c>
    </row>
    <row r="906" spans="1:21" ht="42.75" x14ac:dyDescent="0.2">
      <c r="A906">
        <v>904</v>
      </c>
      <c r="B906" s="3" t="s">
        <v>905</v>
      </c>
      <c r="C906" s="3" t="s">
        <v>5014</v>
      </c>
      <c r="D906">
        <v>50000</v>
      </c>
      <c r="F906">
        <v>151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8278</v>
      </c>
      <c r="P906" s="6">
        <f t="shared" si="56"/>
        <v>3.0200000000000001E-3</v>
      </c>
      <c r="Q906">
        <f t="shared" si="57"/>
        <v>50.333333333333336</v>
      </c>
      <c r="R906" t="s">
        <v>8340</v>
      </c>
      <c r="S906" t="s">
        <v>8311</v>
      </c>
      <c r="T906" s="10">
        <f t="shared" si="58"/>
        <v>42342.080289351856</v>
      </c>
      <c r="U906" s="10">
        <f t="shared" si="59"/>
        <v>42372.080289351856</v>
      </c>
    </row>
    <row r="907" spans="1:21" ht="42.75" x14ac:dyDescent="0.2">
      <c r="A907">
        <v>905</v>
      </c>
      <c r="B907" s="3" t="s">
        <v>906</v>
      </c>
      <c r="C907" s="3" t="s">
        <v>5015</v>
      </c>
      <c r="D907">
        <v>6500</v>
      </c>
      <c r="F907">
        <v>196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8278</v>
      </c>
      <c r="P907" s="6">
        <f t="shared" si="56"/>
        <v>3.0153846153846153E-2</v>
      </c>
      <c r="Q907">
        <f t="shared" si="57"/>
        <v>32.666666666666664</v>
      </c>
      <c r="R907" t="s">
        <v>8340</v>
      </c>
      <c r="S907" t="s">
        <v>8311</v>
      </c>
      <c r="T907" s="10">
        <f t="shared" si="58"/>
        <v>40507.239884259259</v>
      </c>
      <c r="U907" s="10">
        <f t="shared" si="59"/>
        <v>40567.239884259259</v>
      </c>
    </row>
    <row r="908" spans="1:21" ht="28.5" x14ac:dyDescent="0.2">
      <c r="A908">
        <v>906</v>
      </c>
      <c r="B908" s="3" t="s">
        <v>907</v>
      </c>
      <c r="C908" s="3" t="s">
        <v>5016</v>
      </c>
      <c r="D908">
        <v>15000</v>
      </c>
      <c r="F908"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8278</v>
      </c>
      <c r="P908" s="6">
        <f t="shared" si="56"/>
        <v>0</v>
      </c>
      <c r="Q908" t="e">
        <f t="shared" si="57"/>
        <v>#DIV/0!</v>
      </c>
      <c r="R908" t="s">
        <v>8340</v>
      </c>
      <c r="S908" t="s">
        <v>8311</v>
      </c>
      <c r="T908" s="10">
        <f t="shared" si="58"/>
        <v>41681.189699074072</v>
      </c>
      <c r="U908" s="10">
        <f t="shared" si="59"/>
        <v>41711.148032407407</v>
      </c>
    </row>
    <row r="909" spans="1:21" ht="28.5" x14ac:dyDescent="0.2">
      <c r="A909">
        <v>907</v>
      </c>
      <c r="B909" s="3" t="s">
        <v>908</v>
      </c>
      <c r="C909" s="3" t="s">
        <v>5017</v>
      </c>
      <c r="D909">
        <v>2900</v>
      </c>
      <c r="F909"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8278</v>
      </c>
      <c r="P909" s="6">
        <f t="shared" si="56"/>
        <v>0</v>
      </c>
      <c r="Q909" t="e">
        <f t="shared" si="57"/>
        <v>#DIV/0!</v>
      </c>
      <c r="R909" t="s">
        <v>8340</v>
      </c>
      <c r="S909" t="s">
        <v>8311</v>
      </c>
      <c r="T909" s="10">
        <f t="shared" si="58"/>
        <v>40767.192395833335</v>
      </c>
      <c r="U909" s="10">
        <f t="shared" si="59"/>
        <v>40797.192395833335</v>
      </c>
    </row>
    <row r="910" spans="1:21" ht="42.75" x14ac:dyDescent="0.2">
      <c r="A910">
        <v>908</v>
      </c>
      <c r="B910" s="3" t="s">
        <v>909</v>
      </c>
      <c r="C910" s="3" t="s">
        <v>5018</v>
      </c>
      <c r="D910">
        <v>2500</v>
      </c>
      <c r="F910"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8278</v>
      </c>
      <c r="P910" s="6">
        <f t="shared" si="56"/>
        <v>0</v>
      </c>
      <c r="Q910" t="e">
        <f t="shared" si="57"/>
        <v>#DIV/0!</v>
      </c>
      <c r="R910" t="s">
        <v>8340</v>
      </c>
      <c r="S910" t="s">
        <v>8311</v>
      </c>
      <c r="T910" s="10">
        <f t="shared" si="58"/>
        <v>40340.801562499997</v>
      </c>
      <c r="U910" s="10">
        <f t="shared" si="59"/>
        <v>40386.207638888889</v>
      </c>
    </row>
    <row r="911" spans="1:21" ht="42.75" x14ac:dyDescent="0.2">
      <c r="A911">
        <v>909</v>
      </c>
      <c r="B911" s="3" t="s">
        <v>910</v>
      </c>
      <c r="C911" s="3" t="s">
        <v>5019</v>
      </c>
      <c r="D911">
        <v>16000</v>
      </c>
      <c r="F911">
        <v>520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8278</v>
      </c>
      <c r="P911" s="6">
        <f t="shared" si="56"/>
        <v>3.2500000000000001E-2</v>
      </c>
      <c r="Q911">
        <f t="shared" si="57"/>
        <v>65</v>
      </c>
      <c r="R911" t="s">
        <v>8340</v>
      </c>
      <c r="S911" t="s">
        <v>8311</v>
      </c>
      <c r="T911" s="10">
        <f t="shared" si="58"/>
        <v>41081.69027777778</v>
      </c>
      <c r="U911" s="10">
        <f t="shared" si="59"/>
        <v>41113.166666666664</v>
      </c>
    </row>
    <row r="912" spans="1:21" ht="42.75" x14ac:dyDescent="0.2">
      <c r="A912">
        <v>910</v>
      </c>
      <c r="B912" s="3" t="s">
        <v>911</v>
      </c>
      <c r="C912" s="3" t="s">
        <v>5020</v>
      </c>
      <c r="D912">
        <v>550</v>
      </c>
      <c r="F912">
        <v>123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8278</v>
      </c>
      <c r="P912" s="6">
        <f t="shared" si="56"/>
        <v>0.22363636363636363</v>
      </c>
      <c r="Q912">
        <f t="shared" si="57"/>
        <v>24.6</v>
      </c>
      <c r="R912" t="s">
        <v>8340</v>
      </c>
      <c r="S912" t="s">
        <v>8311</v>
      </c>
      <c r="T912" s="10">
        <f t="shared" si="58"/>
        <v>42737.545358796298</v>
      </c>
      <c r="U912" s="10">
        <f t="shared" si="59"/>
        <v>42797.545358796298</v>
      </c>
    </row>
    <row r="913" spans="1:21" ht="42.75" x14ac:dyDescent="0.2">
      <c r="A913">
        <v>911</v>
      </c>
      <c r="B913" s="3" t="s">
        <v>912</v>
      </c>
      <c r="C913" s="3" t="s">
        <v>5021</v>
      </c>
      <c r="D913">
        <v>100000</v>
      </c>
      <c r="F913"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8278</v>
      </c>
      <c r="P913" s="6">
        <f t="shared" si="56"/>
        <v>0</v>
      </c>
      <c r="Q913" t="e">
        <f t="shared" si="57"/>
        <v>#DIV/0!</v>
      </c>
      <c r="R913" t="s">
        <v>8340</v>
      </c>
      <c r="S913" t="s">
        <v>8311</v>
      </c>
      <c r="T913" s="10">
        <f t="shared" si="58"/>
        <v>41642.005150462966</v>
      </c>
      <c r="U913" s="10">
        <f t="shared" si="59"/>
        <v>41663.005150462966</v>
      </c>
    </row>
    <row r="914" spans="1:21" ht="42.75" x14ac:dyDescent="0.2">
      <c r="A914">
        <v>912</v>
      </c>
      <c r="B914" s="3" t="s">
        <v>913</v>
      </c>
      <c r="C914" s="3" t="s">
        <v>5022</v>
      </c>
      <c r="D914">
        <v>3500</v>
      </c>
      <c r="F914">
        <v>30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8278</v>
      </c>
      <c r="P914" s="6">
        <f t="shared" si="56"/>
        <v>8.5714285714285719E-3</v>
      </c>
      <c r="Q914">
        <f t="shared" si="57"/>
        <v>15</v>
      </c>
      <c r="R914" t="s">
        <v>8340</v>
      </c>
      <c r="S914" t="s">
        <v>8311</v>
      </c>
      <c r="T914" s="10">
        <f t="shared" si="58"/>
        <v>41194.109340277777</v>
      </c>
      <c r="U914" s="10">
        <f t="shared" si="59"/>
        <v>41254.151006944441</v>
      </c>
    </row>
    <row r="915" spans="1:21" ht="42.75" x14ac:dyDescent="0.2">
      <c r="A915">
        <v>913</v>
      </c>
      <c r="B915" s="3" t="s">
        <v>914</v>
      </c>
      <c r="C915" s="3" t="s">
        <v>5023</v>
      </c>
      <c r="D915">
        <v>30000</v>
      </c>
      <c r="F915">
        <v>1982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8278</v>
      </c>
      <c r="P915" s="6">
        <f t="shared" si="56"/>
        <v>6.6066666666666662E-2</v>
      </c>
      <c r="Q915">
        <f t="shared" si="57"/>
        <v>82.583333333333329</v>
      </c>
      <c r="R915" t="s">
        <v>8340</v>
      </c>
      <c r="S915" t="s">
        <v>8311</v>
      </c>
      <c r="T915" s="10">
        <f t="shared" si="58"/>
        <v>41004.139108796298</v>
      </c>
      <c r="U915" s="10">
        <f t="shared" si="59"/>
        <v>41034.139108796298</v>
      </c>
    </row>
    <row r="916" spans="1:21" ht="42.75" x14ac:dyDescent="0.2">
      <c r="A916">
        <v>914</v>
      </c>
      <c r="B916" s="3" t="s">
        <v>915</v>
      </c>
      <c r="C916" s="3" t="s">
        <v>5024</v>
      </c>
      <c r="D916">
        <v>1500</v>
      </c>
      <c r="F916"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8278</v>
      </c>
      <c r="P916" s="6">
        <f t="shared" si="56"/>
        <v>0</v>
      </c>
      <c r="Q916" t="e">
        <f t="shared" si="57"/>
        <v>#DIV/0!</v>
      </c>
      <c r="R916" t="s">
        <v>8340</v>
      </c>
      <c r="S916" t="s">
        <v>8311</v>
      </c>
      <c r="T916" s="10">
        <f t="shared" si="58"/>
        <v>41116.763275462967</v>
      </c>
      <c r="U916" s="10">
        <f t="shared" si="59"/>
        <v>41146.763275462967</v>
      </c>
    </row>
    <row r="917" spans="1:21" ht="42.75" x14ac:dyDescent="0.2">
      <c r="A917">
        <v>915</v>
      </c>
      <c r="B917" s="3" t="s">
        <v>916</v>
      </c>
      <c r="C917" s="3" t="s">
        <v>5025</v>
      </c>
      <c r="D917">
        <v>6500</v>
      </c>
      <c r="F917">
        <v>375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8278</v>
      </c>
      <c r="P917" s="6">
        <f t="shared" si="56"/>
        <v>5.7692307692307696E-2</v>
      </c>
      <c r="Q917">
        <f t="shared" si="57"/>
        <v>41.666666666666664</v>
      </c>
      <c r="R917" t="s">
        <v>8340</v>
      </c>
      <c r="S917" t="s">
        <v>8311</v>
      </c>
      <c r="T917" s="10">
        <f t="shared" si="58"/>
        <v>40937.679560185185</v>
      </c>
      <c r="U917" s="10">
        <f t="shared" si="59"/>
        <v>40969.207638888889</v>
      </c>
    </row>
    <row r="918" spans="1:21" ht="42.75" x14ac:dyDescent="0.2">
      <c r="A918">
        <v>916</v>
      </c>
      <c r="B918" s="3" t="s">
        <v>917</v>
      </c>
      <c r="C918" s="3" t="s">
        <v>5026</v>
      </c>
      <c r="D918">
        <v>3300</v>
      </c>
      <c r="F918"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8278</v>
      </c>
      <c r="P918" s="6">
        <f t="shared" si="56"/>
        <v>0</v>
      </c>
      <c r="Q918" t="e">
        <f t="shared" si="57"/>
        <v>#DIV/0!</v>
      </c>
      <c r="R918" t="s">
        <v>8340</v>
      </c>
      <c r="S918" t="s">
        <v>8311</v>
      </c>
      <c r="T918" s="10">
        <f t="shared" si="58"/>
        <v>40434.853402777779</v>
      </c>
      <c r="U918" s="10">
        <f t="shared" si="59"/>
        <v>40473.208333333336</v>
      </c>
    </row>
    <row r="919" spans="1:21" ht="42.75" x14ac:dyDescent="0.2">
      <c r="A919">
        <v>917</v>
      </c>
      <c r="B919" s="3" t="s">
        <v>918</v>
      </c>
      <c r="C919" s="3" t="s">
        <v>5027</v>
      </c>
      <c r="D919">
        <v>5000</v>
      </c>
      <c r="F919">
        <v>30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8278</v>
      </c>
      <c r="P919" s="6">
        <f t="shared" si="56"/>
        <v>6.0000000000000001E-3</v>
      </c>
      <c r="Q919">
        <f t="shared" si="57"/>
        <v>30</v>
      </c>
      <c r="R919" t="s">
        <v>8340</v>
      </c>
      <c r="S919" t="s">
        <v>8311</v>
      </c>
      <c r="T919" s="10">
        <f t="shared" si="58"/>
        <v>41802.94363425926</v>
      </c>
      <c r="U919" s="10">
        <f t="shared" si="59"/>
        <v>41834.104166666664</v>
      </c>
    </row>
    <row r="920" spans="1:21" ht="42.75" x14ac:dyDescent="0.2">
      <c r="A920">
        <v>918</v>
      </c>
      <c r="B920" s="3" t="s">
        <v>919</v>
      </c>
      <c r="C920" s="3" t="s">
        <v>5028</v>
      </c>
      <c r="D920">
        <v>3900</v>
      </c>
      <c r="F920">
        <v>196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8278</v>
      </c>
      <c r="P920" s="6">
        <f t="shared" si="56"/>
        <v>5.0256410256410255E-2</v>
      </c>
      <c r="Q920">
        <f t="shared" si="57"/>
        <v>19.600000000000001</v>
      </c>
      <c r="R920" t="s">
        <v>8340</v>
      </c>
      <c r="S920" t="s">
        <v>8311</v>
      </c>
      <c r="T920" s="10">
        <f t="shared" si="58"/>
        <v>41944.916215277779</v>
      </c>
      <c r="U920" s="10">
        <f t="shared" si="59"/>
        <v>41974.957881944443</v>
      </c>
    </row>
    <row r="921" spans="1:21" x14ac:dyDescent="0.2">
      <c r="A921">
        <v>919</v>
      </c>
      <c r="B921" s="3" t="s">
        <v>920</v>
      </c>
      <c r="C921" s="3" t="s">
        <v>5029</v>
      </c>
      <c r="D921">
        <v>20000</v>
      </c>
      <c r="F921">
        <v>100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8278</v>
      </c>
      <c r="P921" s="6">
        <f t="shared" si="56"/>
        <v>5.0000000000000001E-3</v>
      </c>
      <c r="Q921">
        <f t="shared" si="57"/>
        <v>100</v>
      </c>
      <c r="R921" t="s">
        <v>8340</v>
      </c>
      <c r="S921" t="s">
        <v>8311</v>
      </c>
      <c r="T921" s="10">
        <f t="shared" si="58"/>
        <v>41227.641724537039</v>
      </c>
      <c r="U921" s="10">
        <f t="shared" si="59"/>
        <v>41262.641724537039</v>
      </c>
    </row>
    <row r="922" spans="1:21" ht="42.75" x14ac:dyDescent="0.2">
      <c r="A922">
        <v>920</v>
      </c>
      <c r="B922" s="3" t="s">
        <v>921</v>
      </c>
      <c r="C922" s="3" t="s">
        <v>5030</v>
      </c>
      <c r="D922">
        <v>5500</v>
      </c>
      <c r="F922"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8278</v>
      </c>
      <c r="P922" s="6">
        <f t="shared" si="56"/>
        <v>0</v>
      </c>
      <c r="Q922" t="e">
        <f t="shared" si="57"/>
        <v>#DIV/0!</v>
      </c>
      <c r="R922" t="s">
        <v>8340</v>
      </c>
      <c r="S922" t="s">
        <v>8311</v>
      </c>
      <c r="T922" s="10">
        <f t="shared" si="58"/>
        <v>41562.67155092593</v>
      </c>
      <c r="U922" s="10">
        <f t="shared" si="59"/>
        <v>41592.713217592594</v>
      </c>
    </row>
    <row r="923" spans="1:21" ht="42.75" x14ac:dyDescent="0.2">
      <c r="A923">
        <v>921</v>
      </c>
      <c r="B923" s="3" t="s">
        <v>922</v>
      </c>
      <c r="C923" s="3" t="s">
        <v>5031</v>
      </c>
      <c r="D923">
        <v>15000</v>
      </c>
      <c r="F923">
        <v>4635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8278</v>
      </c>
      <c r="P923" s="6">
        <f t="shared" si="56"/>
        <v>0.309</v>
      </c>
      <c r="Q923">
        <f t="shared" si="57"/>
        <v>231.75</v>
      </c>
      <c r="R923" t="s">
        <v>8340</v>
      </c>
      <c r="S923" t="s">
        <v>8311</v>
      </c>
      <c r="T923" s="10">
        <f t="shared" si="58"/>
        <v>40847.171018518515</v>
      </c>
      <c r="U923" s="10">
        <f t="shared" si="59"/>
        <v>40889.212685185186</v>
      </c>
    </row>
    <row r="924" spans="1:21" ht="42.75" x14ac:dyDescent="0.2">
      <c r="A924">
        <v>922</v>
      </c>
      <c r="B924" s="3" t="s">
        <v>923</v>
      </c>
      <c r="C924" s="3" t="s">
        <v>5032</v>
      </c>
      <c r="D924">
        <v>27000</v>
      </c>
      <c r="F924">
        <v>5680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8278</v>
      </c>
      <c r="P924" s="6">
        <f t="shared" si="56"/>
        <v>0.21037037037037037</v>
      </c>
      <c r="Q924">
        <f t="shared" si="57"/>
        <v>189.33333333333334</v>
      </c>
      <c r="R924" t="s">
        <v>8340</v>
      </c>
      <c r="S924" t="s">
        <v>8311</v>
      </c>
      <c r="T924" s="10">
        <f t="shared" si="58"/>
        <v>41878.530011574076</v>
      </c>
      <c r="U924" s="10">
        <f t="shared" si="59"/>
        <v>41913.530011574076</v>
      </c>
    </row>
    <row r="925" spans="1:21" ht="42.75" x14ac:dyDescent="0.2">
      <c r="A925">
        <v>923</v>
      </c>
      <c r="B925" s="3" t="s">
        <v>924</v>
      </c>
      <c r="C925" s="3" t="s">
        <v>5033</v>
      </c>
      <c r="D925">
        <v>15000</v>
      </c>
      <c r="F925">
        <v>330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8278</v>
      </c>
      <c r="P925" s="6">
        <f t="shared" si="56"/>
        <v>2.1999999999999999E-2</v>
      </c>
      <c r="Q925">
        <f t="shared" si="57"/>
        <v>55</v>
      </c>
      <c r="R925" t="s">
        <v>8340</v>
      </c>
      <c r="S925" t="s">
        <v>8311</v>
      </c>
      <c r="T925" s="10">
        <f t="shared" si="58"/>
        <v>41934.959756944445</v>
      </c>
      <c r="U925" s="10">
        <f t="shared" si="59"/>
        <v>41965.001423611116</v>
      </c>
    </row>
    <row r="926" spans="1:21" ht="42.75" x14ac:dyDescent="0.2">
      <c r="A926">
        <v>924</v>
      </c>
      <c r="B926" s="3" t="s">
        <v>925</v>
      </c>
      <c r="C926" s="3" t="s">
        <v>5034</v>
      </c>
      <c r="D926">
        <v>3000</v>
      </c>
      <c r="F926">
        <v>327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8278</v>
      </c>
      <c r="P926" s="6">
        <f t="shared" si="56"/>
        <v>0.109</v>
      </c>
      <c r="Q926">
        <f t="shared" si="57"/>
        <v>21.8</v>
      </c>
      <c r="R926" t="s">
        <v>8340</v>
      </c>
      <c r="S926" t="s">
        <v>8311</v>
      </c>
      <c r="T926" s="10">
        <f t="shared" si="58"/>
        <v>41288.942928240744</v>
      </c>
      <c r="U926" s="10">
        <f t="shared" si="59"/>
        <v>41318.942928240744</v>
      </c>
    </row>
    <row r="927" spans="1:21" ht="42.75" x14ac:dyDescent="0.2">
      <c r="A927">
        <v>925</v>
      </c>
      <c r="B927" s="3" t="s">
        <v>926</v>
      </c>
      <c r="C927" s="3" t="s">
        <v>5035</v>
      </c>
      <c r="D927">
        <v>6000</v>
      </c>
      <c r="F927">
        <v>160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8278</v>
      </c>
      <c r="P927" s="6">
        <f t="shared" si="56"/>
        <v>2.6666666666666668E-2</v>
      </c>
      <c r="Q927">
        <f t="shared" si="57"/>
        <v>32</v>
      </c>
      <c r="R927" t="s">
        <v>8340</v>
      </c>
      <c r="S927" t="s">
        <v>8311</v>
      </c>
      <c r="T927" s="10">
        <f t="shared" si="58"/>
        <v>41575.880914351852</v>
      </c>
      <c r="U927" s="10">
        <f t="shared" si="59"/>
        <v>41605.922581018516</v>
      </c>
    </row>
    <row r="928" spans="1:21" ht="57" x14ac:dyDescent="0.2">
      <c r="A928">
        <v>926</v>
      </c>
      <c r="B928" s="3" t="s">
        <v>927</v>
      </c>
      <c r="C928" s="3" t="s">
        <v>5036</v>
      </c>
      <c r="D928">
        <v>7000</v>
      </c>
      <c r="F928"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8278</v>
      </c>
      <c r="P928" s="6">
        <f t="shared" si="56"/>
        <v>0</v>
      </c>
      <c r="Q928" t="e">
        <f t="shared" si="57"/>
        <v>#DIV/0!</v>
      </c>
      <c r="R928" t="s">
        <v>8340</v>
      </c>
      <c r="S928" t="s">
        <v>8311</v>
      </c>
      <c r="T928" s="10">
        <f t="shared" si="58"/>
        <v>40338.02002314815</v>
      </c>
      <c r="U928" s="10">
        <f t="shared" si="59"/>
        <v>40367.944444444445</v>
      </c>
    </row>
    <row r="929" spans="1:21" ht="28.5" x14ac:dyDescent="0.2">
      <c r="A929">
        <v>927</v>
      </c>
      <c r="B929" s="3" t="s">
        <v>928</v>
      </c>
      <c r="C929" s="3" t="s">
        <v>5037</v>
      </c>
      <c r="D929">
        <v>20000</v>
      </c>
      <c r="F929"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8278</v>
      </c>
      <c r="P929" s="6">
        <f t="shared" si="56"/>
        <v>0</v>
      </c>
      <c r="Q929" t="e">
        <f t="shared" si="57"/>
        <v>#DIV/0!</v>
      </c>
      <c r="R929" t="s">
        <v>8340</v>
      </c>
      <c r="S929" t="s">
        <v>8311</v>
      </c>
      <c r="T929" s="10">
        <f t="shared" si="58"/>
        <v>41013.822858796295</v>
      </c>
      <c r="U929" s="10">
        <f t="shared" si="59"/>
        <v>41043.822858796295</v>
      </c>
    </row>
    <row r="930" spans="1:21" ht="42.75" x14ac:dyDescent="0.2">
      <c r="A930">
        <v>928</v>
      </c>
      <c r="B930" s="3" t="s">
        <v>929</v>
      </c>
      <c r="C930" s="3" t="s">
        <v>5038</v>
      </c>
      <c r="D930">
        <v>14500</v>
      </c>
      <c r="F930">
        <v>1575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8278</v>
      </c>
      <c r="P930" s="6">
        <f t="shared" si="56"/>
        <v>0.10862068965517241</v>
      </c>
      <c r="Q930">
        <f t="shared" si="57"/>
        <v>56.25</v>
      </c>
      <c r="R930" t="s">
        <v>8340</v>
      </c>
      <c r="S930" t="s">
        <v>8311</v>
      </c>
      <c r="T930" s="10">
        <f t="shared" si="58"/>
        <v>41180.86241898148</v>
      </c>
      <c r="U930" s="10">
        <f t="shared" si="59"/>
        <v>41231</v>
      </c>
    </row>
    <row r="931" spans="1:21" ht="42.75" x14ac:dyDescent="0.2">
      <c r="A931">
        <v>929</v>
      </c>
      <c r="B931" s="3" t="s">
        <v>930</v>
      </c>
      <c r="C931" s="3" t="s">
        <v>5039</v>
      </c>
      <c r="D931">
        <v>500</v>
      </c>
      <c r="F931"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8278</v>
      </c>
      <c r="P931" s="6">
        <f t="shared" si="56"/>
        <v>0</v>
      </c>
      <c r="Q931" t="e">
        <f t="shared" si="57"/>
        <v>#DIV/0!</v>
      </c>
      <c r="R931" t="s">
        <v>8340</v>
      </c>
      <c r="S931" t="s">
        <v>8311</v>
      </c>
      <c r="T931" s="10">
        <f t="shared" si="58"/>
        <v>40978.238067129627</v>
      </c>
      <c r="U931" s="10">
        <f t="shared" si="59"/>
        <v>41008.196400462963</v>
      </c>
    </row>
    <row r="932" spans="1:21" ht="57" x14ac:dyDescent="0.2">
      <c r="A932">
        <v>930</v>
      </c>
      <c r="B932" s="3" t="s">
        <v>931</v>
      </c>
      <c r="C932" s="3" t="s">
        <v>5040</v>
      </c>
      <c r="D932">
        <v>900</v>
      </c>
      <c r="F932">
        <v>345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8278</v>
      </c>
      <c r="P932" s="6">
        <f t="shared" si="56"/>
        <v>0.38333333333333336</v>
      </c>
      <c r="Q932">
        <f t="shared" si="57"/>
        <v>69</v>
      </c>
      <c r="R932" t="s">
        <v>8340</v>
      </c>
      <c r="S932" t="s">
        <v>8311</v>
      </c>
      <c r="T932" s="10">
        <f t="shared" si="58"/>
        <v>40312.915578703702</v>
      </c>
      <c r="U932" s="10">
        <f t="shared" si="59"/>
        <v>40354.897222222222</v>
      </c>
    </row>
    <row r="933" spans="1:21" ht="42.75" x14ac:dyDescent="0.2">
      <c r="A933">
        <v>931</v>
      </c>
      <c r="B933" s="3" t="s">
        <v>932</v>
      </c>
      <c r="C933" s="3" t="s">
        <v>5041</v>
      </c>
      <c r="D933">
        <v>2000</v>
      </c>
      <c r="F933">
        <v>131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8278</v>
      </c>
      <c r="P933" s="6">
        <f t="shared" si="56"/>
        <v>6.5500000000000003E-2</v>
      </c>
      <c r="Q933">
        <f t="shared" si="57"/>
        <v>18.714285714285715</v>
      </c>
      <c r="R933" t="s">
        <v>8340</v>
      </c>
      <c r="S933" t="s">
        <v>8311</v>
      </c>
      <c r="T933" s="10">
        <f t="shared" si="58"/>
        <v>41680.359976851854</v>
      </c>
      <c r="U933" s="10">
        <f t="shared" si="59"/>
        <v>41714.916666666664</v>
      </c>
    </row>
    <row r="934" spans="1:21" ht="28.5" x14ac:dyDescent="0.2">
      <c r="A934">
        <v>932</v>
      </c>
      <c r="B934" s="3" t="s">
        <v>933</v>
      </c>
      <c r="C934" s="3" t="s">
        <v>5042</v>
      </c>
      <c r="D934">
        <v>9500</v>
      </c>
      <c r="F934">
        <v>1381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8278</v>
      </c>
      <c r="P934" s="6">
        <f t="shared" si="56"/>
        <v>0.14536842105263159</v>
      </c>
      <c r="Q934">
        <f t="shared" si="57"/>
        <v>46.033333333333331</v>
      </c>
      <c r="R934" t="s">
        <v>8340</v>
      </c>
      <c r="S934" t="s">
        <v>8311</v>
      </c>
      <c r="T934" s="10">
        <f t="shared" si="58"/>
        <v>41310.969270833331</v>
      </c>
      <c r="U934" s="10">
        <f t="shared" si="59"/>
        <v>41355.927604166667</v>
      </c>
    </row>
    <row r="935" spans="1:21" ht="42.75" x14ac:dyDescent="0.2">
      <c r="A935">
        <v>933</v>
      </c>
      <c r="B935" s="3" t="s">
        <v>934</v>
      </c>
      <c r="C935" s="3" t="s">
        <v>5043</v>
      </c>
      <c r="D935">
        <v>2000</v>
      </c>
      <c r="F935">
        <v>120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8278</v>
      </c>
      <c r="P935" s="6">
        <f t="shared" si="56"/>
        <v>0.06</v>
      </c>
      <c r="Q935">
        <f t="shared" si="57"/>
        <v>60</v>
      </c>
      <c r="R935" t="s">
        <v>8340</v>
      </c>
      <c r="S935" t="s">
        <v>8311</v>
      </c>
      <c r="T935" s="10">
        <f t="shared" si="58"/>
        <v>41711.169085648151</v>
      </c>
      <c r="U935" s="10">
        <f t="shared" si="59"/>
        <v>41771.169085648151</v>
      </c>
    </row>
    <row r="936" spans="1:21" ht="42.75" x14ac:dyDescent="0.2">
      <c r="A936">
        <v>934</v>
      </c>
      <c r="B936" s="3" t="s">
        <v>935</v>
      </c>
      <c r="C936" s="3" t="s">
        <v>5044</v>
      </c>
      <c r="D936">
        <v>5000</v>
      </c>
      <c r="F936">
        <v>1520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8278</v>
      </c>
      <c r="P936" s="6">
        <f t="shared" si="56"/>
        <v>0.30399999999999999</v>
      </c>
      <c r="Q936">
        <f t="shared" si="57"/>
        <v>50.666666666666664</v>
      </c>
      <c r="R936" t="s">
        <v>8340</v>
      </c>
      <c r="S936" t="s">
        <v>8311</v>
      </c>
      <c r="T936" s="10">
        <f t="shared" si="58"/>
        <v>41733.737083333333</v>
      </c>
      <c r="U936" s="10">
        <f t="shared" si="59"/>
        <v>41763.25</v>
      </c>
    </row>
    <row r="937" spans="1:21" ht="42.75" x14ac:dyDescent="0.2">
      <c r="A937">
        <v>935</v>
      </c>
      <c r="B937" s="3" t="s">
        <v>936</v>
      </c>
      <c r="C937" s="3" t="s">
        <v>5045</v>
      </c>
      <c r="D937">
        <v>3500</v>
      </c>
      <c r="F937">
        <v>50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8278</v>
      </c>
      <c r="P937" s="6">
        <f t="shared" si="56"/>
        <v>1.4285714285714285E-2</v>
      </c>
      <c r="Q937">
        <f t="shared" si="57"/>
        <v>25</v>
      </c>
      <c r="R937" t="s">
        <v>8340</v>
      </c>
      <c r="S937" t="s">
        <v>8311</v>
      </c>
      <c r="T937" s="10">
        <f t="shared" si="58"/>
        <v>42368.333668981482</v>
      </c>
      <c r="U937" s="10">
        <f t="shared" si="59"/>
        <v>42398.333668981482</v>
      </c>
    </row>
    <row r="938" spans="1:21" ht="42.75" x14ac:dyDescent="0.2">
      <c r="A938">
        <v>936</v>
      </c>
      <c r="B938" s="3" t="s">
        <v>937</v>
      </c>
      <c r="C938" s="3" t="s">
        <v>5046</v>
      </c>
      <c r="D938">
        <v>1400</v>
      </c>
      <c r="F938"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8278</v>
      </c>
      <c r="P938" s="6">
        <f t="shared" si="56"/>
        <v>0</v>
      </c>
      <c r="Q938" t="e">
        <f t="shared" si="57"/>
        <v>#DIV/0!</v>
      </c>
      <c r="R938" t="s">
        <v>8340</v>
      </c>
      <c r="S938" t="s">
        <v>8311</v>
      </c>
      <c r="T938" s="10">
        <f t="shared" si="58"/>
        <v>40883.024178240739</v>
      </c>
      <c r="U938" s="10">
        <f t="shared" si="59"/>
        <v>40926.833333333336</v>
      </c>
    </row>
    <row r="939" spans="1:21" ht="42.75" x14ac:dyDescent="0.2">
      <c r="A939">
        <v>937</v>
      </c>
      <c r="B939" s="3" t="s">
        <v>938</v>
      </c>
      <c r="C939" s="3" t="s">
        <v>5047</v>
      </c>
      <c r="D939">
        <v>3500</v>
      </c>
      <c r="F939">
        <v>40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8278</v>
      </c>
      <c r="P939" s="6">
        <f t="shared" si="56"/>
        <v>1.1428571428571429E-2</v>
      </c>
      <c r="Q939">
        <f t="shared" si="57"/>
        <v>20</v>
      </c>
      <c r="R939" t="s">
        <v>8340</v>
      </c>
      <c r="S939" t="s">
        <v>8311</v>
      </c>
      <c r="T939" s="10">
        <f t="shared" si="58"/>
        <v>41551.798113425924</v>
      </c>
      <c r="U939" s="10">
        <f t="shared" si="59"/>
        <v>41581.839780092596</v>
      </c>
    </row>
    <row r="940" spans="1:21" ht="42.75" x14ac:dyDescent="0.2">
      <c r="A940">
        <v>938</v>
      </c>
      <c r="B940" s="3" t="s">
        <v>939</v>
      </c>
      <c r="C940" s="3" t="s">
        <v>5048</v>
      </c>
      <c r="D940">
        <v>7000</v>
      </c>
      <c r="F940">
        <v>25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8278</v>
      </c>
      <c r="P940" s="6">
        <f t="shared" si="56"/>
        <v>3.5714285714285713E-3</v>
      </c>
      <c r="Q940">
        <f t="shared" si="57"/>
        <v>25</v>
      </c>
      <c r="R940" t="s">
        <v>8340</v>
      </c>
      <c r="S940" t="s">
        <v>8311</v>
      </c>
      <c r="T940" s="10">
        <f t="shared" si="58"/>
        <v>41124.479722222226</v>
      </c>
      <c r="U940" s="10">
        <f t="shared" si="59"/>
        <v>41154.479722222226</v>
      </c>
    </row>
    <row r="941" spans="1:21" ht="42.75" x14ac:dyDescent="0.2">
      <c r="A941">
        <v>939</v>
      </c>
      <c r="B941" s="3" t="s">
        <v>940</v>
      </c>
      <c r="C941" s="3" t="s">
        <v>5049</v>
      </c>
      <c r="D941">
        <v>2750</v>
      </c>
      <c r="F941">
        <v>40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8278</v>
      </c>
      <c r="P941" s="6">
        <f t="shared" si="56"/>
        <v>1.4545454545454545E-2</v>
      </c>
      <c r="Q941">
        <f t="shared" si="57"/>
        <v>20</v>
      </c>
      <c r="R941" t="s">
        <v>8340</v>
      </c>
      <c r="S941" t="s">
        <v>8311</v>
      </c>
      <c r="T941" s="10">
        <f t="shared" si="58"/>
        <v>41416.763171296298</v>
      </c>
      <c r="U941" s="10">
        <f t="shared" si="59"/>
        <v>41455.831944444442</v>
      </c>
    </row>
    <row r="942" spans="1:21" ht="42.75" x14ac:dyDescent="0.2">
      <c r="A942">
        <v>940</v>
      </c>
      <c r="B942" s="3" t="s">
        <v>941</v>
      </c>
      <c r="C942" s="3" t="s">
        <v>5050</v>
      </c>
      <c r="D942">
        <v>9000</v>
      </c>
      <c r="F942">
        <v>1544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8273</v>
      </c>
      <c r="P942" s="6">
        <f t="shared" si="56"/>
        <v>0.17155555555555554</v>
      </c>
      <c r="Q942">
        <f t="shared" si="57"/>
        <v>110.28571428571429</v>
      </c>
      <c r="R942" t="s">
        <v>8334</v>
      </c>
      <c r="S942" t="s">
        <v>8336</v>
      </c>
      <c r="T942" s="10">
        <f t="shared" si="58"/>
        <v>42182.008402777778</v>
      </c>
      <c r="U942" s="10">
        <f t="shared" si="59"/>
        <v>42227.008402777778</v>
      </c>
    </row>
    <row r="943" spans="1:21" ht="57" x14ac:dyDescent="0.2">
      <c r="A943">
        <v>941</v>
      </c>
      <c r="B943" s="3" t="s">
        <v>942</v>
      </c>
      <c r="C943" s="3" t="s">
        <v>5051</v>
      </c>
      <c r="D943">
        <v>50000</v>
      </c>
      <c r="F943">
        <v>1161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8273</v>
      </c>
      <c r="P943" s="6">
        <f t="shared" si="56"/>
        <v>2.3220000000000001E-2</v>
      </c>
      <c r="Q943">
        <f t="shared" si="57"/>
        <v>37.451612903225808</v>
      </c>
      <c r="R943" t="s">
        <v>8334</v>
      </c>
      <c r="S943" t="s">
        <v>8336</v>
      </c>
      <c r="T943" s="10">
        <f t="shared" si="58"/>
        <v>42746.096585648149</v>
      </c>
      <c r="U943" s="10">
        <f t="shared" si="59"/>
        <v>42776.096585648149</v>
      </c>
    </row>
    <row r="944" spans="1:21" ht="57" x14ac:dyDescent="0.2">
      <c r="A944">
        <v>942</v>
      </c>
      <c r="B944" s="3" t="s">
        <v>943</v>
      </c>
      <c r="C944" s="3" t="s">
        <v>5052</v>
      </c>
      <c r="D944">
        <v>7500</v>
      </c>
      <c r="F944">
        <v>668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8273</v>
      </c>
      <c r="P944" s="6">
        <f t="shared" si="56"/>
        <v>8.9066666666666669E-2</v>
      </c>
      <c r="Q944">
        <f t="shared" si="57"/>
        <v>41.75</v>
      </c>
      <c r="R944" t="s">
        <v>8334</v>
      </c>
      <c r="S944" t="s">
        <v>8336</v>
      </c>
      <c r="T944" s="10">
        <f t="shared" si="58"/>
        <v>42382.843287037031</v>
      </c>
      <c r="U944" s="10">
        <f t="shared" si="59"/>
        <v>42418.843287037031</v>
      </c>
    </row>
    <row r="945" spans="1:21" ht="28.5" x14ac:dyDescent="0.2">
      <c r="A945">
        <v>943</v>
      </c>
      <c r="B945" s="3" t="s">
        <v>944</v>
      </c>
      <c r="C945" s="3" t="s">
        <v>5053</v>
      </c>
      <c r="D945">
        <v>3000</v>
      </c>
      <c r="F945">
        <v>289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8273</v>
      </c>
      <c r="P945" s="6">
        <f t="shared" si="56"/>
        <v>9.633333333333334E-2</v>
      </c>
      <c r="Q945">
        <f t="shared" si="57"/>
        <v>24.083333333333332</v>
      </c>
      <c r="R945" t="s">
        <v>8334</v>
      </c>
      <c r="S945" t="s">
        <v>8336</v>
      </c>
      <c r="T945" s="10">
        <f t="shared" si="58"/>
        <v>42673.66788194445</v>
      </c>
      <c r="U945" s="10">
        <f t="shared" si="59"/>
        <v>42703.709548611107</v>
      </c>
    </row>
    <row r="946" spans="1:21" ht="42.75" x14ac:dyDescent="0.2">
      <c r="A946">
        <v>944</v>
      </c>
      <c r="B946" s="3" t="s">
        <v>945</v>
      </c>
      <c r="C946" s="3" t="s">
        <v>5054</v>
      </c>
      <c r="D946">
        <v>50000</v>
      </c>
      <c r="F946">
        <v>6663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8273</v>
      </c>
      <c r="P946" s="6">
        <f t="shared" si="56"/>
        <v>0.13325999999999999</v>
      </c>
      <c r="Q946">
        <f t="shared" si="57"/>
        <v>69.40625</v>
      </c>
      <c r="R946" t="s">
        <v>8334</v>
      </c>
      <c r="S946" t="s">
        <v>8336</v>
      </c>
      <c r="T946" s="10">
        <f t="shared" si="58"/>
        <v>42444.583912037036</v>
      </c>
      <c r="U946" s="10">
        <f t="shared" si="59"/>
        <v>42478.583333333328</v>
      </c>
    </row>
    <row r="947" spans="1:21" ht="42.75" x14ac:dyDescent="0.2">
      <c r="A947">
        <v>945</v>
      </c>
      <c r="B947" s="3" t="s">
        <v>946</v>
      </c>
      <c r="C947" s="3" t="s">
        <v>5055</v>
      </c>
      <c r="D947">
        <v>100000</v>
      </c>
      <c r="F947">
        <v>2484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8273</v>
      </c>
      <c r="P947" s="6">
        <f t="shared" si="56"/>
        <v>2.4840000000000001E-2</v>
      </c>
      <c r="Q947">
        <f t="shared" si="57"/>
        <v>155.25</v>
      </c>
      <c r="R947" t="s">
        <v>8334</v>
      </c>
      <c r="S947" t="s">
        <v>8336</v>
      </c>
      <c r="T947" s="10">
        <f t="shared" si="58"/>
        <v>42732.872986111113</v>
      </c>
      <c r="U947" s="10">
        <f t="shared" si="59"/>
        <v>42784.999305555553</v>
      </c>
    </row>
    <row r="948" spans="1:21" ht="42.75" x14ac:dyDescent="0.2">
      <c r="A948">
        <v>946</v>
      </c>
      <c r="B948" s="3" t="s">
        <v>947</v>
      </c>
      <c r="C948" s="3" t="s">
        <v>5056</v>
      </c>
      <c r="D948">
        <v>15000</v>
      </c>
      <c r="F948">
        <v>286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8273</v>
      </c>
      <c r="P948" s="6">
        <f t="shared" si="56"/>
        <v>1.9066666666666666E-2</v>
      </c>
      <c r="Q948">
        <f t="shared" si="57"/>
        <v>57.2</v>
      </c>
      <c r="R948" t="s">
        <v>8334</v>
      </c>
      <c r="S948" t="s">
        <v>8336</v>
      </c>
      <c r="T948" s="10">
        <f t="shared" si="58"/>
        <v>42592.750555555554</v>
      </c>
      <c r="U948" s="10">
        <f t="shared" si="59"/>
        <v>42622.750555555554</v>
      </c>
    </row>
    <row r="949" spans="1:21" ht="42.75" x14ac:dyDescent="0.2">
      <c r="A949">
        <v>947</v>
      </c>
      <c r="B949" s="3" t="s">
        <v>948</v>
      </c>
      <c r="C949" s="3" t="s">
        <v>5057</v>
      </c>
      <c r="D949">
        <v>850</v>
      </c>
      <c r="F949"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8273</v>
      </c>
      <c r="P949" s="6">
        <f t="shared" si="56"/>
        <v>0</v>
      </c>
      <c r="Q949" t="e">
        <f t="shared" si="57"/>
        <v>#DIV/0!</v>
      </c>
      <c r="R949" t="s">
        <v>8334</v>
      </c>
      <c r="S949" t="s">
        <v>8336</v>
      </c>
      <c r="T949" s="10">
        <f t="shared" si="58"/>
        <v>42491.781319444446</v>
      </c>
      <c r="U949" s="10">
        <f t="shared" si="59"/>
        <v>42551.781319444446</v>
      </c>
    </row>
    <row r="950" spans="1:21" ht="57" x14ac:dyDescent="0.2">
      <c r="A950">
        <v>948</v>
      </c>
      <c r="B950" s="3" t="s">
        <v>949</v>
      </c>
      <c r="C950" s="3" t="s">
        <v>5058</v>
      </c>
      <c r="D950">
        <v>4000</v>
      </c>
      <c r="F950">
        <v>480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8273</v>
      </c>
      <c r="P950" s="6">
        <f t="shared" si="56"/>
        <v>0.12</v>
      </c>
      <c r="Q950">
        <f t="shared" si="57"/>
        <v>60</v>
      </c>
      <c r="R950" t="s">
        <v>8334</v>
      </c>
      <c r="S950" t="s">
        <v>8336</v>
      </c>
      <c r="T950" s="10">
        <f t="shared" si="58"/>
        <v>42411.828287037039</v>
      </c>
      <c r="U950" s="10">
        <f t="shared" si="59"/>
        <v>42441.828287037039</v>
      </c>
    </row>
    <row r="951" spans="1:21" ht="42.75" x14ac:dyDescent="0.2">
      <c r="A951">
        <v>949</v>
      </c>
      <c r="B951" s="3" t="s">
        <v>950</v>
      </c>
      <c r="C951" s="3" t="s">
        <v>5059</v>
      </c>
      <c r="D951">
        <v>20000</v>
      </c>
      <c r="F951">
        <v>273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8273</v>
      </c>
      <c r="P951" s="6">
        <f t="shared" si="56"/>
        <v>1.3650000000000001E-2</v>
      </c>
      <c r="Q951">
        <f t="shared" si="57"/>
        <v>39</v>
      </c>
      <c r="R951" t="s">
        <v>8334</v>
      </c>
      <c r="S951" t="s">
        <v>8336</v>
      </c>
      <c r="T951" s="10">
        <f t="shared" si="58"/>
        <v>42361.043703703705</v>
      </c>
      <c r="U951" s="10">
        <f t="shared" si="59"/>
        <v>42421.043703703705</v>
      </c>
    </row>
    <row r="952" spans="1:21" ht="42.75" x14ac:dyDescent="0.2">
      <c r="A952">
        <v>950</v>
      </c>
      <c r="B952" s="3" t="s">
        <v>951</v>
      </c>
      <c r="C952" s="3" t="s">
        <v>5060</v>
      </c>
      <c r="D952">
        <v>5000</v>
      </c>
      <c r="F952">
        <v>1402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8273</v>
      </c>
      <c r="P952" s="6">
        <f t="shared" si="56"/>
        <v>0.28039999999999998</v>
      </c>
      <c r="Q952">
        <f t="shared" si="57"/>
        <v>58.416666666666664</v>
      </c>
      <c r="R952" t="s">
        <v>8334</v>
      </c>
      <c r="S952" t="s">
        <v>8336</v>
      </c>
      <c r="T952" s="10">
        <f t="shared" si="58"/>
        <v>42356.750706018516</v>
      </c>
      <c r="U952" s="10">
        <f t="shared" si="59"/>
        <v>42386.750706018516</v>
      </c>
    </row>
    <row r="953" spans="1:21" x14ac:dyDescent="0.2">
      <c r="A953">
        <v>951</v>
      </c>
      <c r="B953" s="3" t="s">
        <v>952</v>
      </c>
      <c r="C953" s="3" t="s">
        <v>5061</v>
      </c>
      <c r="D953">
        <v>50000</v>
      </c>
      <c r="F953">
        <v>19195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8273</v>
      </c>
      <c r="P953" s="6">
        <f t="shared" si="56"/>
        <v>0.38390000000000002</v>
      </c>
      <c r="Q953">
        <f t="shared" si="57"/>
        <v>158.63636363636363</v>
      </c>
      <c r="R953" t="s">
        <v>8334</v>
      </c>
      <c r="S953" t="s">
        <v>8336</v>
      </c>
      <c r="T953" s="10">
        <f t="shared" si="58"/>
        <v>42480.653611111105</v>
      </c>
      <c r="U953" s="10">
        <f t="shared" si="59"/>
        <v>42525.653611111105</v>
      </c>
    </row>
    <row r="954" spans="1:21" ht="28.5" x14ac:dyDescent="0.2">
      <c r="A954">
        <v>952</v>
      </c>
      <c r="B954" s="3" t="s">
        <v>953</v>
      </c>
      <c r="C954" s="3" t="s">
        <v>5062</v>
      </c>
      <c r="D954">
        <v>49000</v>
      </c>
      <c r="F954">
        <v>19572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8273</v>
      </c>
      <c r="P954" s="6">
        <f t="shared" si="56"/>
        <v>0.39942857142857141</v>
      </c>
      <c r="Q954">
        <f t="shared" si="57"/>
        <v>99.857142857142861</v>
      </c>
      <c r="R954" t="s">
        <v>8334</v>
      </c>
      <c r="S954" t="s">
        <v>8336</v>
      </c>
      <c r="T954" s="10">
        <f t="shared" si="58"/>
        <v>42662.613564814819</v>
      </c>
      <c r="U954" s="10">
        <f t="shared" si="59"/>
        <v>42692.655231481483</v>
      </c>
    </row>
    <row r="955" spans="1:21" ht="42.75" x14ac:dyDescent="0.2">
      <c r="A955">
        <v>953</v>
      </c>
      <c r="B955" s="3" t="s">
        <v>954</v>
      </c>
      <c r="C955" s="3" t="s">
        <v>5063</v>
      </c>
      <c r="D955">
        <v>15000</v>
      </c>
      <c r="F955">
        <v>126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8273</v>
      </c>
      <c r="P955" s="6">
        <f t="shared" si="56"/>
        <v>8.3999999999999995E-3</v>
      </c>
      <c r="Q955">
        <f t="shared" si="57"/>
        <v>25.2</v>
      </c>
      <c r="R955" t="s">
        <v>8334</v>
      </c>
      <c r="S955" t="s">
        <v>8336</v>
      </c>
      <c r="T955" s="10">
        <f t="shared" si="58"/>
        <v>41999.164340277777</v>
      </c>
      <c r="U955" s="10">
        <f t="shared" si="59"/>
        <v>42029.164340277777</v>
      </c>
    </row>
    <row r="956" spans="1:21" ht="42.75" x14ac:dyDescent="0.2">
      <c r="A956">
        <v>954</v>
      </c>
      <c r="B956" s="3" t="s">
        <v>955</v>
      </c>
      <c r="C956" s="3" t="s">
        <v>5064</v>
      </c>
      <c r="D956">
        <v>15000</v>
      </c>
      <c r="F956">
        <v>6511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8273</v>
      </c>
      <c r="P956" s="6">
        <f t="shared" si="56"/>
        <v>0.43406666666666666</v>
      </c>
      <c r="Q956">
        <f t="shared" si="57"/>
        <v>89.191780821917803</v>
      </c>
      <c r="R956" t="s">
        <v>8334</v>
      </c>
      <c r="S956" t="s">
        <v>8336</v>
      </c>
      <c r="T956" s="10">
        <f t="shared" si="58"/>
        <v>42194.833784722221</v>
      </c>
      <c r="U956" s="10">
        <f t="shared" si="59"/>
        <v>42236.833784722221</v>
      </c>
    </row>
    <row r="957" spans="1:21" ht="42.75" x14ac:dyDescent="0.2">
      <c r="A957">
        <v>955</v>
      </c>
      <c r="B957" s="3" t="s">
        <v>956</v>
      </c>
      <c r="C957" s="3" t="s">
        <v>5065</v>
      </c>
      <c r="D957">
        <v>300000</v>
      </c>
      <c r="F957">
        <v>16984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8273</v>
      </c>
      <c r="P957" s="6">
        <f t="shared" si="56"/>
        <v>5.6613333333333335E-2</v>
      </c>
      <c r="Q957">
        <f t="shared" si="57"/>
        <v>182.6236559139785</v>
      </c>
      <c r="R957" t="s">
        <v>8334</v>
      </c>
      <c r="S957" t="s">
        <v>8336</v>
      </c>
      <c r="T957" s="10">
        <f t="shared" si="58"/>
        <v>42586.295138888891</v>
      </c>
      <c r="U957" s="10">
        <f t="shared" si="59"/>
        <v>42626.295138888891</v>
      </c>
    </row>
    <row r="958" spans="1:21" ht="57" x14ac:dyDescent="0.2">
      <c r="A958">
        <v>956</v>
      </c>
      <c r="B958" s="3" t="s">
        <v>957</v>
      </c>
      <c r="C958" s="3" t="s">
        <v>5066</v>
      </c>
      <c r="D958">
        <v>50000</v>
      </c>
      <c r="F958">
        <v>861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8273</v>
      </c>
      <c r="P958" s="6">
        <f t="shared" si="56"/>
        <v>1.7219999999999999E-2</v>
      </c>
      <c r="Q958">
        <f t="shared" si="57"/>
        <v>50.647058823529413</v>
      </c>
      <c r="R958" t="s">
        <v>8334</v>
      </c>
      <c r="S958" t="s">
        <v>8336</v>
      </c>
      <c r="T958" s="10">
        <f t="shared" si="58"/>
        <v>42060.913877314815</v>
      </c>
      <c r="U958" s="10">
        <f t="shared" si="59"/>
        <v>42120.872210648144</v>
      </c>
    </row>
    <row r="959" spans="1:21" ht="28.5" x14ac:dyDescent="0.2">
      <c r="A959">
        <v>957</v>
      </c>
      <c r="B959" s="3" t="s">
        <v>958</v>
      </c>
      <c r="C959" s="3" t="s">
        <v>5067</v>
      </c>
      <c r="D959">
        <v>12000</v>
      </c>
      <c r="F959">
        <v>233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8273</v>
      </c>
      <c r="P959" s="6">
        <f t="shared" si="56"/>
        <v>1.9416666666666665E-2</v>
      </c>
      <c r="Q959">
        <f t="shared" si="57"/>
        <v>33.285714285714285</v>
      </c>
      <c r="R959" t="s">
        <v>8334</v>
      </c>
      <c r="S959" t="s">
        <v>8336</v>
      </c>
      <c r="T959" s="10">
        <f t="shared" si="58"/>
        <v>42660.552465277782</v>
      </c>
      <c r="U959" s="10">
        <f t="shared" si="59"/>
        <v>42691.594131944439</v>
      </c>
    </row>
    <row r="960" spans="1:21" ht="57" x14ac:dyDescent="0.2">
      <c r="A960">
        <v>958</v>
      </c>
      <c r="B960" s="3" t="s">
        <v>959</v>
      </c>
      <c r="C960" s="3" t="s">
        <v>5068</v>
      </c>
      <c r="D960">
        <v>7777</v>
      </c>
      <c r="F960">
        <v>881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8273</v>
      </c>
      <c r="P960" s="6">
        <f t="shared" si="56"/>
        <v>0.11328275684711328</v>
      </c>
      <c r="Q960">
        <f t="shared" si="57"/>
        <v>51.823529411764703</v>
      </c>
      <c r="R960" t="s">
        <v>8334</v>
      </c>
      <c r="S960" t="s">
        <v>8336</v>
      </c>
      <c r="T960" s="10">
        <f t="shared" si="58"/>
        <v>42082.802812499998</v>
      </c>
      <c r="U960" s="10">
        <f t="shared" si="59"/>
        <v>42104.207638888889</v>
      </c>
    </row>
    <row r="961" spans="1:21" ht="42.75" x14ac:dyDescent="0.2">
      <c r="A961">
        <v>959</v>
      </c>
      <c r="B961" s="3" t="s">
        <v>960</v>
      </c>
      <c r="C961" s="3" t="s">
        <v>5069</v>
      </c>
      <c r="D961">
        <v>50000</v>
      </c>
      <c r="F961">
        <v>19430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8273</v>
      </c>
      <c r="P961" s="6">
        <f t="shared" si="56"/>
        <v>0.3886</v>
      </c>
      <c r="Q961">
        <f t="shared" si="57"/>
        <v>113.62573099415205</v>
      </c>
      <c r="R961" t="s">
        <v>8334</v>
      </c>
      <c r="S961" t="s">
        <v>8336</v>
      </c>
      <c r="T961" s="10">
        <f t="shared" si="58"/>
        <v>41993.174363425926</v>
      </c>
      <c r="U961" s="10">
        <f t="shared" si="59"/>
        <v>42023.174363425926</v>
      </c>
    </row>
    <row r="962" spans="1:21" ht="42.75" x14ac:dyDescent="0.2">
      <c r="A962">
        <v>960</v>
      </c>
      <c r="B962" s="3" t="s">
        <v>961</v>
      </c>
      <c r="C962" s="3" t="s">
        <v>5070</v>
      </c>
      <c r="D962">
        <v>55650</v>
      </c>
      <c r="F962">
        <v>25655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8273</v>
      </c>
      <c r="P962" s="6">
        <f t="shared" ref="P962:P1025" si="60">F962/D962</f>
        <v>0.46100628930817611</v>
      </c>
      <c r="Q962">
        <f t="shared" ref="Q962:Q1025" si="61">F962/M962</f>
        <v>136.46276595744681</v>
      </c>
      <c r="R962" t="s">
        <v>8334</v>
      </c>
      <c r="S962" t="s">
        <v>8336</v>
      </c>
      <c r="T962" s="10">
        <f t="shared" si="58"/>
        <v>42766.626793981486</v>
      </c>
      <c r="U962" s="10">
        <f t="shared" si="59"/>
        <v>42808.585127314815</v>
      </c>
    </row>
    <row r="963" spans="1:21" ht="42.75" x14ac:dyDescent="0.2">
      <c r="A963">
        <v>961</v>
      </c>
      <c r="B963" s="3" t="s">
        <v>962</v>
      </c>
      <c r="C963" s="3" t="s">
        <v>5071</v>
      </c>
      <c r="D963">
        <v>95000</v>
      </c>
      <c r="F963">
        <v>40079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8273</v>
      </c>
      <c r="P963" s="6">
        <f t="shared" si="60"/>
        <v>0.42188421052631581</v>
      </c>
      <c r="Q963">
        <f t="shared" si="61"/>
        <v>364.35454545454547</v>
      </c>
      <c r="R963" t="s">
        <v>8334</v>
      </c>
      <c r="S963" t="s">
        <v>8336</v>
      </c>
      <c r="T963" s="10">
        <f t="shared" ref="T963:T1026" si="62">(((K963/60)/60)/24+DATE(1970,1,1))</f>
        <v>42740.693692129629</v>
      </c>
      <c r="U963" s="10">
        <f t="shared" ref="U963:U1026" si="63">(((J963/60)/60)/24+DATE(1970,1,1))</f>
        <v>42786.791666666672</v>
      </c>
    </row>
    <row r="964" spans="1:21" ht="42.75" x14ac:dyDescent="0.2">
      <c r="A964">
        <v>962</v>
      </c>
      <c r="B964" s="3" t="s">
        <v>963</v>
      </c>
      <c r="C964" s="3" t="s">
        <v>5072</v>
      </c>
      <c r="D964">
        <v>2500</v>
      </c>
      <c r="F964">
        <v>712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8273</v>
      </c>
      <c r="P964" s="6">
        <f t="shared" si="60"/>
        <v>0.2848</v>
      </c>
      <c r="Q964">
        <f t="shared" si="61"/>
        <v>19.243243243243242</v>
      </c>
      <c r="R964" t="s">
        <v>8334</v>
      </c>
      <c r="S964" t="s">
        <v>8336</v>
      </c>
      <c r="T964" s="10">
        <f t="shared" si="62"/>
        <v>42373.712418981479</v>
      </c>
      <c r="U964" s="10">
        <f t="shared" si="63"/>
        <v>42411.712418981479</v>
      </c>
    </row>
    <row r="965" spans="1:21" ht="28.5" x14ac:dyDescent="0.2">
      <c r="A965">
        <v>963</v>
      </c>
      <c r="B965" s="3" t="s">
        <v>964</v>
      </c>
      <c r="C965" s="3" t="s">
        <v>5073</v>
      </c>
      <c r="D965">
        <v>35000</v>
      </c>
      <c r="F965">
        <v>377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8273</v>
      </c>
      <c r="P965" s="6">
        <f t="shared" si="60"/>
        <v>1.0771428571428571E-2</v>
      </c>
      <c r="Q965">
        <f t="shared" si="61"/>
        <v>41.888888888888886</v>
      </c>
      <c r="R965" t="s">
        <v>8334</v>
      </c>
      <c r="S965" t="s">
        <v>8336</v>
      </c>
      <c r="T965" s="10">
        <f t="shared" si="62"/>
        <v>42625.635636574079</v>
      </c>
      <c r="U965" s="10">
        <f t="shared" si="63"/>
        <v>42660.635636574079</v>
      </c>
    </row>
    <row r="966" spans="1:21" ht="42.75" x14ac:dyDescent="0.2">
      <c r="A966">
        <v>964</v>
      </c>
      <c r="B966" s="3" t="s">
        <v>965</v>
      </c>
      <c r="C966" s="3" t="s">
        <v>5074</v>
      </c>
      <c r="D966">
        <v>110000</v>
      </c>
      <c r="F966">
        <v>879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8273</v>
      </c>
      <c r="P966" s="6">
        <f t="shared" si="60"/>
        <v>7.9909090909090902E-3</v>
      </c>
      <c r="Q966">
        <f t="shared" si="61"/>
        <v>30.310344827586206</v>
      </c>
      <c r="R966" t="s">
        <v>8334</v>
      </c>
      <c r="S966" t="s">
        <v>8336</v>
      </c>
      <c r="T966" s="10">
        <f t="shared" si="62"/>
        <v>42208.628692129627</v>
      </c>
      <c r="U966" s="10">
        <f t="shared" si="63"/>
        <v>42248.628692129627</v>
      </c>
    </row>
    <row r="967" spans="1:21" ht="42.75" x14ac:dyDescent="0.2">
      <c r="A967">
        <v>965</v>
      </c>
      <c r="B967" s="3" t="s">
        <v>966</v>
      </c>
      <c r="C967" s="3" t="s">
        <v>5075</v>
      </c>
      <c r="D967">
        <v>25000</v>
      </c>
      <c r="F967">
        <v>298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8273</v>
      </c>
      <c r="P967" s="6">
        <f t="shared" si="60"/>
        <v>1.192E-2</v>
      </c>
      <c r="Q967">
        <f t="shared" si="61"/>
        <v>49.666666666666664</v>
      </c>
      <c r="R967" t="s">
        <v>8334</v>
      </c>
      <c r="S967" t="s">
        <v>8336</v>
      </c>
      <c r="T967" s="10">
        <f t="shared" si="62"/>
        <v>42637.016736111109</v>
      </c>
      <c r="U967" s="10">
        <f t="shared" si="63"/>
        <v>42669.165972222225</v>
      </c>
    </row>
    <row r="968" spans="1:21" ht="42.75" x14ac:dyDescent="0.2">
      <c r="A968">
        <v>966</v>
      </c>
      <c r="B968" s="3" t="s">
        <v>967</v>
      </c>
      <c r="C968" s="3" t="s">
        <v>5076</v>
      </c>
      <c r="D968">
        <v>12000</v>
      </c>
      <c r="F968">
        <v>1776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8273</v>
      </c>
      <c r="P968" s="6">
        <f t="shared" si="60"/>
        <v>0.14799999999999999</v>
      </c>
      <c r="Q968">
        <f t="shared" si="61"/>
        <v>59.2</v>
      </c>
      <c r="R968" t="s">
        <v>8334</v>
      </c>
      <c r="S968" t="s">
        <v>8336</v>
      </c>
      <c r="T968" s="10">
        <f t="shared" si="62"/>
        <v>42619.635787037041</v>
      </c>
      <c r="U968" s="10">
        <f t="shared" si="63"/>
        <v>42649.635787037041</v>
      </c>
    </row>
    <row r="969" spans="1:21" ht="42.75" x14ac:dyDescent="0.2">
      <c r="A969">
        <v>967</v>
      </c>
      <c r="B969" s="3" t="s">
        <v>968</v>
      </c>
      <c r="C969" s="3" t="s">
        <v>5077</v>
      </c>
      <c r="D969">
        <v>20000</v>
      </c>
      <c r="F969">
        <v>3562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8273</v>
      </c>
      <c r="P969" s="6">
        <f t="shared" si="60"/>
        <v>0.17810000000000001</v>
      </c>
      <c r="Q969">
        <f t="shared" si="61"/>
        <v>43.97530864197531</v>
      </c>
      <c r="R969" t="s">
        <v>8334</v>
      </c>
      <c r="S969" t="s">
        <v>8336</v>
      </c>
      <c r="T969" s="10">
        <f t="shared" si="62"/>
        <v>42422.254328703704</v>
      </c>
      <c r="U969" s="10">
        <f t="shared" si="63"/>
        <v>42482.21266203704</v>
      </c>
    </row>
    <row r="970" spans="1:21" ht="42.75" x14ac:dyDescent="0.2">
      <c r="A970">
        <v>968</v>
      </c>
      <c r="B970" s="3" t="s">
        <v>969</v>
      </c>
      <c r="C970" s="3" t="s">
        <v>5078</v>
      </c>
      <c r="D970">
        <v>8000</v>
      </c>
      <c r="F970">
        <v>106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8273</v>
      </c>
      <c r="P970" s="6">
        <f t="shared" si="60"/>
        <v>1.325E-2</v>
      </c>
      <c r="Q970">
        <f t="shared" si="61"/>
        <v>26.5</v>
      </c>
      <c r="R970" t="s">
        <v>8334</v>
      </c>
      <c r="S970" t="s">
        <v>8336</v>
      </c>
      <c r="T970" s="10">
        <f t="shared" si="62"/>
        <v>41836.847615740742</v>
      </c>
      <c r="U970" s="10">
        <f t="shared" si="63"/>
        <v>41866.847615740742</v>
      </c>
    </row>
    <row r="971" spans="1:21" ht="28.5" x14ac:dyDescent="0.2">
      <c r="A971">
        <v>969</v>
      </c>
      <c r="B971" s="3" t="s">
        <v>970</v>
      </c>
      <c r="C971" s="3" t="s">
        <v>5079</v>
      </c>
      <c r="D971">
        <v>30000</v>
      </c>
      <c r="F971">
        <v>14000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8273</v>
      </c>
      <c r="P971" s="6">
        <f t="shared" si="60"/>
        <v>0.46666666666666667</v>
      </c>
      <c r="Q971">
        <f t="shared" si="61"/>
        <v>1272.7272727272727</v>
      </c>
      <c r="R971" t="s">
        <v>8334</v>
      </c>
      <c r="S971" t="s">
        <v>8336</v>
      </c>
      <c r="T971" s="10">
        <f t="shared" si="62"/>
        <v>42742.30332175926</v>
      </c>
      <c r="U971" s="10">
        <f t="shared" si="63"/>
        <v>42775.30332175926</v>
      </c>
    </row>
    <row r="972" spans="1:21" ht="57" x14ac:dyDescent="0.2">
      <c r="A972">
        <v>970</v>
      </c>
      <c r="B972" s="3" t="s">
        <v>971</v>
      </c>
      <c r="C972" s="3" t="s">
        <v>5080</v>
      </c>
      <c r="D972">
        <v>5000</v>
      </c>
      <c r="F972">
        <v>2296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8273</v>
      </c>
      <c r="P972" s="6">
        <f t="shared" si="60"/>
        <v>0.4592</v>
      </c>
      <c r="Q972">
        <f t="shared" si="61"/>
        <v>164</v>
      </c>
      <c r="R972" t="s">
        <v>8334</v>
      </c>
      <c r="S972" t="s">
        <v>8336</v>
      </c>
      <c r="T972" s="10">
        <f t="shared" si="62"/>
        <v>42721.220520833333</v>
      </c>
      <c r="U972" s="10">
        <f t="shared" si="63"/>
        <v>42758.207638888889</v>
      </c>
    </row>
    <row r="973" spans="1:21" ht="42.75" x14ac:dyDescent="0.2">
      <c r="A973">
        <v>971</v>
      </c>
      <c r="B973" s="3" t="s">
        <v>972</v>
      </c>
      <c r="C973" s="3" t="s">
        <v>5081</v>
      </c>
      <c r="D973">
        <v>100000</v>
      </c>
      <c r="F973">
        <v>226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8273</v>
      </c>
      <c r="P973" s="6">
        <f t="shared" si="60"/>
        <v>2.2599999999999999E-3</v>
      </c>
      <c r="Q973">
        <f t="shared" si="61"/>
        <v>45.2</v>
      </c>
      <c r="R973" t="s">
        <v>8334</v>
      </c>
      <c r="S973" t="s">
        <v>8336</v>
      </c>
      <c r="T973" s="10">
        <f t="shared" si="62"/>
        <v>42111.709027777775</v>
      </c>
      <c r="U973" s="10">
        <f t="shared" si="63"/>
        <v>42156.709027777775</v>
      </c>
    </row>
    <row r="974" spans="1:21" ht="42.75" x14ac:dyDescent="0.2">
      <c r="A974">
        <v>972</v>
      </c>
      <c r="B974" s="3" t="s">
        <v>973</v>
      </c>
      <c r="C974" s="3" t="s">
        <v>5082</v>
      </c>
      <c r="D974">
        <v>20000</v>
      </c>
      <c r="F974">
        <v>6925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8273</v>
      </c>
      <c r="P974" s="6">
        <f t="shared" si="60"/>
        <v>0.34625</v>
      </c>
      <c r="Q974">
        <f t="shared" si="61"/>
        <v>153.88888888888889</v>
      </c>
      <c r="R974" t="s">
        <v>8334</v>
      </c>
      <c r="S974" t="s">
        <v>8336</v>
      </c>
      <c r="T974" s="10">
        <f t="shared" si="62"/>
        <v>41856.865717592591</v>
      </c>
      <c r="U974" s="10">
        <f t="shared" si="63"/>
        <v>41886.290972222225</v>
      </c>
    </row>
    <row r="975" spans="1:21" ht="42.75" x14ac:dyDescent="0.2">
      <c r="A975">
        <v>973</v>
      </c>
      <c r="B975" s="3" t="s">
        <v>974</v>
      </c>
      <c r="C975" s="3" t="s">
        <v>5083</v>
      </c>
      <c r="D975">
        <v>20000</v>
      </c>
      <c r="F975">
        <v>411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8273</v>
      </c>
      <c r="P975" s="6">
        <f t="shared" si="60"/>
        <v>2.0549999999999999E-2</v>
      </c>
      <c r="Q975">
        <f t="shared" si="61"/>
        <v>51.375</v>
      </c>
      <c r="R975" t="s">
        <v>8334</v>
      </c>
      <c r="S975" t="s">
        <v>8336</v>
      </c>
      <c r="T975" s="10">
        <f t="shared" si="62"/>
        <v>42257.014965277776</v>
      </c>
      <c r="U975" s="10">
        <f t="shared" si="63"/>
        <v>42317.056631944448</v>
      </c>
    </row>
    <row r="976" spans="1:21" ht="42.75" x14ac:dyDescent="0.2">
      <c r="A976">
        <v>974</v>
      </c>
      <c r="B976" s="3" t="s">
        <v>975</v>
      </c>
      <c r="C976" s="3" t="s">
        <v>5084</v>
      </c>
      <c r="D976">
        <v>50000</v>
      </c>
      <c r="F976">
        <v>280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8273</v>
      </c>
      <c r="P976" s="6">
        <f t="shared" si="60"/>
        <v>5.5999999999999999E-3</v>
      </c>
      <c r="Q976">
        <f t="shared" si="61"/>
        <v>93.333333333333329</v>
      </c>
      <c r="R976" t="s">
        <v>8334</v>
      </c>
      <c r="S976" t="s">
        <v>8336</v>
      </c>
      <c r="T976" s="10">
        <f t="shared" si="62"/>
        <v>42424.749490740738</v>
      </c>
      <c r="U976" s="10">
        <f t="shared" si="63"/>
        <v>42454.707824074074</v>
      </c>
    </row>
    <row r="977" spans="1:21" ht="42.75" x14ac:dyDescent="0.2">
      <c r="A977">
        <v>975</v>
      </c>
      <c r="B977" s="3" t="s">
        <v>976</v>
      </c>
      <c r="C977" s="3" t="s">
        <v>5085</v>
      </c>
      <c r="D977">
        <v>100000</v>
      </c>
      <c r="F977">
        <v>2607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8273</v>
      </c>
      <c r="P977" s="6">
        <f t="shared" si="60"/>
        <v>2.6069999999999999E-2</v>
      </c>
      <c r="Q977">
        <f t="shared" si="61"/>
        <v>108.625</v>
      </c>
      <c r="R977" t="s">
        <v>8334</v>
      </c>
      <c r="S977" t="s">
        <v>8336</v>
      </c>
      <c r="T977" s="10">
        <f t="shared" si="62"/>
        <v>42489.696585648147</v>
      </c>
      <c r="U977" s="10">
        <f t="shared" si="63"/>
        <v>42549.696585648147</v>
      </c>
    </row>
    <row r="978" spans="1:21" ht="42.75" x14ac:dyDescent="0.2">
      <c r="A978">
        <v>976</v>
      </c>
      <c r="B978" s="3" t="s">
        <v>977</v>
      </c>
      <c r="C978" s="3" t="s">
        <v>5086</v>
      </c>
      <c r="D978">
        <v>150000</v>
      </c>
      <c r="F978">
        <v>2889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8273</v>
      </c>
      <c r="P978" s="6">
        <f t="shared" si="60"/>
        <v>1.9259999999999999E-2</v>
      </c>
      <c r="Q978">
        <f t="shared" si="61"/>
        <v>160.5</v>
      </c>
      <c r="R978" t="s">
        <v>8334</v>
      </c>
      <c r="S978" t="s">
        <v>8336</v>
      </c>
      <c r="T978" s="10">
        <f t="shared" si="62"/>
        <v>42185.058993055558</v>
      </c>
      <c r="U978" s="10">
        <f t="shared" si="63"/>
        <v>42230.058993055558</v>
      </c>
    </row>
    <row r="979" spans="1:21" ht="42.75" x14ac:dyDescent="0.2">
      <c r="A979">
        <v>977</v>
      </c>
      <c r="B979" s="3" t="s">
        <v>978</v>
      </c>
      <c r="C979" s="3" t="s">
        <v>5087</v>
      </c>
      <c r="D979">
        <v>2700</v>
      </c>
      <c r="F979">
        <v>909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8273</v>
      </c>
      <c r="P979" s="6">
        <f t="shared" si="60"/>
        <v>0.33666666666666667</v>
      </c>
      <c r="Q979">
        <f t="shared" si="61"/>
        <v>75.75</v>
      </c>
      <c r="R979" t="s">
        <v>8334</v>
      </c>
      <c r="S979" t="s">
        <v>8336</v>
      </c>
      <c r="T979" s="10">
        <f t="shared" si="62"/>
        <v>42391.942094907412</v>
      </c>
      <c r="U979" s="10">
        <f t="shared" si="63"/>
        <v>42421.942094907412</v>
      </c>
    </row>
    <row r="980" spans="1:21" ht="42.75" x14ac:dyDescent="0.2">
      <c r="A980">
        <v>978</v>
      </c>
      <c r="B980" s="3" t="s">
        <v>979</v>
      </c>
      <c r="C980" s="3" t="s">
        <v>5088</v>
      </c>
      <c r="D980">
        <v>172889</v>
      </c>
      <c r="F980">
        <v>97273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8273</v>
      </c>
      <c r="P980" s="6">
        <f t="shared" si="60"/>
        <v>0.5626326718299024</v>
      </c>
      <c r="Q980">
        <f t="shared" si="61"/>
        <v>790.83739837398377</v>
      </c>
      <c r="R980" t="s">
        <v>8334</v>
      </c>
      <c r="S980" t="s">
        <v>8336</v>
      </c>
      <c r="T980" s="10">
        <f t="shared" si="62"/>
        <v>42395.309039351851</v>
      </c>
      <c r="U980" s="10">
        <f t="shared" si="63"/>
        <v>42425.309039351851</v>
      </c>
    </row>
    <row r="981" spans="1:21" ht="42.75" x14ac:dyDescent="0.2">
      <c r="A981">
        <v>979</v>
      </c>
      <c r="B981" s="3" t="s">
        <v>980</v>
      </c>
      <c r="C981" s="3" t="s">
        <v>5089</v>
      </c>
      <c r="D981">
        <v>35000</v>
      </c>
      <c r="F981">
        <v>28986.16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8273</v>
      </c>
      <c r="P981" s="6">
        <f t="shared" si="60"/>
        <v>0.82817600000000002</v>
      </c>
      <c r="Q981">
        <f t="shared" si="61"/>
        <v>301.93916666666667</v>
      </c>
      <c r="R981" t="s">
        <v>8334</v>
      </c>
      <c r="S981" t="s">
        <v>8336</v>
      </c>
      <c r="T981" s="10">
        <f t="shared" si="62"/>
        <v>42506.416990740734</v>
      </c>
      <c r="U981" s="10">
        <f t="shared" si="63"/>
        <v>42541.790972222225</v>
      </c>
    </row>
    <row r="982" spans="1:21" ht="42.75" x14ac:dyDescent="0.2">
      <c r="A982">
        <v>980</v>
      </c>
      <c r="B982" s="3" t="s">
        <v>981</v>
      </c>
      <c r="C982" s="3" t="s">
        <v>5090</v>
      </c>
      <c r="D982">
        <v>10000</v>
      </c>
      <c r="F982">
        <v>1486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8273</v>
      </c>
      <c r="P982" s="6">
        <f t="shared" si="60"/>
        <v>0.14860000000000001</v>
      </c>
      <c r="Q982">
        <f t="shared" si="61"/>
        <v>47.935483870967744</v>
      </c>
      <c r="R982" t="s">
        <v>8334</v>
      </c>
      <c r="S982" t="s">
        <v>8336</v>
      </c>
      <c r="T982" s="10">
        <f t="shared" si="62"/>
        <v>41928.904189814813</v>
      </c>
      <c r="U982" s="10">
        <f t="shared" si="63"/>
        <v>41973.945856481485</v>
      </c>
    </row>
    <row r="983" spans="1:21" ht="42.75" x14ac:dyDescent="0.2">
      <c r="A983">
        <v>981</v>
      </c>
      <c r="B983" s="3" t="s">
        <v>982</v>
      </c>
      <c r="C983" s="3" t="s">
        <v>5091</v>
      </c>
      <c r="D983">
        <v>88888</v>
      </c>
      <c r="F983">
        <v>11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8273</v>
      </c>
      <c r="P983" s="6">
        <f t="shared" si="60"/>
        <v>1.2375123751237513E-4</v>
      </c>
      <c r="Q983">
        <f t="shared" si="61"/>
        <v>2.75</v>
      </c>
      <c r="R983" t="s">
        <v>8334</v>
      </c>
      <c r="S983" t="s">
        <v>8336</v>
      </c>
      <c r="T983" s="10">
        <f t="shared" si="62"/>
        <v>41830.947013888886</v>
      </c>
      <c r="U983" s="10">
        <f t="shared" si="63"/>
        <v>41860.947013888886</v>
      </c>
    </row>
    <row r="984" spans="1:21" ht="28.5" x14ac:dyDescent="0.2">
      <c r="A984">
        <v>982</v>
      </c>
      <c r="B984" s="3" t="s">
        <v>983</v>
      </c>
      <c r="C984" s="3" t="s">
        <v>5092</v>
      </c>
      <c r="D984">
        <v>17500</v>
      </c>
      <c r="F984">
        <v>3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8273</v>
      </c>
      <c r="P984" s="6">
        <f t="shared" si="60"/>
        <v>1.7142857142857143E-4</v>
      </c>
      <c r="Q984">
        <f t="shared" si="61"/>
        <v>1</v>
      </c>
      <c r="R984" t="s">
        <v>8334</v>
      </c>
      <c r="S984" t="s">
        <v>8336</v>
      </c>
      <c r="T984" s="10">
        <f t="shared" si="62"/>
        <v>42615.753310185188</v>
      </c>
      <c r="U984" s="10">
        <f t="shared" si="63"/>
        <v>42645.753310185188</v>
      </c>
    </row>
    <row r="985" spans="1:21" ht="57" x14ac:dyDescent="0.2">
      <c r="A985">
        <v>983</v>
      </c>
      <c r="B985" s="3" t="s">
        <v>984</v>
      </c>
      <c r="C985" s="3" t="s">
        <v>5093</v>
      </c>
      <c r="D985">
        <v>104219</v>
      </c>
      <c r="F985">
        <v>30751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8273</v>
      </c>
      <c r="P985" s="6">
        <f t="shared" si="60"/>
        <v>0.2950613611721471</v>
      </c>
      <c r="Q985">
        <f t="shared" si="61"/>
        <v>171.79329608938548</v>
      </c>
      <c r="R985" t="s">
        <v>8334</v>
      </c>
      <c r="S985" t="s">
        <v>8336</v>
      </c>
      <c r="T985" s="10">
        <f t="shared" si="62"/>
        <v>42574.667650462965</v>
      </c>
      <c r="U985" s="10">
        <f t="shared" si="63"/>
        <v>42605.870833333334</v>
      </c>
    </row>
    <row r="986" spans="1:21" ht="71.25" x14ac:dyDescent="0.2">
      <c r="A986">
        <v>984</v>
      </c>
      <c r="B986" s="3" t="s">
        <v>985</v>
      </c>
      <c r="C986" s="3" t="s">
        <v>5094</v>
      </c>
      <c r="D986">
        <v>10000</v>
      </c>
      <c r="F986">
        <v>106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8273</v>
      </c>
      <c r="P986" s="6">
        <f t="shared" si="60"/>
        <v>1.06E-2</v>
      </c>
      <c r="Q986">
        <f t="shared" si="61"/>
        <v>35.333333333333336</v>
      </c>
      <c r="R986" t="s">
        <v>8334</v>
      </c>
      <c r="S986" t="s">
        <v>8336</v>
      </c>
      <c r="T986" s="10">
        <f t="shared" si="62"/>
        <v>42061.11583333333</v>
      </c>
      <c r="U986" s="10">
        <f t="shared" si="63"/>
        <v>42091.074166666673</v>
      </c>
    </row>
    <row r="987" spans="1:21" ht="42.75" x14ac:dyDescent="0.2">
      <c r="A987">
        <v>985</v>
      </c>
      <c r="B987" s="3" t="s">
        <v>986</v>
      </c>
      <c r="C987" s="3" t="s">
        <v>5095</v>
      </c>
      <c r="D987">
        <v>30000</v>
      </c>
      <c r="F987">
        <v>1888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8273</v>
      </c>
      <c r="P987" s="6">
        <f t="shared" si="60"/>
        <v>6.2933333333333327E-2</v>
      </c>
      <c r="Q987">
        <f t="shared" si="61"/>
        <v>82.086956521739125</v>
      </c>
      <c r="R987" t="s">
        <v>8334</v>
      </c>
      <c r="S987" t="s">
        <v>8336</v>
      </c>
      <c r="T987" s="10">
        <f t="shared" si="62"/>
        <v>42339.967708333337</v>
      </c>
      <c r="U987" s="10">
        <f t="shared" si="63"/>
        <v>42369.958333333328</v>
      </c>
    </row>
    <row r="988" spans="1:21" ht="42.75" x14ac:dyDescent="0.2">
      <c r="A988">
        <v>986</v>
      </c>
      <c r="B988" s="3" t="s">
        <v>987</v>
      </c>
      <c r="C988" s="3" t="s">
        <v>5096</v>
      </c>
      <c r="D988">
        <v>20000</v>
      </c>
      <c r="F988">
        <v>2550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8273</v>
      </c>
      <c r="P988" s="6">
        <f t="shared" si="60"/>
        <v>0.1275</v>
      </c>
      <c r="Q988">
        <f t="shared" si="61"/>
        <v>110.8695652173913</v>
      </c>
      <c r="R988" t="s">
        <v>8334</v>
      </c>
      <c r="S988" t="s">
        <v>8336</v>
      </c>
      <c r="T988" s="10">
        <f t="shared" si="62"/>
        <v>42324.767361111109</v>
      </c>
      <c r="U988" s="10">
        <f t="shared" si="63"/>
        <v>42379</v>
      </c>
    </row>
    <row r="989" spans="1:21" ht="42.75" x14ac:dyDescent="0.2">
      <c r="A989">
        <v>987</v>
      </c>
      <c r="B989" s="3" t="s">
        <v>988</v>
      </c>
      <c r="C989" s="3" t="s">
        <v>5097</v>
      </c>
      <c r="D989">
        <v>50000</v>
      </c>
      <c r="F989">
        <v>6610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8273</v>
      </c>
      <c r="P989" s="6">
        <f t="shared" si="60"/>
        <v>0.13220000000000001</v>
      </c>
      <c r="Q989">
        <f t="shared" si="61"/>
        <v>161.21951219512195</v>
      </c>
      <c r="R989" t="s">
        <v>8334</v>
      </c>
      <c r="S989" t="s">
        <v>8336</v>
      </c>
      <c r="T989" s="10">
        <f t="shared" si="62"/>
        <v>41773.294560185182</v>
      </c>
      <c r="U989" s="10">
        <f t="shared" si="63"/>
        <v>41813.294560185182</v>
      </c>
    </row>
    <row r="990" spans="1:21" ht="57" x14ac:dyDescent="0.2">
      <c r="A990">
        <v>988</v>
      </c>
      <c r="B990" s="3" t="s">
        <v>989</v>
      </c>
      <c r="C990" s="3" t="s">
        <v>5098</v>
      </c>
      <c r="D990">
        <v>5000</v>
      </c>
      <c r="F990"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8273</v>
      </c>
      <c r="P990" s="6">
        <f t="shared" si="60"/>
        <v>0</v>
      </c>
      <c r="Q990" t="e">
        <f t="shared" si="61"/>
        <v>#DIV/0!</v>
      </c>
      <c r="R990" t="s">
        <v>8334</v>
      </c>
      <c r="S990" t="s">
        <v>8336</v>
      </c>
      <c r="T990" s="10">
        <f t="shared" si="62"/>
        <v>42614.356770833328</v>
      </c>
      <c r="U990" s="10">
        <f t="shared" si="63"/>
        <v>42644.356770833328</v>
      </c>
    </row>
    <row r="991" spans="1:21" x14ac:dyDescent="0.2">
      <c r="A991">
        <v>989</v>
      </c>
      <c r="B991" s="3" t="s">
        <v>990</v>
      </c>
      <c r="C991" s="3" t="s">
        <v>5099</v>
      </c>
      <c r="D991">
        <v>10000</v>
      </c>
      <c r="F991">
        <v>1677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8273</v>
      </c>
      <c r="P991" s="6">
        <f t="shared" si="60"/>
        <v>0.16769999999999999</v>
      </c>
      <c r="Q991">
        <f t="shared" si="61"/>
        <v>52.40625</v>
      </c>
      <c r="R991" t="s">
        <v>8334</v>
      </c>
      <c r="S991" t="s">
        <v>8336</v>
      </c>
      <c r="T991" s="10">
        <f t="shared" si="62"/>
        <v>42611.933969907404</v>
      </c>
      <c r="U991" s="10">
        <f t="shared" si="63"/>
        <v>42641.933969907404</v>
      </c>
    </row>
    <row r="992" spans="1:21" ht="42.75" x14ac:dyDescent="0.2">
      <c r="A992">
        <v>990</v>
      </c>
      <c r="B992" s="3" t="s">
        <v>991</v>
      </c>
      <c r="C992" s="3" t="s">
        <v>5100</v>
      </c>
      <c r="D992">
        <v>25000</v>
      </c>
      <c r="F992">
        <v>26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8273</v>
      </c>
      <c r="P992" s="6">
        <f t="shared" si="60"/>
        <v>1.0399999999999999E-3</v>
      </c>
      <c r="Q992">
        <f t="shared" si="61"/>
        <v>13</v>
      </c>
      <c r="R992" t="s">
        <v>8334</v>
      </c>
      <c r="S992" t="s">
        <v>8336</v>
      </c>
      <c r="T992" s="10">
        <f t="shared" si="62"/>
        <v>41855.784305555557</v>
      </c>
      <c r="U992" s="10">
        <f t="shared" si="63"/>
        <v>41885.784305555557</v>
      </c>
    </row>
    <row r="993" spans="1:21" ht="71.25" x14ac:dyDescent="0.2">
      <c r="A993">
        <v>991</v>
      </c>
      <c r="B993" s="3" t="s">
        <v>992</v>
      </c>
      <c r="C993" s="3" t="s">
        <v>5101</v>
      </c>
      <c r="D993">
        <v>5000</v>
      </c>
      <c r="F993">
        <v>212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8273</v>
      </c>
      <c r="P993" s="6">
        <f t="shared" si="60"/>
        <v>4.24E-2</v>
      </c>
      <c r="Q993">
        <f t="shared" si="61"/>
        <v>30.285714285714285</v>
      </c>
      <c r="R993" t="s">
        <v>8334</v>
      </c>
      <c r="S993" t="s">
        <v>8336</v>
      </c>
      <c r="T993" s="10">
        <f t="shared" si="62"/>
        <v>42538.75680555556</v>
      </c>
      <c r="U993" s="10">
        <f t="shared" si="63"/>
        <v>42563.785416666666</v>
      </c>
    </row>
    <row r="994" spans="1:21" ht="42.75" x14ac:dyDescent="0.2">
      <c r="A994">
        <v>992</v>
      </c>
      <c r="B994" s="3" t="s">
        <v>993</v>
      </c>
      <c r="C994" s="3" t="s">
        <v>5102</v>
      </c>
      <c r="D994">
        <v>100000</v>
      </c>
      <c r="F994">
        <v>467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8273</v>
      </c>
      <c r="P994" s="6">
        <f t="shared" si="60"/>
        <v>4.6699999999999997E-3</v>
      </c>
      <c r="Q994">
        <f t="shared" si="61"/>
        <v>116.75</v>
      </c>
      <c r="R994" t="s">
        <v>8334</v>
      </c>
      <c r="S994" t="s">
        <v>8336</v>
      </c>
      <c r="T994" s="10">
        <f t="shared" si="62"/>
        <v>42437.924988425926</v>
      </c>
      <c r="U994" s="10">
        <f t="shared" si="63"/>
        <v>42497.883321759262</v>
      </c>
    </row>
    <row r="995" spans="1:21" ht="42.75" x14ac:dyDescent="0.2">
      <c r="A995">
        <v>993</v>
      </c>
      <c r="B995" s="3" t="s">
        <v>994</v>
      </c>
      <c r="C995" s="3" t="s">
        <v>5103</v>
      </c>
      <c r="D995">
        <v>70000</v>
      </c>
      <c r="F995">
        <v>17561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8273</v>
      </c>
      <c r="P995" s="6">
        <f t="shared" si="60"/>
        <v>0.25087142857142858</v>
      </c>
      <c r="Q995">
        <f t="shared" si="61"/>
        <v>89.59693877551021</v>
      </c>
      <c r="R995" t="s">
        <v>8334</v>
      </c>
      <c r="S995" t="s">
        <v>8336</v>
      </c>
      <c r="T995" s="10">
        <f t="shared" si="62"/>
        <v>42652.964907407411</v>
      </c>
      <c r="U995" s="10">
        <f t="shared" si="63"/>
        <v>42686.208333333328</v>
      </c>
    </row>
    <row r="996" spans="1:21" ht="57" x14ac:dyDescent="0.2">
      <c r="A996">
        <v>994</v>
      </c>
      <c r="B996" s="3" t="s">
        <v>995</v>
      </c>
      <c r="C996" s="3" t="s">
        <v>5104</v>
      </c>
      <c r="D996">
        <v>200000</v>
      </c>
      <c r="F996">
        <v>4669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8273</v>
      </c>
      <c r="P996" s="6">
        <f t="shared" si="60"/>
        <v>2.3345000000000001E-2</v>
      </c>
      <c r="Q996">
        <f t="shared" si="61"/>
        <v>424.45454545454544</v>
      </c>
      <c r="R996" t="s">
        <v>8334</v>
      </c>
      <c r="S996" t="s">
        <v>8336</v>
      </c>
      <c r="T996" s="10">
        <f t="shared" si="62"/>
        <v>41921.263078703705</v>
      </c>
      <c r="U996" s="10">
        <f t="shared" si="63"/>
        <v>41973.957638888889</v>
      </c>
    </row>
    <row r="997" spans="1:21" ht="42.75" x14ac:dyDescent="0.2">
      <c r="A997">
        <v>995</v>
      </c>
      <c r="B997" s="3" t="s">
        <v>996</v>
      </c>
      <c r="C997" s="3" t="s">
        <v>5105</v>
      </c>
      <c r="D997">
        <v>10000</v>
      </c>
      <c r="F997">
        <v>726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8273</v>
      </c>
      <c r="P997" s="6">
        <f t="shared" si="60"/>
        <v>7.2599999999999998E-2</v>
      </c>
      <c r="Q997">
        <f t="shared" si="61"/>
        <v>80.666666666666671</v>
      </c>
      <c r="R997" t="s">
        <v>8334</v>
      </c>
      <c r="S997" t="s">
        <v>8336</v>
      </c>
      <c r="T997" s="10">
        <f t="shared" si="62"/>
        <v>41947.940740740742</v>
      </c>
      <c r="U997" s="10">
        <f t="shared" si="63"/>
        <v>41972.666666666672</v>
      </c>
    </row>
    <row r="998" spans="1:21" ht="28.5" x14ac:dyDescent="0.2">
      <c r="A998">
        <v>996</v>
      </c>
      <c r="B998" s="3" t="s">
        <v>997</v>
      </c>
      <c r="C998" s="3" t="s">
        <v>5106</v>
      </c>
      <c r="D998">
        <v>4000</v>
      </c>
      <c r="F998">
        <v>65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8273</v>
      </c>
      <c r="P998" s="6">
        <f t="shared" si="60"/>
        <v>1.6250000000000001E-2</v>
      </c>
      <c r="Q998">
        <f t="shared" si="61"/>
        <v>13</v>
      </c>
      <c r="R998" t="s">
        <v>8334</v>
      </c>
      <c r="S998" t="s">
        <v>8336</v>
      </c>
      <c r="T998" s="10">
        <f t="shared" si="62"/>
        <v>41817.866435185184</v>
      </c>
      <c r="U998" s="10">
        <f t="shared" si="63"/>
        <v>41847.643750000003</v>
      </c>
    </row>
    <row r="999" spans="1:21" ht="28.5" x14ac:dyDescent="0.2">
      <c r="A999">
        <v>997</v>
      </c>
      <c r="B999" s="3" t="s">
        <v>998</v>
      </c>
      <c r="C999" s="3" t="s">
        <v>5107</v>
      </c>
      <c r="D999">
        <v>5000</v>
      </c>
      <c r="F999">
        <v>65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8273</v>
      </c>
      <c r="P999" s="6">
        <f t="shared" si="60"/>
        <v>1.2999999999999999E-2</v>
      </c>
      <c r="Q999">
        <f t="shared" si="61"/>
        <v>8.125</v>
      </c>
      <c r="R999" t="s">
        <v>8334</v>
      </c>
      <c r="S999" t="s">
        <v>8336</v>
      </c>
      <c r="T999" s="10">
        <f t="shared" si="62"/>
        <v>41941.10297453704</v>
      </c>
      <c r="U999" s="10">
        <f t="shared" si="63"/>
        <v>41971.144641203704</v>
      </c>
    </row>
    <row r="1000" spans="1:21" ht="42.75" x14ac:dyDescent="0.2">
      <c r="A1000">
        <v>998</v>
      </c>
      <c r="B1000" s="3" t="s">
        <v>999</v>
      </c>
      <c r="C1000" s="3" t="s">
        <v>5108</v>
      </c>
      <c r="D1000">
        <v>60000</v>
      </c>
      <c r="F1000">
        <v>35135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8273</v>
      </c>
      <c r="P1000" s="6">
        <f t="shared" si="60"/>
        <v>0.58558333333333334</v>
      </c>
      <c r="Q1000">
        <f t="shared" si="61"/>
        <v>153.42794759825327</v>
      </c>
      <c r="R1000" t="s">
        <v>8334</v>
      </c>
      <c r="S1000" t="s">
        <v>8336</v>
      </c>
      <c r="T1000" s="10">
        <f t="shared" si="62"/>
        <v>42282.168993055559</v>
      </c>
      <c r="U1000" s="10">
        <f t="shared" si="63"/>
        <v>42327.210659722223</v>
      </c>
    </row>
    <row r="1001" spans="1:21" ht="42.75" x14ac:dyDescent="0.2">
      <c r="A1001">
        <v>999</v>
      </c>
      <c r="B1001" s="3" t="s">
        <v>1000</v>
      </c>
      <c r="C1001" s="3" t="s">
        <v>5109</v>
      </c>
      <c r="D1001">
        <v>150000</v>
      </c>
      <c r="F1001">
        <v>11683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8273</v>
      </c>
      <c r="P1001" s="6">
        <f t="shared" si="60"/>
        <v>7.7886666666666673E-2</v>
      </c>
      <c r="Q1001">
        <f t="shared" si="61"/>
        <v>292.07499999999999</v>
      </c>
      <c r="R1001" t="s">
        <v>8334</v>
      </c>
      <c r="S1001" t="s">
        <v>8336</v>
      </c>
      <c r="T1001" s="10">
        <f t="shared" si="62"/>
        <v>41926.29965277778</v>
      </c>
      <c r="U1001" s="10">
        <f t="shared" si="63"/>
        <v>41956.334722222222</v>
      </c>
    </row>
    <row r="1002" spans="1:21" ht="42.75" x14ac:dyDescent="0.2">
      <c r="A1002">
        <v>1000</v>
      </c>
      <c r="B1002" s="3" t="s">
        <v>1001</v>
      </c>
      <c r="C1002" s="3" t="s">
        <v>5110</v>
      </c>
      <c r="D1002">
        <v>894700</v>
      </c>
      <c r="F1002">
        <v>19824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8273</v>
      </c>
      <c r="P1002" s="6">
        <f t="shared" si="60"/>
        <v>2.2157147647256063E-2</v>
      </c>
      <c r="Q1002">
        <f t="shared" si="61"/>
        <v>3304</v>
      </c>
      <c r="R1002" t="s">
        <v>8334</v>
      </c>
      <c r="S1002" t="s">
        <v>8336</v>
      </c>
      <c r="T1002" s="10">
        <f t="shared" si="62"/>
        <v>42749.059722222228</v>
      </c>
      <c r="U1002" s="10">
        <f t="shared" si="63"/>
        <v>42809.018055555556</v>
      </c>
    </row>
    <row r="1003" spans="1:21" ht="42.75" x14ac:dyDescent="0.2">
      <c r="A1003">
        <v>1001</v>
      </c>
      <c r="B1003" s="3" t="s">
        <v>1002</v>
      </c>
      <c r="C1003" s="3" t="s">
        <v>5111</v>
      </c>
      <c r="D1003">
        <v>5000</v>
      </c>
      <c r="F1003">
        <v>5200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8273</v>
      </c>
      <c r="P1003" s="6">
        <f t="shared" si="60"/>
        <v>1.04</v>
      </c>
      <c r="Q1003">
        <f t="shared" si="61"/>
        <v>1300</v>
      </c>
      <c r="R1003" t="s">
        <v>8334</v>
      </c>
      <c r="S1003" t="s">
        <v>8336</v>
      </c>
      <c r="T1003" s="10">
        <f t="shared" si="62"/>
        <v>42720.720057870371</v>
      </c>
      <c r="U1003" s="10">
        <f t="shared" si="63"/>
        <v>42765.720057870371</v>
      </c>
    </row>
    <row r="1004" spans="1:21" ht="42.75" x14ac:dyDescent="0.2">
      <c r="A1004">
        <v>1002</v>
      </c>
      <c r="B1004" s="3" t="s">
        <v>1003</v>
      </c>
      <c r="C1004" s="3" t="s">
        <v>5112</v>
      </c>
      <c r="D1004">
        <v>9999</v>
      </c>
      <c r="F1004">
        <v>2960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8273</v>
      </c>
      <c r="P1004" s="6">
        <f t="shared" si="60"/>
        <v>0.29602960296029601</v>
      </c>
      <c r="Q1004">
        <f t="shared" si="61"/>
        <v>134.54545454545453</v>
      </c>
      <c r="R1004" t="s">
        <v>8334</v>
      </c>
      <c r="S1004" t="s">
        <v>8336</v>
      </c>
      <c r="T1004" s="10">
        <f t="shared" si="62"/>
        <v>42325.684189814812</v>
      </c>
      <c r="U1004" s="10">
        <f t="shared" si="63"/>
        <v>42355.249305555553</v>
      </c>
    </row>
    <row r="1005" spans="1:21" ht="42.75" x14ac:dyDescent="0.2">
      <c r="A1005">
        <v>1003</v>
      </c>
      <c r="B1005" s="3" t="s">
        <v>1004</v>
      </c>
      <c r="C1005" s="3" t="s">
        <v>5113</v>
      </c>
      <c r="D1005">
        <v>20000</v>
      </c>
      <c r="F1005">
        <v>3211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8273</v>
      </c>
      <c r="P1005" s="6">
        <f t="shared" si="60"/>
        <v>0.16055</v>
      </c>
      <c r="Q1005">
        <f t="shared" si="61"/>
        <v>214.06666666666666</v>
      </c>
      <c r="R1005" t="s">
        <v>8334</v>
      </c>
      <c r="S1005" t="s">
        <v>8336</v>
      </c>
      <c r="T1005" s="10">
        <f t="shared" si="62"/>
        <v>42780.709039351852</v>
      </c>
      <c r="U1005" s="10">
        <f t="shared" si="63"/>
        <v>42810.667372685188</v>
      </c>
    </row>
    <row r="1006" spans="1:21" ht="28.5" x14ac:dyDescent="0.2">
      <c r="A1006">
        <v>1004</v>
      </c>
      <c r="B1006" s="3" t="s">
        <v>1005</v>
      </c>
      <c r="C1006" s="3" t="s">
        <v>5114</v>
      </c>
      <c r="D1006">
        <v>25000</v>
      </c>
      <c r="F1006">
        <v>20552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8273</v>
      </c>
      <c r="P1006" s="6">
        <f t="shared" si="60"/>
        <v>0.82208000000000003</v>
      </c>
      <c r="Q1006">
        <f t="shared" si="61"/>
        <v>216.33684210526314</v>
      </c>
      <c r="R1006" t="s">
        <v>8334</v>
      </c>
      <c r="S1006" t="s">
        <v>8336</v>
      </c>
      <c r="T1006" s="10">
        <f t="shared" si="62"/>
        <v>42388.708645833336</v>
      </c>
      <c r="U1006" s="10">
        <f t="shared" si="63"/>
        <v>42418.708645833336</v>
      </c>
    </row>
    <row r="1007" spans="1:21" ht="28.5" x14ac:dyDescent="0.2">
      <c r="A1007">
        <v>1005</v>
      </c>
      <c r="B1007" s="3" t="s">
        <v>1006</v>
      </c>
      <c r="C1007" s="3" t="s">
        <v>5115</v>
      </c>
      <c r="D1007">
        <v>200000</v>
      </c>
      <c r="F1007">
        <v>150102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8273</v>
      </c>
      <c r="P1007" s="6">
        <f t="shared" si="60"/>
        <v>0.75051000000000001</v>
      </c>
      <c r="Q1007">
        <f t="shared" si="61"/>
        <v>932.31055900621118</v>
      </c>
      <c r="R1007" t="s">
        <v>8334</v>
      </c>
      <c r="S1007" t="s">
        <v>8336</v>
      </c>
      <c r="T1007" s="10">
        <f t="shared" si="62"/>
        <v>42276.624803240738</v>
      </c>
      <c r="U1007" s="10">
        <f t="shared" si="63"/>
        <v>42307.624803240738</v>
      </c>
    </row>
    <row r="1008" spans="1:21" ht="42.75" x14ac:dyDescent="0.2">
      <c r="A1008">
        <v>1006</v>
      </c>
      <c r="B1008" s="3" t="s">
        <v>1007</v>
      </c>
      <c r="C1008" s="3" t="s">
        <v>5116</v>
      </c>
      <c r="D1008">
        <v>4000</v>
      </c>
      <c r="F1008">
        <v>234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8273</v>
      </c>
      <c r="P1008" s="6">
        <f t="shared" si="60"/>
        <v>5.8500000000000003E-2</v>
      </c>
      <c r="Q1008">
        <f t="shared" si="61"/>
        <v>29.25</v>
      </c>
      <c r="R1008" t="s">
        <v>8334</v>
      </c>
      <c r="S1008" t="s">
        <v>8336</v>
      </c>
      <c r="T1008" s="10">
        <f t="shared" si="62"/>
        <v>41977.040185185186</v>
      </c>
      <c r="U1008" s="10">
        <f t="shared" si="63"/>
        <v>41985.299305555556</v>
      </c>
    </row>
    <row r="1009" spans="1:21" ht="42.75" x14ac:dyDescent="0.2">
      <c r="A1009">
        <v>1007</v>
      </c>
      <c r="B1009" s="3" t="s">
        <v>1008</v>
      </c>
      <c r="C1009" s="3" t="s">
        <v>5117</v>
      </c>
      <c r="D1009">
        <v>30000</v>
      </c>
      <c r="F1009">
        <v>13296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8273</v>
      </c>
      <c r="P1009" s="6">
        <f t="shared" si="60"/>
        <v>0.44319999999999998</v>
      </c>
      <c r="Q1009">
        <f t="shared" si="61"/>
        <v>174.94736842105263</v>
      </c>
      <c r="R1009" t="s">
        <v>8334</v>
      </c>
      <c r="S1009" t="s">
        <v>8336</v>
      </c>
      <c r="T1009" s="10">
        <f t="shared" si="62"/>
        <v>42676.583599537036</v>
      </c>
      <c r="U1009" s="10">
        <f t="shared" si="63"/>
        <v>42718.6252662037</v>
      </c>
    </row>
    <row r="1010" spans="1:21" ht="42.75" x14ac:dyDescent="0.2">
      <c r="A1010">
        <v>1008</v>
      </c>
      <c r="B1010" s="3" t="s">
        <v>1009</v>
      </c>
      <c r="C1010" s="3" t="s">
        <v>5118</v>
      </c>
      <c r="D1010">
        <v>93500</v>
      </c>
      <c r="F1010">
        <v>250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8273</v>
      </c>
      <c r="P1010" s="6">
        <f t="shared" si="60"/>
        <v>2.6737967914438501E-3</v>
      </c>
      <c r="Q1010">
        <f t="shared" si="61"/>
        <v>250</v>
      </c>
      <c r="R1010" t="s">
        <v>8334</v>
      </c>
      <c r="S1010" t="s">
        <v>8336</v>
      </c>
      <c r="T1010" s="10">
        <f t="shared" si="62"/>
        <v>42702.809201388889</v>
      </c>
      <c r="U1010" s="10">
        <f t="shared" si="63"/>
        <v>42732.809201388889</v>
      </c>
    </row>
    <row r="1011" spans="1:21" ht="42.75" x14ac:dyDescent="0.2">
      <c r="A1011">
        <v>1009</v>
      </c>
      <c r="B1011" s="3" t="s">
        <v>1010</v>
      </c>
      <c r="C1011" s="3" t="s">
        <v>5119</v>
      </c>
      <c r="D1011">
        <v>50000</v>
      </c>
      <c r="F1011">
        <v>6565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8273</v>
      </c>
      <c r="P1011" s="6">
        <f t="shared" si="60"/>
        <v>0.1313</v>
      </c>
      <c r="Q1011">
        <f t="shared" si="61"/>
        <v>65</v>
      </c>
      <c r="R1011" t="s">
        <v>8334</v>
      </c>
      <c r="S1011" t="s">
        <v>8336</v>
      </c>
      <c r="T1011" s="10">
        <f t="shared" si="62"/>
        <v>42510.604699074072</v>
      </c>
      <c r="U1011" s="10">
        <f t="shared" si="63"/>
        <v>42540.604699074072</v>
      </c>
    </row>
    <row r="1012" spans="1:21" ht="42.75" x14ac:dyDescent="0.2">
      <c r="A1012">
        <v>1010</v>
      </c>
      <c r="B1012" s="3" t="s">
        <v>1011</v>
      </c>
      <c r="C1012" s="3" t="s">
        <v>5120</v>
      </c>
      <c r="D1012">
        <v>115250</v>
      </c>
      <c r="F1012">
        <v>220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8273</v>
      </c>
      <c r="P1012" s="6">
        <f t="shared" si="60"/>
        <v>1.9088937093275488E-3</v>
      </c>
      <c r="Q1012">
        <f t="shared" si="61"/>
        <v>55</v>
      </c>
      <c r="R1012" t="s">
        <v>8334</v>
      </c>
      <c r="S1012" t="s">
        <v>8336</v>
      </c>
      <c r="T1012" s="10">
        <f t="shared" si="62"/>
        <v>42561.829421296294</v>
      </c>
      <c r="U1012" s="10">
        <f t="shared" si="63"/>
        <v>42618.124305555553</v>
      </c>
    </row>
    <row r="1013" spans="1:21" ht="42.75" x14ac:dyDescent="0.2">
      <c r="A1013">
        <v>1011</v>
      </c>
      <c r="B1013" s="3" t="s">
        <v>1012</v>
      </c>
      <c r="C1013" s="3" t="s">
        <v>5121</v>
      </c>
      <c r="D1013">
        <v>20000</v>
      </c>
      <c r="F1013">
        <v>75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8273</v>
      </c>
      <c r="P1013" s="6">
        <f t="shared" si="60"/>
        <v>3.7499999999999999E-3</v>
      </c>
      <c r="Q1013">
        <f t="shared" si="61"/>
        <v>75</v>
      </c>
      <c r="R1013" t="s">
        <v>8334</v>
      </c>
      <c r="S1013" t="s">
        <v>8336</v>
      </c>
      <c r="T1013" s="10">
        <f t="shared" si="62"/>
        <v>41946.898090277777</v>
      </c>
      <c r="U1013" s="10">
        <f t="shared" si="63"/>
        <v>41991.898090277777</v>
      </c>
    </row>
    <row r="1014" spans="1:21" ht="57" x14ac:dyDescent="0.2">
      <c r="A1014">
        <v>1012</v>
      </c>
      <c r="B1014" s="3" t="s">
        <v>1013</v>
      </c>
      <c r="C1014" s="3" t="s">
        <v>5122</v>
      </c>
      <c r="D1014">
        <v>5000</v>
      </c>
      <c r="F1014">
        <v>1076751.05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8273</v>
      </c>
      <c r="P1014" s="6">
        <f t="shared" si="60"/>
        <v>215.35021</v>
      </c>
      <c r="Q1014">
        <f t="shared" si="61"/>
        <v>1389.3561935483872</v>
      </c>
      <c r="R1014" t="s">
        <v>8334</v>
      </c>
      <c r="S1014" t="s">
        <v>8336</v>
      </c>
      <c r="T1014" s="10">
        <f t="shared" si="62"/>
        <v>42714.440416666665</v>
      </c>
      <c r="U1014" s="10">
        <f t="shared" si="63"/>
        <v>42759.440416666665</v>
      </c>
    </row>
    <row r="1015" spans="1:21" ht="42.75" x14ac:dyDescent="0.2">
      <c r="A1015">
        <v>1013</v>
      </c>
      <c r="B1015" s="3" t="s">
        <v>1014</v>
      </c>
      <c r="C1015" s="3" t="s">
        <v>5123</v>
      </c>
      <c r="D1015">
        <v>25000</v>
      </c>
      <c r="F1015">
        <v>8632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8273</v>
      </c>
      <c r="P1015" s="6">
        <f t="shared" si="60"/>
        <v>0.34527999999999998</v>
      </c>
      <c r="Q1015">
        <f t="shared" si="61"/>
        <v>95.911111111111111</v>
      </c>
      <c r="R1015" t="s">
        <v>8334</v>
      </c>
      <c r="S1015" t="s">
        <v>8336</v>
      </c>
      <c r="T1015" s="10">
        <f t="shared" si="62"/>
        <v>42339.833981481483</v>
      </c>
      <c r="U1015" s="10">
        <f t="shared" si="63"/>
        <v>42367.833333333328</v>
      </c>
    </row>
    <row r="1016" spans="1:21" ht="28.5" x14ac:dyDescent="0.2">
      <c r="A1016">
        <v>1014</v>
      </c>
      <c r="B1016" s="3" t="s">
        <v>1015</v>
      </c>
      <c r="C1016" s="3" t="s">
        <v>5124</v>
      </c>
      <c r="D1016">
        <v>10000</v>
      </c>
      <c r="F1016">
        <v>3060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8273</v>
      </c>
      <c r="P1016" s="6">
        <f t="shared" si="60"/>
        <v>0.30599999999999999</v>
      </c>
      <c r="Q1016">
        <f t="shared" si="61"/>
        <v>191.25</v>
      </c>
      <c r="R1016" t="s">
        <v>8334</v>
      </c>
      <c r="S1016" t="s">
        <v>8336</v>
      </c>
      <c r="T1016" s="10">
        <f t="shared" si="62"/>
        <v>41955.002488425926</v>
      </c>
      <c r="U1016" s="10">
        <f t="shared" si="63"/>
        <v>42005.002488425926</v>
      </c>
    </row>
    <row r="1017" spans="1:21" ht="28.5" x14ac:dyDescent="0.2">
      <c r="A1017">
        <v>1015</v>
      </c>
      <c r="B1017" s="3" t="s">
        <v>1016</v>
      </c>
      <c r="C1017" s="3" t="s">
        <v>5125</v>
      </c>
      <c r="D1017">
        <v>9000</v>
      </c>
      <c r="F1017">
        <v>240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8273</v>
      </c>
      <c r="P1017" s="6">
        <f t="shared" si="60"/>
        <v>2.6666666666666668E-2</v>
      </c>
      <c r="Q1017">
        <f t="shared" si="61"/>
        <v>40</v>
      </c>
      <c r="R1017" t="s">
        <v>8334</v>
      </c>
      <c r="S1017" t="s">
        <v>8336</v>
      </c>
      <c r="T1017" s="10">
        <f t="shared" si="62"/>
        <v>42303.878414351857</v>
      </c>
      <c r="U1017" s="10">
        <f t="shared" si="63"/>
        <v>42333.920081018514</v>
      </c>
    </row>
    <row r="1018" spans="1:21" ht="42.75" x14ac:dyDescent="0.2">
      <c r="A1018">
        <v>1016</v>
      </c>
      <c r="B1018" s="3" t="s">
        <v>1017</v>
      </c>
      <c r="C1018" s="3" t="s">
        <v>5126</v>
      </c>
      <c r="D1018">
        <v>100000</v>
      </c>
      <c r="F1018">
        <v>2842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8273</v>
      </c>
      <c r="P1018" s="6">
        <f t="shared" si="60"/>
        <v>2.8420000000000001E-2</v>
      </c>
      <c r="Q1018">
        <f t="shared" si="61"/>
        <v>74.78947368421052</v>
      </c>
      <c r="R1018" t="s">
        <v>8334</v>
      </c>
      <c r="S1018" t="s">
        <v>8336</v>
      </c>
      <c r="T1018" s="10">
        <f t="shared" si="62"/>
        <v>42422.107129629629</v>
      </c>
      <c r="U1018" s="10">
        <f t="shared" si="63"/>
        <v>42467.065462962957</v>
      </c>
    </row>
    <row r="1019" spans="1:21" ht="42.75" x14ac:dyDescent="0.2">
      <c r="A1019">
        <v>1017</v>
      </c>
      <c r="B1019" s="3" t="s">
        <v>1018</v>
      </c>
      <c r="C1019" s="3" t="s">
        <v>5127</v>
      </c>
      <c r="D1019">
        <v>250000</v>
      </c>
      <c r="F1019">
        <v>57197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8273</v>
      </c>
      <c r="P1019" s="6">
        <f t="shared" si="60"/>
        <v>0.22878799999999999</v>
      </c>
      <c r="Q1019">
        <f t="shared" si="61"/>
        <v>161.11830985915492</v>
      </c>
      <c r="R1019" t="s">
        <v>8334</v>
      </c>
      <c r="S1019" t="s">
        <v>8336</v>
      </c>
      <c r="T1019" s="10">
        <f t="shared" si="62"/>
        <v>42289.675173611111</v>
      </c>
      <c r="U1019" s="10">
        <f t="shared" si="63"/>
        <v>42329.716840277775</v>
      </c>
    </row>
    <row r="1020" spans="1:21" ht="42.75" x14ac:dyDescent="0.2">
      <c r="A1020">
        <v>1018</v>
      </c>
      <c r="B1020" s="3" t="s">
        <v>1019</v>
      </c>
      <c r="C1020" s="3" t="s">
        <v>5128</v>
      </c>
      <c r="D1020">
        <v>20000</v>
      </c>
      <c r="F1020">
        <v>621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8273</v>
      </c>
      <c r="P1020" s="6">
        <f t="shared" si="60"/>
        <v>3.1050000000000001E-2</v>
      </c>
      <c r="Q1020">
        <f t="shared" si="61"/>
        <v>88.714285714285708</v>
      </c>
      <c r="R1020" t="s">
        <v>8334</v>
      </c>
      <c r="S1020" t="s">
        <v>8336</v>
      </c>
      <c r="T1020" s="10">
        <f t="shared" si="62"/>
        <v>42535.492280092592</v>
      </c>
      <c r="U1020" s="10">
        <f t="shared" si="63"/>
        <v>42565.492280092592</v>
      </c>
    </row>
    <row r="1021" spans="1:21" ht="42.75" x14ac:dyDescent="0.2">
      <c r="A1021">
        <v>1019</v>
      </c>
      <c r="B1021" s="3" t="s">
        <v>1020</v>
      </c>
      <c r="C1021" s="3" t="s">
        <v>5129</v>
      </c>
      <c r="D1021">
        <v>45000</v>
      </c>
      <c r="F1021">
        <v>21300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8273</v>
      </c>
      <c r="P1021" s="6">
        <f t="shared" si="60"/>
        <v>0.47333333333333333</v>
      </c>
      <c r="Q1021">
        <f t="shared" si="61"/>
        <v>53.25</v>
      </c>
      <c r="R1021" t="s">
        <v>8334</v>
      </c>
      <c r="S1021" t="s">
        <v>8336</v>
      </c>
      <c r="T1021" s="10">
        <f t="shared" si="62"/>
        <v>42009.973946759259</v>
      </c>
      <c r="U1021" s="10">
        <f t="shared" si="63"/>
        <v>42039.973946759259</v>
      </c>
    </row>
    <row r="1022" spans="1:21" ht="42.75" x14ac:dyDescent="0.2">
      <c r="A1022">
        <v>1020</v>
      </c>
      <c r="B1022" s="3" t="s">
        <v>1021</v>
      </c>
      <c r="C1022" s="3" t="s">
        <v>5130</v>
      </c>
      <c r="D1022">
        <v>1550</v>
      </c>
      <c r="F1022">
        <v>3186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8280</v>
      </c>
      <c r="P1022" s="6">
        <f t="shared" si="60"/>
        <v>2.0554838709677421</v>
      </c>
      <c r="Q1022">
        <f t="shared" si="61"/>
        <v>106.2</v>
      </c>
      <c r="R1022" t="s">
        <v>8340</v>
      </c>
      <c r="S1022" t="s">
        <v>8313</v>
      </c>
      <c r="T1022" s="10">
        <f t="shared" si="62"/>
        <v>42127.069548611107</v>
      </c>
      <c r="U1022" s="10">
        <f t="shared" si="63"/>
        <v>42157.032638888893</v>
      </c>
    </row>
    <row r="1023" spans="1:21" ht="42.75" x14ac:dyDescent="0.2">
      <c r="A1023">
        <v>1021</v>
      </c>
      <c r="B1023" s="3" t="s">
        <v>1022</v>
      </c>
      <c r="C1023" s="3" t="s">
        <v>5131</v>
      </c>
      <c r="D1023">
        <v>3000</v>
      </c>
      <c r="F1023">
        <v>10554.11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8280</v>
      </c>
      <c r="P1023" s="6">
        <f t="shared" si="60"/>
        <v>3.5180366666666667</v>
      </c>
      <c r="Q1023">
        <f t="shared" si="61"/>
        <v>22.079728033472804</v>
      </c>
      <c r="R1023" t="s">
        <v>8340</v>
      </c>
      <c r="S1023" t="s">
        <v>8313</v>
      </c>
      <c r="T1023" s="10">
        <f t="shared" si="62"/>
        <v>42271.251979166671</v>
      </c>
      <c r="U1023" s="10">
        <f t="shared" si="63"/>
        <v>42294.166666666672</v>
      </c>
    </row>
    <row r="1024" spans="1:21" ht="28.5" x14ac:dyDescent="0.2">
      <c r="A1024">
        <v>1022</v>
      </c>
      <c r="B1024" s="3" t="s">
        <v>1023</v>
      </c>
      <c r="C1024" s="3" t="s">
        <v>5132</v>
      </c>
      <c r="D1024">
        <v>2000</v>
      </c>
      <c r="F1024">
        <v>2298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8280</v>
      </c>
      <c r="P1024" s="6">
        <f t="shared" si="60"/>
        <v>1.149</v>
      </c>
      <c r="Q1024">
        <f t="shared" si="61"/>
        <v>31.054054054054053</v>
      </c>
      <c r="R1024" t="s">
        <v>8340</v>
      </c>
      <c r="S1024" t="s">
        <v>8313</v>
      </c>
      <c r="T1024" s="10">
        <f t="shared" si="62"/>
        <v>42111.646724537044</v>
      </c>
      <c r="U1024" s="10">
        <f t="shared" si="63"/>
        <v>42141.646724537044</v>
      </c>
    </row>
    <row r="1025" spans="1:21" ht="42.75" x14ac:dyDescent="0.2">
      <c r="A1025">
        <v>1023</v>
      </c>
      <c r="B1025" s="3" t="s">
        <v>1024</v>
      </c>
      <c r="C1025" s="3" t="s">
        <v>5133</v>
      </c>
      <c r="D1025">
        <v>2000</v>
      </c>
      <c r="F1025">
        <v>4743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8280</v>
      </c>
      <c r="P1025" s="6">
        <f t="shared" si="60"/>
        <v>2.3715000000000002</v>
      </c>
      <c r="Q1025">
        <f t="shared" si="61"/>
        <v>36.206106870229007</v>
      </c>
      <c r="R1025" t="s">
        <v>8340</v>
      </c>
      <c r="S1025" t="s">
        <v>8313</v>
      </c>
      <c r="T1025" s="10">
        <f t="shared" si="62"/>
        <v>42145.919687500005</v>
      </c>
      <c r="U1025" s="10">
        <f t="shared" si="63"/>
        <v>42175.919687500005</v>
      </c>
    </row>
    <row r="1026" spans="1:21" ht="42.75" x14ac:dyDescent="0.2">
      <c r="A1026">
        <v>1024</v>
      </c>
      <c r="B1026" s="3" t="s">
        <v>1025</v>
      </c>
      <c r="C1026" s="3" t="s">
        <v>5134</v>
      </c>
      <c r="D1026">
        <v>20000</v>
      </c>
      <c r="F1026">
        <v>23727.55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8280</v>
      </c>
      <c r="P1026" s="6">
        <f t="shared" ref="P1026:P1089" si="64">F1026/D1026</f>
        <v>1.1863774999999999</v>
      </c>
      <c r="Q1026">
        <f t="shared" ref="Q1026:Q1089" si="65">F1026/M1026</f>
        <v>388.9762295081967</v>
      </c>
      <c r="R1026" t="s">
        <v>8340</v>
      </c>
      <c r="S1026" t="s">
        <v>8313</v>
      </c>
      <c r="T1026" s="10">
        <f t="shared" si="62"/>
        <v>42370.580590277779</v>
      </c>
      <c r="U1026" s="10">
        <f t="shared" si="63"/>
        <v>42400.580590277779</v>
      </c>
    </row>
    <row r="1027" spans="1:21" ht="28.5" x14ac:dyDescent="0.2">
      <c r="A1027">
        <v>1025</v>
      </c>
      <c r="B1027" s="3" t="s">
        <v>1026</v>
      </c>
      <c r="C1027" s="3" t="s">
        <v>5135</v>
      </c>
      <c r="D1027">
        <v>70000</v>
      </c>
      <c r="F1027">
        <v>76949.820000000007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8280</v>
      </c>
      <c r="P1027" s="6">
        <f t="shared" si="64"/>
        <v>1.099283142857143</v>
      </c>
      <c r="Q1027">
        <f t="shared" si="65"/>
        <v>71.848571428571432</v>
      </c>
      <c r="R1027" t="s">
        <v>8340</v>
      </c>
      <c r="S1027" t="s">
        <v>8313</v>
      </c>
      <c r="T1027" s="10">
        <f t="shared" ref="T1027:T1090" si="66">(((K1027/60)/60)/24+DATE(1970,1,1))</f>
        <v>42049.833761574075</v>
      </c>
      <c r="U1027" s="10">
        <f t="shared" ref="U1027:U1090" si="67">(((J1027/60)/60)/24+DATE(1970,1,1))</f>
        <v>42079.792094907403</v>
      </c>
    </row>
    <row r="1028" spans="1:21" ht="57" x14ac:dyDescent="0.2">
      <c r="A1028">
        <v>1026</v>
      </c>
      <c r="B1028" s="3" t="s">
        <v>1027</v>
      </c>
      <c r="C1028" s="3" t="s">
        <v>5136</v>
      </c>
      <c r="D1028">
        <v>7000</v>
      </c>
      <c r="F1028">
        <v>7000.58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8280</v>
      </c>
      <c r="P1028" s="6">
        <f t="shared" si="64"/>
        <v>1.0000828571428571</v>
      </c>
      <c r="Q1028">
        <f t="shared" si="65"/>
        <v>57.381803278688523</v>
      </c>
      <c r="R1028" t="s">
        <v>8340</v>
      </c>
      <c r="S1028" t="s">
        <v>8313</v>
      </c>
      <c r="T1028" s="10">
        <f t="shared" si="66"/>
        <v>42426.407592592594</v>
      </c>
      <c r="U1028" s="10">
        <f t="shared" si="67"/>
        <v>42460.365925925929</v>
      </c>
    </row>
    <row r="1029" spans="1:21" ht="42.75" x14ac:dyDescent="0.2">
      <c r="A1029">
        <v>1027</v>
      </c>
      <c r="B1029" s="3" t="s">
        <v>1028</v>
      </c>
      <c r="C1029" s="3" t="s">
        <v>5137</v>
      </c>
      <c r="D1029">
        <v>7501</v>
      </c>
      <c r="F1029">
        <v>7733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8280</v>
      </c>
      <c r="P1029" s="6">
        <f t="shared" si="64"/>
        <v>1.0309292094387414</v>
      </c>
      <c r="Q1029">
        <f t="shared" si="65"/>
        <v>69.666666666666671</v>
      </c>
      <c r="R1029" t="s">
        <v>8340</v>
      </c>
      <c r="S1029" t="s">
        <v>8313</v>
      </c>
      <c r="T1029" s="10">
        <f t="shared" si="66"/>
        <v>41905.034108796295</v>
      </c>
      <c r="U1029" s="10">
        <f t="shared" si="67"/>
        <v>41935.034108796295</v>
      </c>
    </row>
    <row r="1030" spans="1:21" ht="42.75" x14ac:dyDescent="0.2">
      <c r="A1030">
        <v>1028</v>
      </c>
      <c r="B1030" s="3" t="s">
        <v>1029</v>
      </c>
      <c r="C1030" s="3" t="s">
        <v>5138</v>
      </c>
      <c r="D1030">
        <v>10000</v>
      </c>
      <c r="F1030">
        <v>11727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8280</v>
      </c>
      <c r="P1030" s="6">
        <f t="shared" si="64"/>
        <v>1.1727000000000001</v>
      </c>
      <c r="Q1030">
        <f t="shared" si="65"/>
        <v>45.988235294117644</v>
      </c>
      <c r="R1030" t="s">
        <v>8340</v>
      </c>
      <c r="S1030" t="s">
        <v>8313</v>
      </c>
      <c r="T1030" s="10">
        <f t="shared" si="66"/>
        <v>42755.627372685187</v>
      </c>
      <c r="U1030" s="10">
        <f t="shared" si="67"/>
        <v>42800.833333333328</v>
      </c>
    </row>
    <row r="1031" spans="1:21" ht="28.5" x14ac:dyDescent="0.2">
      <c r="A1031">
        <v>1029</v>
      </c>
      <c r="B1031" s="3" t="s">
        <v>1030</v>
      </c>
      <c r="C1031" s="3" t="s">
        <v>5139</v>
      </c>
      <c r="D1031">
        <v>10000</v>
      </c>
      <c r="F1031">
        <v>11176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8280</v>
      </c>
      <c r="P1031" s="6">
        <f t="shared" si="64"/>
        <v>1.1175999999999999</v>
      </c>
      <c r="Q1031">
        <f t="shared" si="65"/>
        <v>79.262411347517727</v>
      </c>
      <c r="R1031" t="s">
        <v>8340</v>
      </c>
      <c r="S1031" t="s">
        <v>8313</v>
      </c>
      <c r="T1031" s="10">
        <f t="shared" si="66"/>
        <v>42044.711886574078</v>
      </c>
      <c r="U1031" s="10">
        <f t="shared" si="67"/>
        <v>42098.915972222225</v>
      </c>
    </row>
    <row r="1032" spans="1:21" ht="28.5" x14ac:dyDescent="0.2">
      <c r="A1032">
        <v>1030</v>
      </c>
      <c r="B1032" s="3" t="s">
        <v>1031</v>
      </c>
      <c r="C1032" s="3" t="s">
        <v>5140</v>
      </c>
      <c r="D1032">
        <v>2000</v>
      </c>
      <c r="F1032">
        <v>6842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8280</v>
      </c>
      <c r="P1032" s="6">
        <f t="shared" si="64"/>
        <v>3.4209999999999998</v>
      </c>
      <c r="Q1032">
        <f t="shared" si="65"/>
        <v>43.031446540880502</v>
      </c>
      <c r="R1032" t="s">
        <v>8340</v>
      </c>
      <c r="S1032" t="s">
        <v>8313</v>
      </c>
      <c r="T1032" s="10">
        <f t="shared" si="66"/>
        <v>42611.483206018514</v>
      </c>
      <c r="U1032" s="10">
        <f t="shared" si="67"/>
        <v>42625.483206018514</v>
      </c>
    </row>
    <row r="1033" spans="1:21" ht="57" x14ac:dyDescent="0.2">
      <c r="A1033">
        <v>1031</v>
      </c>
      <c r="B1033" s="3" t="s">
        <v>1032</v>
      </c>
      <c r="C1033" s="3" t="s">
        <v>5141</v>
      </c>
      <c r="D1033">
        <v>10000</v>
      </c>
      <c r="F1033">
        <v>10740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8280</v>
      </c>
      <c r="P1033" s="6">
        <f t="shared" si="64"/>
        <v>1.0740000000000001</v>
      </c>
      <c r="Q1033">
        <f t="shared" si="65"/>
        <v>108.48484848484848</v>
      </c>
      <c r="R1033" t="s">
        <v>8340</v>
      </c>
      <c r="S1033" t="s">
        <v>8313</v>
      </c>
      <c r="T1033" s="10">
        <f t="shared" si="66"/>
        <v>42324.764004629629</v>
      </c>
      <c r="U1033" s="10">
        <f t="shared" si="67"/>
        <v>42354.764004629629</v>
      </c>
    </row>
    <row r="1034" spans="1:21" x14ac:dyDescent="0.2">
      <c r="A1034">
        <v>1032</v>
      </c>
      <c r="B1034" s="3" t="s">
        <v>1033</v>
      </c>
      <c r="C1034" s="3" t="s">
        <v>5142</v>
      </c>
      <c r="D1034">
        <v>5400</v>
      </c>
      <c r="F1034">
        <v>5858.84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8280</v>
      </c>
      <c r="P1034" s="6">
        <f t="shared" si="64"/>
        <v>1.0849703703703704</v>
      </c>
      <c r="Q1034">
        <f t="shared" si="65"/>
        <v>61.029583333333335</v>
      </c>
      <c r="R1034" t="s">
        <v>8340</v>
      </c>
      <c r="S1034" t="s">
        <v>8313</v>
      </c>
      <c r="T1034" s="10">
        <f t="shared" si="66"/>
        <v>42514.666956018518</v>
      </c>
      <c r="U1034" s="10">
        <f t="shared" si="67"/>
        <v>42544.666956018518</v>
      </c>
    </row>
    <row r="1035" spans="1:21" ht="42.75" x14ac:dyDescent="0.2">
      <c r="A1035">
        <v>1033</v>
      </c>
      <c r="B1035" s="3" t="s">
        <v>1034</v>
      </c>
      <c r="C1035" s="3" t="s">
        <v>5143</v>
      </c>
      <c r="D1035">
        <v>1328</v>
      </c>
      <c r="F1035">
        <v>1366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8280</v>
      </c>
      <c r="P1035" s="6">
        <f t="shared" si="64"/>
        <v>1.0286144578313252</v>
      </c>
      <c r="Q1035">
        <f t="shared" si="65"/>
        <v>50.592592592592595</v>
      </c>
      <c r="R1035" t="s">
        <v>8340</v>
      </c>
      <c r="S1035" t="s">
        <v>8313</v>
      </c>
      <c r="T1035" s="10">
        <f t="shared" si="66"/>
        <v>42688.732407407413</v>
      </c>
      <c r="U1035" s="10">
        <f t="shared" si="67"/>
        <v>42716.732407407413</v>
      </c>
    </row>
    <row r="1036" spans="1:21" ht="42.75" x14ac:dyDescent="0.2">
      <c r="A1036">
        <v>1034</v>
      </c>
      <c r="B1036" s="3" t="s">
        <v>1035</v>
      </c>
      <c r="C1036" s="3" t="s">
        <v>5144</v>
      </c>
      <c r="D1036">
        <v>5000</v>
      </c>
      <c r="F1036">
        <v>6500.09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8280</v>
      </c>
      <c r="P1036" s="6">
        <f t="shared" si="64"/>
        <v>1.3000180000000001</v>
      </c>
      <c r="Q1036">
        <f t="shared" si="65"/>
        <v>39.157168674698795</v>
      </c>
      <c r="R1036" t="s">
        <v>8340</v>
      </c>
      <c r="S1036" t="s">
        <v>8313</v>
      </c>
      <c r="T1036" s="10">
        <f t="shared" si="66"/>
        <v>42555.166712962964</v>
      </c>
      <c r="U1036" s="10">
        <f t="shared" si="67"/>
        <v>42587.165972222225</v>
      </c>
    </row>
    <row r="1037" spans="1:21" ht="42.75" x14ac:dyDescent="0.2">
      <c r="A1037">
        <v>1035</v>
      </c>
      <c r="B1037" s="3" t="s">
        <v>1036</v>
      </c>
      <c r="C1037" s="3" t="s">
        <v>5145</v>
      </c>
      <c r="D1037">
        <v>4600</v>
      </c>
      <c r="F1037">
        <v>4952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8280</v>
      </c>
      <c r="P1037" s="6">
        <f t="shared" si="64"/>
        <v>1.0765217391304347</v>
      </c>
      <c r="Q1037">
        <f t="shared" si="65"/>
        <v>65.15789473684211</v>
      </c>
      <c r="R1037" t="s">
        <v>8340</v>
      </c>
      <c r="S1037" t="s">
        <v>8313</v>
      </c>
      <c r="T1037" s="10">
        <f t="shared" si="66"/>
        <v>42016.641435185185</v>
      </c>
      <c r="U1037" s="10">
        <f t="shared" si="67"/>
        <v>42046.641435185185</v>
      </c>
    </row>
    <row r="1038" spans="1:21" ht="42.75" x14ac:dyDescent="0.2">
      <c r="A1038">
        <v>1036</v>
      </c>
      <c r="B1038" s="3" t="s">
        <v>1037</v>
      </c>
      <c r="C1038" s="3" t="s">
        <v>5146</v>
      </c>
      <c r="D1038">
        <v>4500</v>
      </c>
      <c r="F1038">
        <v>5056.22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8280</v>
      </c>
      <c r="P1038" s="6">
        <f t="shared" si="64"/>
        <v>1.1236044444444444</v>
      </c>
      <c r="Q1038">
        <f t="shared" si="65"/>
        <v>23.963127962085309</v>
      </c>
      <c r="R1038" t="s">
        <v>8340</v>
      </c>
      <c r="S1038" t="s">
        <v>8313</v>
      </c>
      <c r="T1038" s="10">
        <f t="shared" si="66"/>
        <v>41249.448958333334</v>
      </c>
      <c r="U1038" s="10">
        <f t="shared" si="67"/>
        <v>41281.333333333336</v>
      </c>
    </row>
    <row r="1039" spans="1:21" ht="42.75" x14ac:dyDescent="0.2">
      <c r="A1039">
        <v>1037</v>
      </c>
      <c r="B1039" s="3" t="s">
        <v>1038</v>
      </c>
      <c r="C1039" s="3" t="s">
        <v>5147</v>
      </c>
      <c r="D1039">
        <v>1000</v>
      </c>
      <c r="F1039">
        <v>1021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8280</v>
      </c>
      <c r="P1039" s="6">
        <f t="shared" si="64"/>
        <v>1.0209999999999999</v>
      </c>
      <c r="Q1039">
        <f t="shared" si="65"/>
        <v>48.61904761904762</v>
      </c>
      <c r="R1039" t="s">
        <v>8340</v>
      </c>
      <c r="S1039" t="s">
        <v>8313</v>
      </c>
      <c r="T1039" s="10">
        <f t="shared" si="66"/>
        <v>42119.822476851856</v>
      </c>
      <c r="U1039" s="10">
        <f t="shared" si="67"/>
        <v>42142.208333333328</v>
      </c>
    </row>
    <row r="1040" spans="1:21" ht="42.75" x14ac:dyDescent="0.2">
      <c r="A1040">
        <v>1038</v>
      </c>
      <c r="B1040" s="3" t="s">
        <v>1039</v>
      </c>
      <c r="C1040" s="3" t="s">
        <v>5148</v>
      </c>
      <c r="D1040">
        <v>1500</v>
      </c>
      <c r="F1040">
        <v>2180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8280</v>
      </c>
      <c r="P1040" s="6">
        <f t="shared" si="64"/>
        <v>1.4533333333333334</v>
      </c>
      <c r="Q1040">
        <f t="shared" si="65"/>
        <v>35.73770491803279</v>
      </c>
      <c r="R1040" t="s">
        <v>8340</v>
      </c>
      <c r="S1040" t="s">
        <v>8313</v>
      </c>
      <c r="T1040" s="10">
        <f t="shared" si="66"/>
        <v>42418.231747685189</v>
      </c>
      <c r="U1040" s="10">
        <f t="shared" si="67"/>
        <v>42448.190081018518</v>
      </c>
    </row>
    <row r="1041" spans="1:21" ht="42.75" x14ac:dyDescent="0.2">
      <c r="A1041">
        <v>1039</v>
      </c>
      <c r="B1041" s="3" t="s">
        <v>1040</v>
      </c>
      <c r="C1041" s="3" t="s">
        <v>5149</v>
      </c>
      <c r="D1041">
        <v>500</v>
      </c>
      <c r="F1041">
        <v>641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8280</v>
      </c>
      <c r="P1041" s="6">
        <f t="shared" si="64"/>
        <v>1.282</v>
      </c>
      <c r="Q1041">
        <f t="shared" si="65"/>
        <v>21.366666666666667</v>
      </c>
      <c r="R1041" t="s">
        <v>8340</v>
      </c>
      <c r="S1041" t="s">
        <v>8313</v>
      </c>
      <c r="T1041" s="10">
        <f t="shared" si="66"/>
        <v>42692.109328703707</v>
      </c>
      <c r="U1041" s="10">
        <f t="shared" si="67"/>
        <v>42717.332638888889</v>
      </c>
    </row>
    <row r="1042" spans="1:21" ht="42.75" x14ac:dyDescent="0.2">
      <c r="A1042">
        <v>1040</v>
      </c>
      <c r="B1042" s="3" t="s">
        <v>1041</v>
      </c>
      <c r="C1042" s="3" t="s">
        <v>5150</v>
      </c>
      <c r="D1042">
        <v>85000</v>
      </c>
      <c r="F1042">
        <v>250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8281</v>
      </c>
      <c r="P1042" s="6">
        <f t="shared" si="64"/>
        <v>2.9411764705882353E-3</v>
      </c>
      <c r="Q1042">
        <f t="shared" si="65"/>
        <v>250</v>
      </c>
      <c r="R1042" t="s">
        <v>8341</v>
      </c>
      <c r="S1042" t="s">
        <v>8342</v>
      </c>
      <c r="T1042" s="10">
        <f t="shared" si="66"/>
        <v>42579.708437499998</v>
      </c>
      <c r="U1042" s="10">
        <f t="shared" si="67"/>
        <v>42609.708437499998</v>
      </c>
    </row>
    <row r="1043" spans="1:21" ht="42.75" x14ac:dyDescent="0.2">
      <c r="A1043">
        <v>1041</v>
      </c>
      <c r="B1043" s="3" t="s">
        <v>1042</v>
      </c>
      <c r="C1043" s="3" t="s">
        <v>5151</v>
      </c>
      <c r="D1043">
        <v>50</v>
      </c>
      <c r="F1043"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8281</v>
      </c>
      <c r="P1043" s="6">
        <f t="shared" si="64"/>
        <v>0</v>
      </c>
      <c r="Q1043" t="e">
        <f t="shared" si="65"/>
        <v>#DIV/0!</v>
      </c>
      <c r="R1043" t="s">
        <v>8341</v>
      </c>
      <c r="S1043" t="s">
        <v>8342</v>
      </c>
      <c r="T1043" s="10">
        <f t="shared" si="66"/>
        <v>41831.060092592597</v>
      </c>
      <c r="U1043" s="10">
        <f t="shared" si="67"/>
        <v>41851.060092592597</v>
      </c>
    </row>
    <row r="1044" spans="1:21" ht="42.75" x14ac:dyDescent="0.2">
      <c r="A1044">
        <v>1042</v>
      </c>
      <c r="B1044" s="3" t="s">
        <v>1043</v>
      </c>
      <c r="C1044" s="3" t="s">
        <v>5152</v>
      </c>
      <c r="D1044">
        <v>650</v>
      </c>
      <c r="F1044">
        <v>10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8281</v>
      </c>
      <c r="P1044" s="6">
        <f t="shared" si="64"/>
        <v>1.5384615384615385E-2</v>
      </c>
      <c r="Q1044">
        <f t="shared" si="65"/>
        <v>10</v>
      </c>
      <c r="R1044" t="s">
        <v>8341</v>
      </c>
      <c r="S1044" t="s">
        <v>8342</v>
      </c>
      <c r="T1044" s="10">
        <f t="shared" si="66"/>
        <v>41851.696157407408</v>
      </c>
      <c r="U1044" s="10">
        <f t="shared" si="67"/>
        <v>41894.416666666664</v>
      </c>
    </row>
    <row r="1045" spans="1:21" ht="42.75" x14ac:dyDescent="0.2">
      <c r="A1045">
        <v>1043</v>
      </c>
      <c r="B1045" s="3" t="s">
        <v>1044</v>
      </c>
      <c r="C1045" s="3" t="s">
        <v>5153</v>
      </c>
      <c r="D1045">
        <v>100000</v>
      </c>
      <c r="F1045">
        <v>8537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8281</v>
      </c>
      <c r="P1045" s="6">
        <f t="shared" si="64"/>
        <v>8.5370000000000001E-2</v>
      </c>
      <c r="Q1045">
        <f t="shared" si="65"/>
        <v>29.236301369863014</v>
      </c>
      <c r="R1045" t="s">
        <v>8341</v>
      </c>
      <c r="S1045" t="s">
        <v>8342</v>
      </c>
      <c r="T1045" s="10">
        <f t="shared" si="66"/>
        <v>42114.252951388888</v>
      </c>
      <c r="U1045" s="10">
        <f t="shared" si="67"/>
        <v>42144.252951388888</v>
      </c>
    </row>
    <row r="1046" spans="1:21" ht="42.75" x14ac:dyDescent="0.2">
      <c r="A1046">
        <v>1044</v>
      </c>
      <c r="B1046" s="3" t="s">
        <v>1045</v>
      </c>
      <c r="C1046" s="3" t="s">
        <v>5154</v>
      </c>
      <c r="D1046">
        <v>7000</v>
      </c>
      <c r="F1046">
        <v>6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8281</v>
      </c>
      <c r="P1046" s="6">
        <f t="shared" si="64"/>
        <v>8.571428571428571E-4</v>
      </c>
      <c r="Q1046">
        <f t="shared" si="65"/>
        <v>3</v>
      </c>
      <c r="R1046" t="s">
        <v>8341</v>
      </c>
      <c r="S1046" t="s">
        <v>8342</v>
      </c>
      <c r="T1046" s="10">
        <f t="shared" si="66"/>
        <v>42011.925937499997</v>
      </c>
      <c r="U1046" s="10">
        <f t="shared" si="67"/>
        <v>42068.852083333331</v>
      </c>
    </row>
    <row r="1047" spans="1:21" ht="42.75" x14ac:dyDescent="0.2">
      <c r="A1047">
        <v>1045</v>
      </c>
      <c r="B1047" s="3" t="s">
        <v>1046</v>
      </c>
      <c r="C1047" s="3" t="s">
        <v>5155</v>
      </c>
      <c r="D1047">
        <v>10000</v>
      </c>
      <c r="F1047">
        <v>266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8281</v>
      </c>
      <c r="P1047" s="6">
        <f t="shared" si="64"/>
        <v>2.6599999999999999E-2</v>
      </c>
      <c r="Q1047">
        <f t="shared" si="65"/>
        <v>33.25</v>
      </c>
      <c r="R1047" t="s">
        <v>8341</v>
      </c>
      <c r="S1047" t="s">
        <v>8342</v>
      </c>
      <c r="T1047" s="10">
        <f t="shared" si="66"/>
        <v>41844.874421296299</v>
      </c>
      <c r="U1047" s="10">
        <f t="shared" si="67"/>
        <v>41874.874421296299</v>
      </c>
    </row>
    <row r="1048" spans="1:21" ht="42.75" x14ac:dyDescent="0.2">
      <c r="A1048">
        <v>1046</v>
      </c>
      <c r="B1048" s="3" t="s">
        <v>1047</v>
      </c>
      <c r="C1048" s="3" t="s">
        <v>5156</v>
      </c>
      <c r="D1048">
        <v>3000</v>
      </c>
      <c r="F1048"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8281</v>
      </c>
      <c r="P1048" s="6">
        <f t="shared" si="64"/>
        <v>0</v>
      </c>
      <c r="Q1048" t="e">
        <f t="shared" si="65"/>
        <v>#DIV/0!</v>
      </c>
      <c r="R1048" t="s">
        <v>8341</v>
      </c>
      <c r="S1048" t="s">
        <v>8342</v>
      </c>
      <c r="T1048" s="10">
        <f t="shared" si="66"/>
        <v>42319.851388888885</v>
      </c>
      <c r="U1048" s="10">
        <f t="shared" si="67"/>
        <v>42364.851388888885</v>
      </c>
    </row>
    <row r="1049" spans="1:21" ht="42.75" x14ac:dyDescent="0.2">
      <c r="A1049">
        <v>1047</v>
      </c>
      <c r="B1049" s="3" t="s">
        <v>1048</v>
      </c>
      <c r="C1049" s="3" t="s">
        <v>5157</v>
      </c>
      <c r="D1049">
        <v>2000</v>
      </c>
      <c r="F1049">
        <v>1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8281</v>
      </c>
      <c r="P1049" s="6">
        <f t="shared" si="64"/>
        <v>5.0000000000000001E-4</v>
      </c>
      <c r="Q1049">
        <f t="shared" si="65"/>
        <v>1</v>
      </c>
      <c r="R1049" t="s">
        <v>8341</v>
      </c>
      <c r="S1049" t="s">
        <v>8342</v>
      </c>
      <c r="T1049" s="10">
        <f t="shared" si="66"/>
        <v>41918.818460648145</v>
      </c>
      <c r="U1049" s="10">
        <f t="shared" si="67"/>
        <v>41948.860127314816</v>
      </c>
    </row>
    <row r="1050" spans="1:21" ht="42.75" x14ac:dyDescent="0.2">
      <c r="A1050">
        <v>1048</v>
      </c>
      <c r="B1050" s="3" t="s">
        <v>1049</v>
      </c>
      <c r="C1050" s="3" t="s">
        <v>5158</v>
      </c>
      <c r="D1050">
        <v>15000</v>
      </c>
      <c r="F1050">
        <v>212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8281</v>
      </c>
      <c r="P1050" s="6">
        <f t="shared" si="64"/>
        <v>1.4133333333333333E-2</v>
      </c>
      <c r="Q1050">
        <f t="shared" si="65"/>
        <v>53</v>
      </c>
      <c r="R1050" t="s">
        <v>8341</v>
      </c>
      <c r="S1050" t="s">
        <v>8342</v>
      </c>
      <c r="T1050" s="10">
        <f t="shared" si="66"/>
        <v>42598.053113425922</v>
      </c>
      <c r="U1050" s="10">
        <f t="shared" si="67"/>
        <v>42638.053113425922</v>
      </c>
    </row>
    <row r="1051" spans="1:21" x14ac:dyDescent="0.2">
      <c r="A1051">
        <v>1049</v>
      </c>
      <c r="B1051" s="3" t="s">
        <v>1050</v>
      </c>
      <c r="C1051" s="3" t="s">
        <v>5159</v>
      </c>
      <c r="D1051">
        <v>12000</v>
      </c>
      <c r="F1051"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8281</v>
      </c>
      <c r="P1051" s="6">
        <f t="shared" si="64"/>
        <v>0</v>
      </c>
      <c r="Q1051" t="e">
        <f t="shared" si="65"/>
        <v>#DIV/0!</v>
      </c>
      <c r="R1051" t="s">
        <v>8341</v>
      </c>
      <c r="S1051" t="s">
        <v>8342</v>
      </c>
      <c r="T1051" s="10">
        <f t="shared" si="66"/>
        <v>42382.431076388893</v>
      </c>
      <c r="U1051" s="10">
        <f t="shared" si="67"/>
        <v>42412.431076388893</v>
      </c>
    </row>
    <row r="1052" spans="1:21" ht="28.5" x14ac:dyDescent="0.2">
      <c r="A1052">
        <v>1050</v>
      </c>
      <c r="B1052" s="3" t="s">
        <v>1051</v>
      </c>
      <c r="C1052" s="3" t="s">
        <v>5160</v>
      </c>
      <c r="D1052">
        <v>2500</v>
      </c>
      <c r="F1052"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8281</v>
      </c>
      <c r="P1052" s="6">
        <f t="shared" si="64"/>
        <v>0</v>
      </c>
      <c r="Q1052" t="e">
        <f t="shared" si="65"/>
        <v>#DIV/0!</v>
      </c>
      <c r="R1052" t="s">
        <v>8341</v>
      </c>
      <c r="S1052" t="s">
        <v>8342</v>
      </c>
      <c r="T1052" s="10">
        <f t="shared" si="66"/>
        <v>42231.7971875</v>
      </c>
      <c r="U1052" s="10">
        <f t="shared" si="67"/>
        <v>42261.7971875</v>
      </c>
    </row>
    <row r="1053" spans="1:21" ht="42.75" x14ac:dyDescent="0.2">
      <c r="A1053">
        <v>1051</v>
      </c>
      <c r="B1053" s="3" t="s">
        <v>1052</v>
      </c>
      <c r="C1053" s="3" t="s">
        <v>5161</v>
      </c>
      <c r="D1053">
        <v>500</v>
      </c>
      <c r="F1053"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8281</v>
      </c>
      <c r="P1053" s="6">
        <f t="shared" si="64"/>
        <v>0</v>
      </c>
      <c r="Q1053" t="e">
        <f t="shared" si="65"/>
        <v>#DIV/0!</v>
      </c>
      <c r="R1053" t="s">
        <v>8341</v>
      </c>
      <c r="S1053" t="s">
        <v>8342</v>
      </c>
      <c r="T1053" s="10">
        <f t="shared" si="66"/>
        <v>41850.014178240745</v>
      </c>
      <c r="U1053" s="10">
        <f t="shared" si="67"/>
        <v>41878.014178240745</v>
      </c>
    </row>
    <row r="1054" spans="1:21" ht="57" x14ac:dyDescent="0.2">
      <c r="A1054">
        <v>1052</v>
      </c>
      <c r="B1054" s="3" t="s">
        <v>1053</v>
      </c>
      <c r="C1054" s="3" t="s">
        <v>5162</v>
      </c>
      <c r="D1054">
        <v>4336</v>
      </c>
      <c r="F1054"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8281</v>
      </c>
      <c r="P1054" s="6">
        <f t="shared" si="64"/>
        <v>0</v>
      </c>
      <c r="Q1054" t="e">
        <f t="shared" si="65"/>
        <v>#DIV/0!</v>
      </c>
      <c r="R1054" t="s">
        <v>8341</v>
      </c>
      <c r="S1054" t="s">
        <v>8342</v>
      </c>
      <c r="T1054" s="10">
        <f t="shared" si="66"/>
        <v>42483.797395833331</v>
      </c>
      <c r="U1054" s="10">
        <f t="shared" si="67"/>
        <v>42527.839583333334</v>
      </c>
    </row>
    <row r="1055" spans="1:21" ht="42.75" x14ac:dyDescent="0.2">
      <c r="A1055">
        <v>1053</v>
      </c>
      <c r="B1055" s="3" t="s">
        <v>1054</v>
      </c>
      <c r="C1055" s="3" t="s">
        <v>5163</v>
      </c>
      <c r="D1055">
        <v>1500</v>
      </c>
      <c r="F1055">
        <v>15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8281</v>
      </c>
      <c r="P1055" s="6">
        <f t="shared" si="64"/>
        <v>0.01</v>
      </c>
      <c r="Q1055">
        <f t="shared" si="65"/>
        <v>15</v>
      </c>
      <c r="R1055" t="s">
        <v>8341</v>
      </c>
      <c r="S1055" t="s">
        <v>8342</v>
      </c>
      <c r="T1055" s="10">
        <f t="shared" si="66"/>
        <v>42775.172824074078</v>
      </c>
      <c r="U1055" s="10">
        <f t="shared" si="67"/>
        <v>42800.172824074078</v>
      </c>
    </row>
    <row r="1056" spans="1:21" ht="57" x14ac:dyDescent="0.2">
      <c r="A1056">
        <v>1054</v>
      </c>
      <c r="B1056" s="3" t="s">
        <v>1055</v>
      </c>
      <c r="C1056" s="3" t="s">
        <v>5164</v>
      </c>
      <c r="D1056">
        <v>2500</v>
      </c>
      <c r="F1056"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8281</v>
      </c>
      <c r="P1056" s="6">
        <f t="shared" si="64"/>
        <v>0</v>
      </c>
      <c r="Q1056" t="e">
        <f t="shared" si="65"/>
        <v>#DIV/0!</v>
      </c>
      <c r="R1056" t="s">
        <v>8341</v>
      </c>
      <c r="S1056" t="s">
        <v>8342</v>
      </c>
      <c r="T1056" s="10">
        <f t="shared" si="66"/>
        <v>41831.851840277777</v>
      </c>
      <c r="U1056" s="10">
        <f t="shared" si="67"/>
        <v>41861.916666666664</v>
      </c>
    </row>
    <row r="1057" spans="1:21" ht="42.75" x14ac:dyDescent="0.2">
      <c r="A1057">
        <v>1055</v>
      </c>
      <c r="B1057" s="3" t="s">
        <v>1056</v>
      </c>
      <c r="C1057" s="3" t="s">
        <v>5165</v>
      </c>
      <c r="D1057">
        <v>3500</v>
      </c>
      <c r="F1057"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8281</v>
      </c>
      <c r="P1057" s="6">
        <f t="shared" si="64"/>
        <v>0</v>
      </c>
      <c r="Q1057" t="e">
        <f t="shared" si="65"/>
        <v>#DIV/0!</v>
      </c>
      <c r="R1057" t="s">
        <v>8341</v>
      </c>
      <c r="S1057" t="s">
        <v>8342</v>
      </c>
      <c r="T1057" s="10">
        <f t="shared" si="66"/>
        <v>42406.992418981477</v>
      </c>
      <c r="U1057" s="10">
        <f t="shared" si="67"/>
        <v>42436.992418981477</v>
      </c>
    </row>
    <row r="1058" spans="1:21" ht="42.75" x14ac:dyDescent="0.2">
      <c r="A1058">
        <v>1056</v>
      </c>
      <c r="B1058" s="3" t="s">
        <v>1057</v>
      </c>
      <c r="C1058" s="3" t="s">
        <v>5166</v>
      </c>
      <c r="D1058">
        <v>10000</v>
      </c>
      <c r="F1058"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8281</v>
      </c>
      <c r="P1058" s="6">
        <f t="shared" si="64"/>
        <v>0</v>
      </c>
      <c r="Q1058" t="e">
        <f t="shared" si="65"/>
        <v>#DIV/0!</v>
      </c>
      <c r="R1058" t="s">
        <v>8341</v>
      </c>
      <c r="S1058" t="s">
        <v>8342</v>
      </c>
      <c r="T1058" s="10">
        <f t="shared" si="66"/>
        <v>42058.719641203701</v>
      </c>
      <c r="U1058" s="10">
        <f t="shared" si="67"/>
        <v>42118.677974537044</v>
      </c>
    </row>
    <row r="1059" spans="1:21" ht="42.75" x14ac:dyDescent="0.2">
      <c r="A1059">
        <v>1057</v>
      </c>
      <c r="B1059" s="3" t="s">
        <v>1058</v>
      </c>
      <c r="C1059" s="3" t="s">
        <v>5167</v>
      </c>
      <c r="D1059">
        <v>10000</v>
      </c>
      <c r="F1059"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8281</v>
      </c>
      <c r="P1059" s="6">
        <f t="shared" si="64"/>
        <v>0</v>
      </c>
      <c r="Q1059" t="e">
        <f t="shared" si="65"/>
        <v>#DIV/0!</v>
      </c>
      <c r="R1059" t="s">
        <v>8341</v>
      </c>
      <c r="S1059" t="s">
        <v>8342</v>
      </c>
      <c r="T1059" s="10">
        <f t="shared" si="66"/>
        <v>42678.871331018512</v>
      </c>
      <c r="U1059" s="10">
        <f t="shared" si="67"/>
        <v>42708.912997685184</v>
      </c>
    </row>
    <row r="1060" spans="1:21" ht="42.75" x14ac:dyDescent="0.2">
      <c r="A1060">
        <v>1058</v>
      </c>
      <c r="B1060" s="3" t="s">
        <v>1059</v>
      </c>
      <c r="C1060" s="3" t="s">
        <v>5168</v>
      </c>
      <c r="D1060">
        <v>40000</v>
      </c>
      <c r="F1060"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8281</v>
      </c>
      <c r="P1060" s="6">
        <f t="shared" si="64"/>
        <v>0</v>
      </c>
      <c r="Q1060" t="e">
        <f t="shared" si="65"/>
        <v>#DIV/0!</v>
      </c>
      <c r="R1060" t="s">
        <v>8341</v>
      </c>
      <c r="S1060" t="s">
        <v>8342</v>
      </c>
      <c r="T1060" s="10">
        <f t="shared" si="66"/>
        <v>42047.900960648149</v>
      </c>
      <c r="U1060" s="10">
        <f t="shared" si="67"/>
        <v>42089</v>
      </c>
    </row>
    <row r="1061" spans="1:21" x14ac:dyDescent="0.2">
      <c r="A1061">
        <v>1059</v>
      </c>
      <c r="B1061" s="3" t="s">
        <v>1060</v>
      </c>
      <c r="C1061" s="3" t="s">
        <v>5169</v>
      </c>
      <c r="D1061">
        <v>1100</v>
      </c>
      <c r="F1061"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8281</v>
      </c>
      <c r="P1061" s="6">
        <f t="shared" si="64"/>
        <v>0</v>
      </c>
      <c r="Q1061" t="e">
        <f t="shared" si="65"/>
        <v>#DIV/0!</v>
      </c>
      <c r="R1061" t="s">
        <v>8341</v>
      </c>
      <c r="S1061" t="s">
        <v>8342</v>
      </c>
      <c r="T1061" s="10">
        <f t="shared" si="66"/>
        <v>42046.79</v>
      </c>
      <c r="U1061" s="10">
        <f t="shared" si="67"/>
        <v>42076.748333333337</v>
      </c>
    </row>
    <row r="1062" spans="1:21" ht="42.75" x14ac:dyDescent="0.2">
      <c r="A1062">
        <v>1060</v>
      </c>
      <c r="B1062" s="3" t="s">
        <v>1061</v>
      </c>
      <c r="C1062" s="3" t="s">
        <v>5170</v>
      </c>
      <c r="D1062">
        <v>5000</v>
      </c>
      <c r="F1062">
        <v>50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8281</v>
      </c>
      <c r="P1062" s="6">
        <f t="shared" si="64"/>
        <v>0.01</v>
      </c>
      <c r="Q1062">
        <f t="shared" si="65"/>
        <v>50</v>
      </c>
      <c r="R1062" t="s">
        <v>8341</v>
      </c>
      <c r="S1062" t="s">
        <v>8342</v>
      </c>
      <c r="T1062" s="10">
        <f t="shared" si="66"/>
        <v>42079.913113425922</v>
      </c>
      <c r="U1062" s="10">
        <f t="shared" si="67"/>
        <v>42109.913113425922</v>
      </c>
    </row>
    <row r="1063" spans="1:21" ht="28.5" x14ac:dyDescent="0.2">
      <c r="A1063">
        <v>1061</v>
      </c>
      <c r="B1063" s="3" t="s">
        <v>1062</v>
      </c>
      <c r="C1063" s="3" t="s">
        <v>5171</v>
      </c>
      <c r="D1063">
        <v>4000</v>
      </c>
      <c r="F1063"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8281</v>
      </c>
      <c r="P1063" s="6">
        <f t="shared" si="64"/>
        <v>0</v>
      </c>
      <c r="Q1063" t="e">
        <f t="shared" si="65"/>
        <v>#DIV/0!</v>
      </c>
      <c r="R1063" t="s">
        <v>8341</v>
      </c>
      <c r="S1063" t="s">
        <v>8342</v>
      </c>
      <c r="T1063" s="10">
        <f t="shared" si="66"/>
        <v>42432.276712962965</v>
      </c>
      <c r="U1063" s="10">
        <f t="shared" si="67"/>
        <v>42492.041666666672</v>
      </c>
    </row>
    <row r="1064" spans="1:21" x14ac:dyDescent="0.2">
      <c r="A1064">
        <v>1062</v>
      </c>
      <c r="B1064" s="3" t="s">
        <v>1063</v>
      </c>
      <c r="C1064" s="3" t="s">
        <v>5172</v>
      </c>
      <c r="D1064">
        <v>199</v>
      </c>
      <c r="F1064">
        <v>190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8281</v>
      </c>
      <c r="P1064" s="6">
        <f t="shared" si="64"/>
        <v>0.95477386934673369</v>
      </c>
      <c r="Q1064">
        <f t="shared" si="65"/>
        <v>47.5</v>
      </c>
      <c r="R1064" t="s">
        <v>8341</v>
      </c>
      <c r="S1064" t="s">
        <v>8342</v>
      </c>
      <c r="T1064" s="10">
        <f t="shared" si="66"/>
        <v>42556.807187500002</v>
      </c>
      <c r="U1064" s="10">
        <f t="shared" si="67"/>
        <v>42563.807187500002</v>
      </c>
    </row>
    <row r="1065" spans="1:21" ht="42.75" x14ac:dyDescent="0.2">
      <c r="A1065">
        <v>1063</v>
      </c>
      <c r="B1065" s="3" t="s">
        <v>1064</v>
      </c>
      <c r="C1065" s="3" t="s">
        <v>5173</v>
      </c>
      <c r="D1065">
        <v>1000</v>
      </c>
      <c r="F1065"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8281</v>
      </c>
      <c r="P1065" s="6">
        <f t="shared" si="64"/>
        <v>0</v>
      </c>
      <c r="Q1065" t="e">
        <f t="shared" si="65"/>
        <v>#DIV/0!</v>
      </c>
      <c r="R1065" t="s">
        <v>8341</v>
      </c>
      <c r="S1065" t="s">
        <v>8342</v>
      </c>
      <c r="T1065" s="10">
        <f t="shared" si="66"/>
        <v>42583.030810185184</v>
      </c>
      <c r="U1065" s="10">
        <f t="shared" si="67"/>
        <v>42613.030810185184</v>
      </c>
    </row>
    <row r="1066" spans="1:21" ht="42.75" x14ac:dyDescent="0.2">
      <c r="A1066">
        <v>1064</v>
      </c>
      <c r="B1066" s="3" t="s">
        <v>1065</v>
      </c>
      <c r="C1066" s="3" t="s">
        <v>5174</v>
      </c>
      <c r="D1066">
        <v>90000</v>
      </c>
      <c r="F1066">
        <v>8077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8282</v>
      </c>
      <c r="P1066" s="6">
        <f t="shared" si="64"/>
        <v>8.9744444444444446E-2</v>
      </c>
      <c r="Q1066">
        <f t="shared" si="65"/>
        <v>65.666666666666671</v>
      </c>
      <c r="R1066" t="s">
        <v>8328</v>
      </c>
      <c r="S1066" t="s">
        <v>8314</v>
      </c>
      <c r="T1066" s="10">
        <f t="shared" si="66"/>
        <v>41417.228043981479</v>
      </c>
      <c r="U1066" s="10">
        <f t="shared" si="67"/>
        <v>41462.228043981479</v>
      </c>
    </row>
    <row r="1067" spans="1:21" ht="42.75" x14ac:dyDescent="0.2">
      <c r="A1067">
        <v>1065</v>
      </c>
      <c r="B1067" s="3" t="s">
        <v>1066</v>
      </c>
      <c r="C1067" s="3" t="s">
        <v>5175</v>
      </c>
      <c r="D1067">
        <v>3000</v>
      </c>
      <c r="F1067">
        <v>81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8282</v>
      </c>
      <c r="P1067" s="6">
        <f t="shared" si="64"/>
        <v>2.7E-2</v>
      </c>
      <c r="Q1067">
        <f t="shared" si="65"/>
        <v>16.2</v>
      </c>
      <c r="R1067" t="s">
        <v>8328</v>
      </c>
      <c r="S1067" t="s">
        <v>8314</v>
      </c>
      <c r="T1067" s="10">
        <f t="shared" si="66"/>
        <v>41661.381041666667</v>
      </c>
      <c r="U1067" s="10">
        <f t="shared" si="67"/>
        <v>41689.381041666667</v>
      </c>
    </row>
    <row r="1068" spans="1:21" ht="42.75" x14ac:dyDescent="0.2">
      <c r="A1068">
        <v>1066</v>
      </c>
      <c r="B1068" s="3" t="s">
        <v>1067</v>
      </c>
      <c r="C1068" s="3" t="s">
        <v>5176</v>
      </c>
      <c r="D1068">
        <v>150000</v>
      </c>
      <c r="F1068">
        <v>5051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8282</v>
      </c>
      <c r="P1068" s="6">
        <f t="shared" si="64"/>
        <v>3.3673333333333333E-2</v>
      </c>
      <c r="Q1068">
        <f t="shared" si="65"/>
        <v>34.128378378378379</v>
      </c>
      <c r="R1068" t="s">
        <v>8328</v>
      </c>
      <c r="S1068" t="s">
        <v>8314</v>
      </c>
      <c r="T1068" s="10">
        <f t="shared" si="66"/>
        <v>41445.962754629632</v>
      </c>
      <c r="U1068" s="10">
        <f t="shared" si="67"/>
        <v>41490.962754629632</v>
      </c>
    </row>
    <row r="1069" spans="1:21" ht="42.75" x14ac:dyDescent="0.2">
      <c r="A1069">
        <v>1067</v>
      </c>
      <c r="B1069" s="3" t="s">
        <v>1068</v>
      </c>
      <c r="C1069" s="3" t="s">
        <v>5177</v>
      </c>
      <c r="D1069">
        <v>500</v>
      </c>
      <c r="F1069">
        <v>130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8282</v>
      </c>
      <c r="P1069" s="6">
        <f t="shared" si="64"/>
        <v>0.26</v>
      </c>
      <c r="Q1069">
        <f t="shared" si="65"/>
        <v>13</v>
      </c>
      <c r="R1069" t="s">
        <v>8328</v>
      </c>
      <c r="S1069" t="s">
        <v>8314</v>
      </c>
      <c r="T1069" s="10">
        <f t="shared" si="66"/>
        <v>41599.855682870373</v>
      </c>
      <c r="U1069" s="10">
        <f t="shared" si="67"/>
        <v>41629.855682870373</v>
      </c>
    </row>
    <row r="1070" spans="1:21" ht="57" x14ac:dyDescent="0.2">
      <c r="A1070">
        <v>1068</v>
      </c>
      <c r="B1070" s="3" t="s">
        <v>1069</v>
      </c>
      <c r="C1070" s="3" t="s">
        <v>5178</v>
      </c>
      <c r="D1070">
        <v>30000</v>
      </c>
      <c r="F1070">
        <v>45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8282</v>
      </c>
      <c r="P1070" s="6">
        <f t="shared" si="64"/>
        <v>1.5E-3</v>
      </c>
      <c r="Q1070">
        <f t="shared" si="65"/>
        <v>11.25</v>
      </c>
      <c r="R1070" t="s">
        <v>8328</v>
      </c>
      <c r="S1070" t="s">
        <v>8314</v>
      </c>
      <c r="T1070" s="10">
        <f t="shared" si="66"/>
        <v>42440.371111111104</v>
      </c>
      <c r="U1070" s="10">
        <f t="shared" si="67"/>
        <v>42470.329444444447</v>
      </c>
    </row>
    <row r="1071" spans="1:21" ht="42.75" x14ac:dyDescent="0.2">
      <c r="A1071">
        <v>1069</v>
      </c>
      <c r="B1071" s="3" t="s">
        <v>1070</v>
      </c>
      <c r="C1071" s="3" t="s">
        <v>5179</v>
      </c>
      <c r="D1071">
        <v>2200</v>
      </c>
      <c r="F1071">
        <v>850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8282</v>
      </c>
      <c r="P1071" s="6">
        <f t="shared" si="64"/>
        <v>0.38636363636363635</v>
      </c>
      <c r="Q1071">
        <f t="shared" si="65"/>
        <v>40.476190476190474</v>
      </c>
      <c r="R1071" t="s">
        <v>8328</v>
      </c>
      <c r="S1071" t="s">
        <v>8314</v>
      </c>
      <c r="T1071" s="10">
        <f t="shared" si="66"/>
        <v>41572.229849537034</v>
      </c>
      <c r="U1071" s="10">
        <f t="shared" si="67"/>
        <v>41604.271516203706</v>
      </c>
    </row>
    <row r="1072" spans="1:21" ht="42.75" x14ac:dyDescent="0.2">
      <c r="A1072">
        <v>1070</v>
      </c>
      <c r="B1072" s="3" t="s">
        <v>1071</v>
      </c>
      <c r="C1072" s="3" t="s">
        <v>5180</v>
      </c>
      <c r="D1072">
        <v>10000</v>
      </c>
      <c r="F1072">
        <v>70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8282</v>
      </c>
      <c r="P1072" s="6">
        <f t="shared" si="64"/>
        <v>7.0000000000000001E-3</v>
      </c>
      <c r="Q1072">
        <f t="shared" si="65"/>
        <v>35</v>
      </c>
      <c r="R1072" t="s">
        <v>8328</v>
      </c>
      <c r="S1072" t="s">
        <v>8314</v>
      </c>
      <c r="T1072" s="10">
        <f t="shared" si="66"/>
        <v>41163.011828703704</v>
      </c>
      <c r="U1072" s="10">
        <f t="shared" si="67"/>
        <v>41183.011828703704</v>
      </c>
    </row>
    <row r="1073" spans="1:21" ht="42.75" x14ac:dyDescent="0.2">
      <c r="A1073">
        <v>1071</v>
      </c>
      <c r="B1073" s="3" t="s">
        <v>1072</v>
      </c>
      <c r="C1073" s="3" t="s">
        <v>5181</v>
      </c>
      <c r="D1073">
        <v>100</v>
      </c>
      <c r="F1073"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8282</v>
      </c>
      <c r="P1073" s="6">
        <f t="shared" si="64"/>
        <v>0</v>
      </c>
      <c r="Q1073" t="e">
        <f t="shared" si="65"/>
        <v>#DIV/0!</v>
      </c>
      <c r="R1073" t="s">
        <v>8328</v>
      </c>
      <c r="S1073" t="s">
        <v>8314</v>
      </c>
      <c r="T1073" s="10">
        <f t="shared" si="66"/>
        <v>42295.753391203703</v>
      </c>
      <c r="U1073" s="10">
        <f t="shared" si="67"/>
        <v>42325.795057870375</v>
      </c>
    </row>
    <row r="1074" spans="1:21" ht="42.75" x14ac:dyDescent="0.2">
      <c r="A1074">
        <v>1072</v>
      </c>
      <c r="B1074" s="3" t="s">
        <v>1073</v>
      </c>
      <c r="C1074" s="3" t="s">
        <v>5182</v>
      </c>
      <c r="D1074">
        <v>75000</v>
      </c>
      <c r="F1074">
        <v>51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8282</v>
      </c>
      <c r="P1074" s="6">
        <f t="shared" si="64"/>
        <v>6.8000000000000005E-4</v>
      </c>
      <c r="Q1074">
        <f t="shared" si="65"/>
        <v>12.75</v>
      </c>
      <c r="R1074" t="s">
        <v>8328</v>
      </c>
      <c r="S1074" t="s">
        <v>8314</v>
      </c>
      <c r="T1074" s="10">
        <f t="shared" si="66"/>
        <v>41645.832141203704</v>
      </c>
      <c r="U1074" s="10">
        <f t="shared" si="67"/>
        <v>41675.832141203704</v>
      </c>
    </row>
    <row r="1075" spans="1:21" ht="28.5" x14ac:dyDescent="0.2">
      <c r="A1075">
        <v>1073</v>
      </c>
      <c r="B1075" s="3" t="s">
        <v>1074</v>
      </c>
      <c r="C1075" s="3" t="s">
        <v>5183</v>
      </c>
      <c r="D1075">
        <v>750</v>
      </c>
      <c r="F1075">
        <v>10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8282</v>
      </c>
      <c r="P1075" s="6">
        <f t="shared" si="64"/>
        <v>1.3333333333333334E-2</v>
      </c>
      <c r="Q1075">
        <f t="shared" si="65"/>
        <v>10</v>
      </c>
      <c r="R1075" t="s">
        <v>8328</v>
      </c>
      <c r="S1075" t="s">
        <v>8314</v>
      </c>
      <c r="T1075" s="10">
        <f t="shared" si="66"/>
        <v>40802.964594907404</v>
      </c>
      <c r="U1075" s="10">
        <f t="shared" si="67"/>
        <v>40832.964594907404</v>
      </c>
    </row>
    <row r="1076" spans="1:21" ht="42.75" x14ac:dyDescent="0.2">
      <c r="A1076">
        <v>1074</v>
      </c>
      <c r="B1076" s="3" t="s">
        <v>1075</v>
      </c>
      <c r="C1076" s="3" t="s">
        <v>5184</v>
      </c>
      <c r="D1076">
        <v>54000</v>
      </c>
      <c r="F1076">
        <v>3407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8282</v>
      </c>
      <c r="P1076" s="6">
        <f t="shared" si="64"/>
        <v>6.3092592592592589E-2</v>
      </c>
      <c r="Q1076">
        <f t="shared" si="65"/>
        <v>113.56666666666666</v>
      </c>
      <c r="R1076" t="s">
        <v>8328</v>
      </c>
      <c r="S1076" t="s">
        <v>8314</v>
      </c>
      <c r="T1076" s="10">
        <f t="shared" si="66"/>
        <v>41613.172974537039</v>
      </c>
      <c r="U1076" s="10">
        <f t="shared" si="67"/>
        <v>41643.172974537039</v>
      </c>
    </row>
    <row r="1077" spans="1:21" ht="28.5" x14ac:dyDescent="0.2">
      <c r="A1077">
        <v>1075</v>
      </c>
      <c r="B1077" s="3" t="s">
        <v>1076</v>
      </c>
      <c r="C1077" s="3" t="s">
        <v>5185</v>
      </c>
      <c r="D1077">
        <v>1000</v>
      </c>
      <c r="F1077">
        <v>45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8282</v>
      </c>
      <c r="P1077" s="6">
        <f t="shared" si="64"/>
        <v>4.4999999999999998E-2</v>
      </c>
      <c r="Q1077">
        <f t="shared" si="65"/>
        <v>15</v>
      </c>
      <c r="R1077" t="s">
        <v>8328</v>
      </c>
      <c r="S1077" t="s">
        <v>8314</v>
      </c>
      <c r="T1077" s="10">
        <f t="shared" si="66"/>
        <v>41005.904120370367</v>
      </c>
      <c r="U1077" s="10">
        <f t="shared" si="67"/>
        <v>41035.904120370367</v>
      </c>
    </row>
    <row r="1078" spans="1:21" ht="42.75" x14ac:dyDescent="0.2">
      <c r="A1078">
        <v>1076</v>
      </c>
      <c r="B1078" s="3" t="s">
        <v>1077</v>
      </c>
      <c r="C1078" s="3" t="s">
        <v>5186</v>
      </c>
      <c r="D1078">
        <v>75000</v>
      </c>
      <c r="F1078">
        <v>47074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8282</v>
      </c>
      <c r="P1078" s="6">
        <f t="shared" si="64"/>
        <v>0.62765333333333329</v>
      </c>
      <c r="Q1078">
        <f t="shared" si="65"/>
        <v>48.281025641025643</v>
      </c>
      <c r="R1078" t="s">
        <v>8328</v>
      </c>
      <c r="S1078" t="s">
        <v>8314</v>
      </c>
      <c r="T1078" s="10">
        <f t="shared" si="66"/>
        <v>41838.377893518518</v>
      </c>
      <c r="U1078" s="10">
        <f t="shared" si="67"/>
        <v>41893.377893518518</v>
      </c>
    </row>
    <row r="1079" spans="1:21" ht="42.75" x14ac:dyDescent="0.2">
      <c r="A1079">
        <v>1077</v>
      </c>
      <c r="B1079" s="3" t="s">
        <v>1078</v>
      </c>
      <c r="C1079" s="3" t="s">
        <v>5187</v>
      </c>
      <c r="D1079">
        <v>25000</v>
      </c>
      <c r="F1079">
        <v>7344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8282</v>
      </c>
      <c r="P1079" s="6">
        <f t="shared" si="64"/>
        <v>0.29376000000000002</v>
      </c>
      <c r="Q1079">
        <f t="shared" si="65"/>
        <v>43.976047904191617</v>
      </c>
      <c r="R1079" t="s">
        <v>8328</v>
      </c>
      <c r="S1079" t="s">
        <v>8314</v>
      </c>
      <c r="T1079" s="10">
        <f t="shared" si="66"/>
        <v>42353.16679398148</v>
      </c>
      <c r="U1079" s="10">
        <f t="shared" si="67"/>
        <v>42383.16679398148</v>
      </c>
    </row>
    <row r="1080" spans="1:21" ht="42.75" x14ac:dyDescent="0.2">
      <c r="A1080">
        <v>1078</v>
      </c>
      <c r="B1080" s="3" t="s">
        <v>1079</v>
      </c>
      <c r="C1080" s="3" t="s">
        <v>5188</v>
      </c>
      <c r="D1080">
        <v>600</v>
      </c>
      <c r="F1080">
        <v>45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8282</v>
      </c>
      <c r="P1080" s="6">
        <f t="shared" si="64"/>
        <v>7.4999999999999997E-2</v>
      </c>
      <c r="Q1080">
        <f t="shared" si="65"/>
        <v>9</v>
      </c>
      <c r="R1080" t="s">
        <v>8328</v>
      </c>
      <c r="S1080" t="s">
        <v>8314</v>
      </c>
      <c r="T1080" s="10">
        <f t="shared" si="66"/>
        <v>40701.195844907408</v>
      </c>
      <c r="U1080" s="10">
        <f t="shared" si="67"/>
        <v>40746.195844907408</v>
      </c>
    </row>
    <row r="1081" spans="1:21" ht="42.75" x14ac:dyDescent="0.2">
      <c r="A1081">
        <v>1079</v>
      </c>
      <c r="B1081" s="3" t="s">
        <v>1080</v>
      </c>
      <c r="C1081" s="3" t="s">
        <v>5189</v>
      </c>
      <c r="D1081">
        <v>26000</v>
      </c>
      <c r="F1081">
        <v>678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8282</v>
      </c>
      <c r="P1081" s="6">
        <f t="shared" si="64"/>
        <v>2.6076923076923077E-2</v>
      </c>
      <c r="Q1081">
        <f t="shared" si="65"/>
        <v>37.666666666666664</v>
      </c>
      <c r="R1081" t="s">
        <v>8328</v>
      </c>
      <c r="S1081" t="s">
        <v>8314</v>
      </c>
      <c r="T1081" s="10">
        <f t="shared" si="66"/>
        <v>42479.566388888896</v>
      </c>
      <c r="U1081" s="10">
        <f t="shared" si="67"/>
        <v>42504.566388888896</v>
      </c>
    </row>
    <row r="1082" spans="1:21" ht="42.75" x14ac:dyDescent="0.2">
      <c r="A1082">
        <v>1080</v>
      </c>
      <c r="B1082" s="3" t="s">
        <v>1081</v>
      </c>
      <c r="C1082" s="3" t="s">
        <v>5190</v>
      </c>
      <c r="D1082">
        <v>20000</v>
      </c>
      <c r="F1082">
        <v>1821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8282</v>
      </c>
      <c r="P1082" s="6">
        <f t="shared" si="64"/>
        <v>9.1050000000000006E-2</v>
      </c>
      <c r="Q1082">
        <f t="shared" si="65"/>
        <v>18.581632653061224</v>
      </c>
      <c r="R1082" t="s">
        <v>8328</v>
      </c>
      <c r="S1082" t="s">
        <v>8314</v>
      </c>
      <c r="T1082" s="10">
        <f t="shared" si="66"/>
        <v>41740.138113425928</v>
      </c>
      <c r="U1082" s="10">
        <f t="shared" si="67"/>
        <v>41770.138113425928</v>
      </c>
    </row>
    <row r="1083" spans="1:21" ht="42.75" x14ac:dyDescent="0.2">
      <c r="A1083">
        <v>1081</v>
      </c>
      <c r="B1083" s="3" t="s">
        <v>1082</v>
      </c>
      <c r="C1083" s="3" t="s">
        <v>5191</v>
      </c>
      <c r="D1083">
        <v>68000</v>
      </c>
      <c r="F1083">
        <v>12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8282</v>
      </c>
      <c r="P1083" s="6">
        <f t="shared" si="64"/>
        <v>1.7647058823529413E-4</v>
      </c>
      <c r="Q1083">
        <f t="shared" si="65"/>
        <v>3</v>
      </c>
      <c r="R1083" t="s">
        <v>8328</v>
      </c>
      <c r="S1083" t="s">
        <v>8314</v>
      </c>
      <c r="T1083" s="10">
        <f t="shared" si="66"/>
        <v>42002.926990740743</v>
      </c>
      <c r="U1083" s="10">
        <f t="shared" si="67"/>
        <v>42032.926990740743</v>
      </c>
    </row>
    <row r="1084" spans="1:21" ht="28.5" x14ac:dyDescent="0.2">
      <c r="A1084">
        <v>1082</v>
      </c>
      <c r="B1084" s="3" t="s">
        <v>1083</v>
      </c>
      <c r="C1084" s="3" t="s">
        <v>5192</v>
      </c>
      <c r="D1084">
        <v>10000</v>
      </c>
      <c r="F1084">
        <v>56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8282</v>
      </c>
      <c r="P1084" s="6">
        <f t="shared" si="64"/>
        <v>5.5999999999999999E-3</v>
      </c>
      <c r="Q1084">
        <f t="shared" si="65"/>
        <v>18.666666666666668</v>
      </c>
      <c r="R1084" t="s">
        <v>8328</v>
      </c>
      <c r="S1084" t="s">
        <v>8314</v>
      </c>
      <c r="T1084" s="10">
        <f t="shared" si="66"/>
        <v>41101.906111111115</v>
      </c>
      <c r="U1084" s="10">
        <f t="shared" si="67"/>
        <v>41131.906111111115</v>
      </c>
    </row>
    <row r="1085" spans="1:21" ht="42.75" x14ac:dyDescent="0.2">
      <c r="A1085">
        <v>1083</v>
      </c>
      <c r="B1085" s="3" t="s">
        <v>1084</v>
      </c>
      <c r="C1085" s="3" t="s">
        <v>5193</v>
      </c>
      <c r="D1085">
        <v>50000</v>
      </c>
      <c r="F1085">
        <v>410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8282</v>
      </c>
      <c r="P1085" s="6">
        <f t="shared" si="64"/>
        <v>8.2000000000000007E-3</v>
      </c>
      <c r="Q1085">
        <f t="shared" si="65"/>
        <v>410</v>
      </c>
      <c r="R1085" t="s">
        <v>8328</v>
      </c>
      <c r="S1085" t="s">
        <v>8314</v>
      </c>
      <c r="T1085" s="10">
        <f t="shared" si="66"/>
        <v>41793.659525462965</v>
      </c>
      <c r="U1085" s="10">
        <f t="shared" si="67"/>
        <v>41853.659525462965</v>
      </c>
    </row>
    <row r="1086" spans="1:21" x14ac:dyDescent="0.2">
      <c r="A1086">
        <v>1084</v>
      </c>
      <c r="B1086" s="3" t="s">
        <v>1085</v>
      </c>
      <c r="C1086" s="3" t="s">
        <v>5194</v>
      </c>
      <c r="D1086">
        <v>550</v>
      </c>
      <c r="F1086"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8282</v>
      </c>
      <c r="P1086" s="6">
        <f t="shared" si="64"/>
        <v>0</v>
      </c>
      <c r="Q1086" t="e">
        <f t="shared" si="65"/>
        <v>#DIV/0!</v>
      </c>
      <c r="R1086" t="s">
        <v>8328</v>
      </c>
      <c r="S1086" t="s">
        <v>8314</v>
      </c>
      <c r="T1086" s="10">
        <f t="shared" si="66"/>
        <v>41829.912083333329</v>
      </c>
      <c r="U1086" s="10">
        <f t="shared" si="67"/>
        <v>41859.912083333329</v>
      </c>
    </row>
    <row r="1087" spans="1:21" ht="42.75" x14ac:dyDescent="0.2">
      <c r="A1087">
        <v>1085</v>
      </c>
      <c r="B1087" s="3" t="s">
        <v>1086</v>
      </c>
      <c r="C1087" s="3" t="s">
        <v>5195</v>
      </c>
      <c r="D1087">
        <v>30000</v>
      </c>
      <c r="F1087">
        <v>1026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8282</v>
      </c>
      <c r="P1087" s="6">
        <f t="shared" si="64"/>
        <v>3.4200000000000001E-2</v>
      </c>
      <c r="Q1087">
        <f t="shared" si="65"/>
        <v>114</v>
      </c>
      <c r="R1087" t="s">
        <v>8328</v>
      </c>
      <c r="S1087" t="s">
        <v>8314</v>
      </c>
      <c r="T1087" s="10">
        <f t="shared" si="66"/>
        <v>42413.671006944445</v>
      </c>
      <c r="U1087" s="10">
        <f t="shared" si="67"/>
        <v>42443.629340277781</v>
      </c>
    </row>
    <row r="1088" spans="1:21" x14ac:dyDescent="0.2">
      <c r="A1088">
        <v>1086</v>
      </c>
      <c r="B1088" s="3" t="s">
        <v>1087</v>
      </c>
      <c r="C1088" s="3" t="s">
        <v>5196</v>
      </c>
      <c r="D1088">
        <v>18000</v>
      </c>
      <c r="F1088">
        <v>15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8282</v>
      </c>
      <c r="P1088" s="6">
        <f t="shared" si="64"/>
        <v>8.3333333333333339E-4</v>
      </c>
      <c r="Q1088">
        <f t="shared" si="65"/>
        <v>7.5</v>
      </c>
      <c r="R1088" t="s">
        <v>8328</v>
      </c>
      <c r="S1088" t="s">
        <v>8314</v>
      </c>
      <c r="T1088" s="10">
        <f t="shared" si="66"/>
        <v>41845.866793981484</v>
      </c>
      <c r="U1088" s="10">
        <f t="shared" si="67"/>
        <v>41875.866793981484</v>
      </c>
    </row>
    <row r="1089" spans="1:21" ht="42.75" x14ac:dyDescent="0.2">
      <c r="A1089">
        <v>1087</v>
      </c>
      <c r="B1089" s="3" t="s">
        <v>1088</v>
      </c>
      <c r="C1089" s="3" t="s">
        <v>5197</v>
      </c>
      <c r="D1089">
        <v>1100</v>
      </c>
      <c r="F1089"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8282</v>
      </c>
      <c r="P1089" s="6">
        <f t="shared" si="64"/>
        <v>0</v>
      </c>
      <c r="Q1089" t="e">
        <f t="shared" si="65"/>
        <v>#DIV/0!</v>
      </c>
      <c r="R1089" t="s">
        <v>8328</v>
      </c>
      <c r="S1089" t="s">
        <v>8314</v>
      </c>
      <c r="T1089" s="10">
        <f t="shared" si="66"/>
        <v>41775.713969907411</v>
      </c>
      <c r="U1089" s="10">
        <f t="shared" si="67"/>
        <v>41805.713969907411</v>
      </c>
    </row>
    <row r="1090" spans="1:21" ht="28.5" x14ac:dyDescent="0.2">
      <c r="A1090">
        <v>1088</v>
      </c>
      <c r="B1090" s="3" t="s">
        <v>1089</v>
      </c>
      <c r="C1090" s="3" t="s">
        <v>5198</v>
      </c>
      <c r="D1090">
        <v>45000</v>
      </c>
      <c r="F1090">
        <v>6382.34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8282</v>
      </c>
      <c r="P1090" s="6">
        <f t="shared" ref="P1090:P1153" si="68">F1090/D1090</f>
        <v>0.14182977777777778</v>
      </c>
      <c r="Q1090">
        <f t="shared" ref="Q1090:Q1153" si="69">F1090/M1090</f>
        <v>43.41727891156463</v>
      </c>
      <c r="R1090" t="s">
        <v>8328</v>
      </c>
      <c r="S1090" t="s">
        <v>8314</v>
      </c>
      <c r="T1090" s="10">
        <f t="shared" si="66"/>
        <v>41723.799386574072</v>
      </c>
      <c r="U1090" s="10">
        <f t="shared" si="67"/>
        <v>41753.799386574072</v>
      </c>
    </row>
    <row r="1091" spans="1:21" ht="28.5" x14ac:dyDescent="0.2">
      <c r="A1091">
        <v>1089</v>
      </c>
      <c r="B1091" s="3" t="s">
        <v>1090</v>
      </c>
      <c r="C1091" s="3" t="s">
        <v>5199</v>
      </c>
      <c r="D1091">
        <v>15000</v>
      </c>
      <c r="F1091">
        <v>1174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8282</v>
      </c>
      <c r="P1091" s="6">
        <f t="shared" si="68"/>
        <v>7.8266666666666665E-2</v>
      </c>
      <c r="Q1091">
        <f t="shared" si="69"/>
        <v>23.959183673469386</v>
      </c>
      <c r="R1091" t="s">
        <v>8328</v>
      </c>
      <c r="S1091" t="s">
        <v>8314</v>
      </c>
      <c r="T1091" s="10">
        <f t="shared" ref="T1091:T1154" si="70">(((K1091/60)/60)/24+DATE(1970,1,1))</f>
        <v>42151.189525462964</v>
      </c>
      <c r="U1091" s="10">
        <f t="shared" ref="U1091:U1154" si="71">(((J1091/60)/60)/24+DATE(1970,1,1))</f>
        <v>42181.189525462964</v>
      </c>
    </row>
    <row r="1092" spans="1:21" ht="42.75" x14ac:dyDescent="0.2">
      <c r="A1092">
        <v>1090</v>
      </c>
      <c r="B1092" s="3" t="s">
        <v>1091</v>
      </c>
      <c r="C1092" s="3" t="s">
        <v>5200</v>
      </c>
      <c r="D1092">
        <v>12999</v>
      </c>
      <c r="F1092">
        <v>5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8282</v>
      </c>
      <c r="P1092" s="6">
        <f t="shared" si="68"/>
        <v>3.8464497269020693E-4</v>
      </c>
      <c r="Q1092">
        <f t="shared" si="69"/>
        <v>5</v>
      </c>
      <c r="R1092" t="s">
        <v>8328</v>
      </c>
      <c r="S1092" t="s">
        <v>8314</v>
      </c>
      <c r="T1092" s="10">
        <f t="shared" si="70"/>
        <v>42123.185798611114</v>
      </c>
      <c r="U1092" s="10">
        <f t="shared" si="71"/>
        <v>42153.185798611114</v>
      </c>
    </row>
    <row r="1093" spans="1:21" ht="42.75" x14ac:dyDescent="0.2">
      <c r="A1093">
        <v>1091</v>
      </c>
      <c r="B1093" s="3" t="s">
        <v>1092</v>
      </c>
      <c r="C1093" s="3" t="s">
        <v>5201</v>
      </c>
      <c r="D1093">
        <v>200</v>
      </c>
      <c r="F1093">
        <v>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8282</v>
      </c>
      <c r="P1093" s="6">
        <f t="shared" si="68"/>
        <v>0.125</v>
      </c>
      <c r="Q1093">
        <f t="shared" si="69"/>
        <v>12.5</v>
      </c>
      <c r="R1093" t="s">
        <v>8328</v>
      </c>
      <c r="S1093" t="s">
        <v>8314</v>
      </c>
      <c r="T1093" s="10">
        <f t="shared" si="70"/>
        <v>42440.820277777777</v>
      </c>
      <c r="U1093" s="10">
        <f t="shared" si="71"/>
        <v>42470.778611111105</v>
      </c>
    </row>
    <row r="1094" spans="1:21" ht="57" x14ac:dyDescent="0.2">
      <c r="A1094">
        <v>1092</v>
      </c>
      <c r="B1094" s="3" t="s">
        <v>1093</v>
      </c>
      <c r="C1094" s="3" t="s">
        <v>5202</v>
      </c>
      <c r="D1094">
        <v>2000</v>
      </c>
      <c r="F1094">
        <v>21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8282</v>
      </c>
      <c r="P1094" s="6">
        <f t="shared" si="68"/>
        <v>1.0500000000000001E-2</v>
      </c>
      <c r="Q1094">
        <f t="shared" si="69"/>
        <v>3</v>
      </c>
      <c r="R1094" t="s">
        <v>8328</v>
      </c>
      <c r="S1094" t="s">
        <v>8314</v>
      </c>
      <c r="T1094" s="10">
        <f t="shared" si="70"/>
        <v>41250.025902777779</v>
      </c>
      <c r="U1094" s="10">
        <f t="shared" si="71"/>
        <v>41280.025902777779</v>
      </c>
    </row>
    <row r="1095" spans="1:21" ht="42.75" x14ac:dyDescent="0.2">
      <c r="A1095">
        <v>1093</v>
      </c>
      <c r="B1095" s="3" t="s">
        <v>1094</v>
      </c>
      <c r="C1095" s="3" t="s">
        <v>5203</v>
      </c>
      <c r="D1095">
        <v>300</v>
      </c>
      <c r="F1095">
        <v>42.25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8282</v>
      </c>
      <c r="P1095" s="6">
        <f t="shared" si="68"/>
        <v>0.14083333333333334</v>
      </c>
      <c r="Q1095">
        <f t="shared" si="69"/>
        <v>10.5625</v>
      </c>
      <c r="R1095" t="s">
        <v>8328</v>
      </c>
      <c r="S1095" t="s">
        <v>8314</v>
      </c>
      <c r="T1095" s="10">
        <f t="shared" si="70"/>
        <v>42396.973807870367</v>
      </c>
      <c r="U1095" s="10">
        <f t="shared" si="71"/>
        <v>42411.973807870367</v>
      </c>
    </row>
    <row r="1096" spans="1:21" ht="42.75" x14ac:dyDescent="0.2">
      <c r="A1096">
        <v>1094</v>
      </c>
      <c r="B1096" s="3" t="s">
        <v>1095</v>
      </c>
      <c r="C1096" s="3" t="s">
        <v>5204</v>
      </c>
      <c r="D1096">
        <v>18000</v>
      </c>
      <c r="F1096">
        <v>3294.01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8282</v>
      </c>
      <c r="P1096" s="6">
        <f t="shared" si="68"/>
        <v>0.18300055555555556</v>
      </c>
      <c r="Q1096">
        <f t="shared" si="69"/>
        <v>122.00037037037038</v>
      </c>
      <c r="R1096" t="s">
        <v>8328</v>
      </c>
      <c r="S1096" t="s">
        <v>8314</v>
      </c>
      <c r="T1096" s="10">
        <f t="shared" si="70"/>
        <v>40795.713344907403</v>
      </c>
      <c r="U1096" s="10">
        <f t="shared" si="71"/>
        <v>40825.713344907403</v>
      </c>
    </row>
    <row r="1097" spans="1:21" ht="42.75" x14ac:dyDescent="0.2">
      <c r="A1097">
        <v>1095</v>
      </c>
      <c r="B1097" s="3" t="s">
        <v>1096</v>
      </c>
      <c r="C1097" s="3" t="s">
        <v>5205</v>
      </c>
      <c r="D1097">
        <v>500000</v>
      </c>
      <c r="F1097">
        <v>25174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8282</v>
      </c>
      <c r="P1097" s="6">
        <f t="shared" si="68"/>
        <v>5.0347999999999997E-2</v>
      </c>
      <c r="Q1097">
        <f t="shared" si="69"/>
        <v>267.80851063829789</v>
      </c>
      <c r="R1097" t="s">
        <v>8328</v>
      </c>
      <c r="S1097" t="s">
        <v>8314</v>
      </c>
      <c r="T1097" s="10">
        <f t="shared" si="70"/>
        <v>41486.537268518521</v>
      </c>
      <c r="U1097" s="10">
        <f t="shared" si="71"/>
        <v>41516.537268518521</v>
      </c>
    </row>
    <row r="1098" spans="1:21" ht="42.75" x14ac:dyDescent="0.2">
      <c r="A1098">
        <v>1096</v>
      </c>
      <c r="B1098" s="3" t="s">
        <v>1097</v>
      </c>
      <c r="C1098" s="3" t="s">
        <v>5206</v>
      </c>
      <c r="D1098">
        <v>12000</v>
      </c>
      <c r="F1098">
        <v>2152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8282</v>
      </c>
      <c r="P1098" s="6">
        <f t="shared" si="68"/>
        <v>0.17933333333333334</v>
      </c>
      <c r="Q1098">
        <f t="shared" si="69"/>
        <v>74.206896551724142</v>
      </c>
      <c r="R1098" t="s">
        <v>8328</v>
      </c>
      <c r="S1098" t="s">
        <v>8314</v>
      </c>
      <c r="T1098" s="10">
        <f t="shared" si="70"/>
        <v>41885.51798611111</v>
      </c>
      <c r="U1098" s="10">
        <f t="shared" si="71"/>
        <v>41916.145833333336</v>
      </c>
    </row>
    <row r="1099" spans="1:21" ht="42.75" x14ac:dyDescent="0.2">
      <c r="A1099">
        <v>1097</v>
      </c>
      <c r="B1099" s="3" t="s">
        <v>1098</v>
      </c>
      <c r="C1099" s="3" t="s">
        <v>5207</v>
      </c>
      <c r="D1099">
        <v>100000</v>
      </c>
      <c r="F1099">
        <v>47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8282</v>
      </c>
      <c r="P1099" s="6">
        <f t="shared" si="68"/>
        <v>4.6999999999999999E-4</v>
      </c>
      <c r="Q1099">
        <f t="shared" si="69"/>
        <v>6.7142857142857144</v>
      </c>
      <c r="R1099" t="s">
        <v>8328</v>
      </c>
      <c r="S1099" t="s">
        <v>8314</v>
      </c>
      <c r="T1099" s="10">
        <f t="shared" si="70"/>
        <v>41660.792557870373</v>
      </c>
      <c r="U1099" s="10">
        <f t="shared" si="71"/>
        <v>41700.792557870373</v>
      </c>
    </row>
    <row r="1100" spans="1:21" ht="28.5" x14ac:dyDescent="0.2">
      <c r="A1100">
        <v>1098</v>
      </c>
      <c r="B1100" s="3" t="s">
        <v>1099</v>
      </c>
      <c r="C1100" s="3" t="s">
        <v>5208</v>
      </c>
      <c r="D1100">
        <v>25000</v>
      </c>
      <c r="F1100">
        <v>1803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8282</v>
      </c>
      <c r="P1100" s="6">
        <f t="shared" si="68"/>
        <v>7.2120000000000004E-2</v>
      </c>
      <c r="Q1100">
        <f t="shared" si="69"/>
        <v>81.954545454545453</v>
      </c>
      <c r="R1100" t="s">
        <v>8328</v>
      </c>
      <c r="S1100" t="s">
        <v>8314</v>
      </c>
      <c r="T1100" s="10">
        <f t="shared" si="70"/>
        <v>41712.762673611112</v>
      </c>
      <c r="U1100" s="10">
        <f t="shared" si="71"/>
        <v>41742.762673611112</v>
      </c>
    </row>
    <row r="1101" spans="1:21" ht="42.75" x14ac:dyDescent="0.2">
      <c r="A1101">
        <v>1099</v>
      </c>
      <c r="B1101" s="3" t="s">
        <v>1100</v>
      </c>
      <c r="C1101" s="3" t="s">
        <v>5209</v>
      </c>
      <c r="D1101">
        <v>5000</v>
      </c>
      <c r="F1101">
        <v>25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8282</v>
      </c>
      <c r="P1101" s="6">
        <f t="shared" si="68"/>
        <v>5.0000000000000001E-3</v>
      </c>
      <c r="Q1101">
        <f t="shared" si="69"/>
        <v>25</v>
      </c>
      <c r="R1101" t="s">
        <v>8328</v>
      </c>
      <c r="S1101" t="s">
        <v>8314</v>
      </c>
      <c r="T1101" s="10">
        <f t="shared" si="70"/>
        <v>42107.836435185185</v>
      </c>
      <c r="U1101" s="10">
        <f t="shared" si="71"/>
        <v>42137.836435185185</v>
      </c>
    </row>
    <row r="1102" spans="1:21" ht="42.75" x14ac:dyDescent="0.2">
      <c r="A1102">
        <v>1100</v>
      </c>
      <c r="B1102" s="3" t="s">
        <v>1101</v>
      </c>
      <c r="C1102" s="3" t="s">
        <v>5210</v>
      </c>
      <c r="D1102">
        <v>4000</v>
      </c>
      <c r="F1102">
        <v>100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8282</v>
      </c>
      <c r="P1102" s="6">
        <f t="shared" si="68"/>
        <v>2.5000000000000001E-2</v>
      </c>
      <c r="Q1102">
        <f t="shared" si="69"/>
        <v>10</v>
      </c>
      <c r="R1102" t="s">
        <v>8328</v>
      </c>
      <c r="S1102" t="s">
        <v>8314</v>
      </c>
      <c r="T1102" s="10">
        <f t="shared" si="70"/>
        <v>42384.110775462963</v>
      </c>
      <c r="U1102" s="10">
        <f t="shared" si="71"/>
        <v>42414.110775462963</v>
      </c>
    </row>
    <row r="1103" spans="1:21" ht="28.5" x14ac:dyDescent="0.2">
      <c r="A1103">
        <v>1101</v>
      </c>
      <c r="B1103" s="3" t="s">
        <v>1102</v>
      </c>
      <c r="C1103" s="3" t="s">
        <v>5211</v>
      </c>
      <c r="D1103">
        <v>100000</v>
      </c>
      <c r="F1103">
        <v>41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8282</v>
      </c>
      <c r="P1103" s="6">
        <f t="shared" si="68"/>
        <v>4.0999999999999999E-4</v>
      </c>
      <c r="Q1103">
        <f t="shared" si="69"/>
        <v>6.833333333333333</v>
      </c>
      <c r="R1103" t="s">
        <v>8328</v>
      </c>
      <c r="S1103" t="s">
        <v>8314</v>
      </c>
      <c r="T1103" s="10">
        <f t="shared" si="70"/>
        <v>42538.77243055556</v>
      </c>
      <c r="U1103" s="10">
        <f t="shared" si="71"/>
        <v>42565.758333333331</v>
      </c>
    </row>
    <row r="1104" spans="1:21" ht="42.75" x14ac:dyDescent="0.2">
      <c r="A1104">
        <v>1102</v>
      </c>
      <c r="B1104" s="3" t="s">
        <v>1103</v>
      </c>
      <c r="C1104" s="3" t="s">
        <v>5212</v>
      </c>
      <c r="D1104">
        <v>8000</v>
      </c>
      <c r="F1104">
        <v>425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8282</v>
      </c>
      <c r="P1104" s="6">
        <f t="shared" si="68"/>
        <v>5.3124999999999999E-2</v>
      </c>
      <c r="Q1104">
        <f t="shared" si="69"/>
        <v>17.708333333333332</v>
      </c>
      <c r="R1104" t="s">
        <v>8328</v>
      </c>
      <c r="S1104" t="s">
        <v>8314</v>
      </c>
      <c r="T1104" s="10">
        <f t="shared" si="70"/>
        <v>41577.045428240745</v>
      </c>
      <c r="U1104" s="10">
        <f t="shared" si="71"/>
        <v>41617.249305555553</v>
      </c>
    </row>
    <row r="1105" spans="1:21" ht="42.75" x14ac:dyDescent="0.2">
      <c r="A1105">
        <v>1103</v>
      </c>
      <c r="B1105" s="3" t="s">
        <v>1104</v>
      </c>
      <c r="C1105" s="3" t="s">
        <v>5213</v>
      </c>
      <c r="D1105">
        <v>15000</v>
      </c>
      <c r="F1105">
        <v>243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8282</v>
      </c>
      <c r="P1105" s="6">
        <f t="shared" si="68"/>
        <v>1.6199999999999999E-2</v>
      </c>
      <c r="Q1105">
        <f t="shared" si="69"/>
        <v>16.2</v>
      </c>
      <c r="R1105" t="s">
        <v>8328</v>
      </c>
      <c r="S1105" t="s">
        <v>8314</v>
      </c>
      <c r="T1105" s="10">
        <f t="shared" si="70"/>
        <v>42479.22210648148</v>
      </c>
      <c r="U1105" s="10">
        <f t="shared" si="71"/>
        <v>42539.22210648148</v>
      </c>
    </row>
    <row r="1106" spans="1:21" ht="42.75" x14ac:dyDescent="0.2">
      <c r="A1106">
        <v>1104</v>
      </c>
      <c r="B1106" s="3" t="s">
        <v>1105</v>
      </c>
      <c r="C1106" s="3" t="s">
        <v>5214</v>
      </c>
      <c r="D1106">
        <v>60000</v>
      </c>
      <c r="F1106">
        <v>2971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8282</v>
      </c>
      <c r="P1106" s="6">
        <f t="shared" si="68"/>
        <v>4.9516666666666667E-2</v>
      </c>
      <c r="Q1106">
        <f t="shared" si="69"/>
        <v>80.297297297297291</v>
      </c>
      <c r="R1106" t="s">
        <v>8328</v>
      </c>
      <c r="S1106" t="s">
        <v>8314</v>
      </c>
      <c r="T1106" s="10">
        <f t="shared" si="70"/>
        <v>41771.40996527778</v>
      </c>
      <c r="U1106" s="10">
        <f t="shared" si="71"/>
        <v>41801.40996527778</v>
      </c>
    </row>
    <row r="1107" spans="1:21" ht="57" x14ac:dyDescent="0.2">
      <c r="A1107">
        <v>1105</v>
      </c>
      <c r="B1107" s="3" t="s">
        <v>1106</v>
      </c>
      <c r="C1107" s="3" t="s">
        <v>5215</v>
      </c>
      <c r="D1107">
        <v>900000</v>
      </c>
      <c r="F1107">
        <v>1431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8282</v>
      </c>
      <c r="P1107" s="6">
        <f t="shared" si="68"/>
        <v>1.5900000000000001E-3</v>
      </c>
      <c r="Q1107">
        <f t="shared" si="69"/>
        <v>71.55</v>
      </c>
      <c r="R1107" t="s">
        <v>8328</v>
      </c>
      <c r="S1107" t="s">
        <v>8314</v>
      </c>
      <c r="T1107" s="10">
        <f t="shared" si="70"/>
        <v>41692.135729166665</v>
      </c>
      <c r="U1107" s="10">
        <f t="shared" si="71"/>
        <v>41722.0940625</v>
      </c>
    </row>
    <row r="1108" spans="1:21" ht="42.75" x14ac:dyDescent="0.2">
      <c r="A1108">
        <v>1106</v>
      </c>
      <c r="B1108" s="3" t="s">
        <v>1107</v>
      </c>
      <c r="C1108" s="3" t="s">
        <v>5216</v>
      </c>
      <c r="D1108">
        <v>400</v>
      </c>
      <c r="F1108">
        <v>165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8282</v>
      </c>
      <c r="P1108" s="6">
        <f t="shared" si="68"/>
        <v>0.41249999999999998</v>
      </c>
      <c r="Q1108">
        <f t="shared" si="69"/>
        <v>23.571428571428573</v>
      </c>
      <c r="R1108" t="s">
        <v>8328</v>
      </c>
      <c r="S1108" t="s">
        <v>8314</v>
      </c>
      <c r="T1108" s="10">
        <f t="shared" si="70"/>
        <v>40973.740451388891</v>
      </c>
      <c r="U1108" s="10">
        <f t="shared" si="71"/>
        <v>41003.698784722219</v>
      </c>
    </row>
    <row r="1109" spans="1:21" ht="57" x14ac:dyDescent="0.2">
      <c r="A1109">
        <v>1107</v>
      </c>
      <c r="B1109" s="3" t="s">
        <v>1108</v>
      </c>
      <c r="C1109" s="3" t="s">
        <v>5217</v>
      </c>
      <c r="D1109">
        <v>10000</v>
      </c>
      <c r="F1109"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8282</v>
      </c>
      <c r="P1109" s="6">
        <f t="shared" si="68"/>
        <v>0</v>
      </c>
      <c r="Q1109" t="e">
        <f t="shared" si="69"/>
        <v>#DIV/0!</v>
      </c>
      <c r="R1109" t="s">
        <v>8328</v>
      </c>
      <c r="S1109" t="s">
        <v>8314</v>
      </c>
      <c r="T1109" s="10">
        <f t="shared" si="70"/>
        <v>41813.861388888887</v>
      </c>
      <c r="U1109" s="10">
        <f t="shared" si="71"/>
        <v>41843.861388888887</v>
      </c>
    </row>
    <row r="1110" spans="1:21" ht="42.75" x14ac:dyDescent="0.2">
      <c r="A1110">
        <v>1108</v>
      </c>
      <c r="B1110" s="3" t="s">
        <v>1109</v>
      </c>
      <c r="C1110" s="3" t="s">
        <v>5218</v>
      </c>
      <c r="D1110">
        <v>25000</v>
      </c>
      <c r="F1110">
        <v>732.5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8282</v>
      </c>
      <c r="P1110" s="6">
        <f t="shared" si="68"/>
        <v>2.93E-2</v>
      </c>
      <c r="Q1110">
        <f t="shared" si="69"/>
        <v>34.88095238095238</v>
      </c>
      <c r="R1110" t="s">
        <v>8328</v>
      </c>
      <c r="S1110" t="s">
        <v>8314</v>
      </c>
      <c r="T1110" s="10">
        <f t="shared" si="70"/>
        <v>40952.636979166666</v>
      </c>
      <c r="U1110" s="10">
        <f t="shared" si="71"/>
        <v>41012.595312500001</v>
      </c>
    </row>
    <row r="1111" spans="1:21" ht="42.75" x14ac:dyDescent="0.2">
      <c r="A1111">
        <v>1109</v>
      </c>
      <c r="B1111" s="3" t="s">
        <v>1110</v>
      </c>
      <c r="C1111" s="3" t="s">
        <v>5219</v>
      </c>
      <c r="D1111">
        <v>10000</v>
      </c>
      <c r="F1111">
        <v>45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8282</v>
      </c>
      <c r="P1111" s="6">
        <f t="shared" si="68"/>
        <v>4.4999999999999997E-3</v>
      </c>
      <c r="Q1111">
        <f t="shared" si="69"/>
        <v>15</v>
      </c>
      <c r="R1111" t="s">
        <v>8328</v>
      </c>
      <c r="S1111" t="s">
        <v>8314</v>
      </c>
      <c r="T1111" s="10">
        <f t="shared" si="70"/>
        <v>42662.752199074079</v>
      </c>
      <c r="U1111" s="10">
        <f t="shared" si="71"/>
        <v>42692.793865740736</v>
      </c>
    </row>
    <row r="1112" spans="1:21" ht="42.75" x14ac:dyDescent="0.2">
      <c r="A1112">
        <v>1110</v>
      </c>
      <c r="B1112" s="3" t="s">
        <v>1111</v>
      </c>
      <c r="C1112" s="3" t="s">
        <v>5220</v>
      </c>
      <c r="D1112">
        <v>50000</v>
      </c>
      <c r="F1112">
        <v>255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8282</v>
      </c>
      <c r="P1112" s="6">
        <f t="shared" si="68"/>
        <v>5.1000000000000004E-3</v>
      </c>
      <c r="Q1112">
        <f t="shared" si="69"/>
        <v>23.181818181818183</v>
      </c>
      <c r="R1112" t="s">
        <v>8328</v>
      </c>
      <c r="S1112" t="s">
        <v>8314</v>
      </c>
      <c r="T1112" s="10">
        <f t="shared" si="70"/>
        <v>41220.933124999996</v>
      </c>
      <c r="U1112" s="10">
        <f t="shared" si="71"/>
        <v>41250.933124999996</v>
      </c>
    </row>
    <row r="1113" spans="1:21" ht="42.75" x14ac:dyDescent="0.2">
      <c r="A1113">
        <v>1111</v>
      </c>
      <c r="B1113" s="3" t="s">
        <v>1112</v>
      </c>
      <c r="C1113" s="3" t="s">
        <v>5221</v>
      </c>
      <c r="D1113">
        <v>2500</v>
      </c>
      <c r="F1113">
        <v>1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8282</v>
      </c>
      <c r="P1113" s="6">
        <f t="shared" si="68"/>
        <v>4.0000000000000002E-4</v>
      </c>
      <c r="Q1113">
        <f t="shared" si="69"/>
        <v>1</v>
      </c>
      <c r="R1113" t="s">
        <v>8328</v>
      </c>
      <c r="S1113" t="s">
        <v>8314</v>
      </c>
      <c r="T1113" s="10">
        <f t="shared" si="70"/>
        <v>42347.203587962969</v>
      </c>
      <c r="U1113" s="10">
        <f t="shared" si="71"/>
        <v>42377.203587962969</v>
      </c>
    </row>
    <row r="1114" spans="1:21" ht="42.75" x14ac:dyDescent="0.2">
      <c r="A1114">
        <v>1112</v>
      </c>
      <c r="B1114" s="3" t="s">
        <v>1113</v>
      </c>
      <c r="C1114" s="3" t="s">
        <v>5222</v>
      </c>
      <c r="D1114">
        <v>88000</v>
      </c>
      <c r="F1114">
        <v>31272.92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8282</v>
      </c>
      <c r="P1114" s="6">
        <f t="shared" si="68"/>
        <v>0.35537409090909089</v>
      </c>
      <c r="Q1114">
        <f t="shared" si="69"/>
        <v>100.23371794871794</v>
      </c>
      <c r="R1114" t="s">
        <v>8328</v>
      </c>
      <c r="S1114" t="s">
        <v>8314</v>
      </c>
      <c r="T1114" s="10">
        <f t="shared" si="70"/>
        <v>41963.759386574078</v>
      </c>
      <c r="U1114" s="10">
        <f t="shared" si="71"/>
        <v>42023.354166666672</v>
      </c>
    </row>
    <row r="1115" spans="1:21" ht="42.75" x14ac:dyDescent="0.2">
      <c r="A1115">
        <v>1113</v>
      </c>
      <c r="B1115" s="3" t="s">
        <v>1114</v>
      </c>
      <c r="C1115" s="3" t="s">
        <v>5223</v>
      </c>
      <c r="D1115">
        <v>1000</v>
      </c>
      <c r="F1115">
        <v>5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8282</v>
      </c>
      <c r="P1115" s="6">
        <f t="shared" si="68"/>
        <v>5.0000000000000001E-3</v>
      </c>
      <c r="Q1115">
        <f t="shared" si="69"/>
        <v>5</v>
      </c>
      <c r="R1115" t="s">
        <v>8328</v>
      </c>
      <c r="S1115" t="s">
        <v>8314</v>
      </c>
      <c r="T1115" s="10">
        <f t="shared" si="70"/>
        <v>41835.977083333331</v>
      </c>
      <c r="U1115" s="10">
        <f t="shared" si="71"/>
        <v>41865.977083333331</v>
      </c>
    </row>
    <row r="1116" spans="1:21" ht="42.75" x14ac:dyDescent="0.2">
      <c r="A1116">
        <v>1114</v>
      </c>
      <c r="B1116" s="3" t="s">
        <v>1115</v>
      </c>
      <c r="C1116" s="3" t="s">
        <v>5224</v>
      </c>
      <c r="D1116">
        <v>6000</v>
      </c>
      <c r="F1116">
        <v>10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8282</v>
      </c>
      <c r="P1116" s="6">
        <f t="shared" si="68"/>
        <v>1.6666666666666668E-3</v>
      </c>
      <c r="Q1116">
        <f t="shared" si="69"/>
        <v>3.3333333333333335</v>
      </c>
      <c r="R1116" t="s">
        <v>8328</v>
      </c>
      <c r="S1116" t="s">
        <v>8314</v>
      </c>
      <c r="T1116" s="10">
        <f t="shared" si="70"/>
        <v>41526.345914351856</v>
      </c>
      <c r="U1116" s="10">
        <f t="shared" si="71"/>
        <v>41556.345914351856</v>
      </c>
    </row>
    <row r="1117" spans="1:21" ht="42.75" x14ac:dyDescent="0.2">
      <c r="A1117">
        <v>1115</v>
      </c>
      <c r="B1117" s="3" t="s">
        <v>1116</v>
      </c>
      <c r="C1117" s="3" t="s">
        <v>5225</v>
      </c>
      <c r="D1117">
        <v>40000</v>
      </c>
      <c r="F1117">
        <v>53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8282</v>
      </c>
      <c r="P1117" s="6">
        <f t="shared" si="68"/>
        <v>1.325E-3</v>
      </c>
      <c r="Q1117">
        <f t="shared" si="69"/>
        <v>13.25</v>
      </c>
      <c r="R1117" t="s">
        <v>8328</v>
      </c>
      <c r="S1117" t="s">
        <v>8314</v>
      </c>
      <c r="T1117" s="10">
        <f t="shared" si="70"/>
        <v>42429.695543981477</v>
      </c>
      <c r="U1117" s="10">
        <f t="shared" si="71"/>
        <v>42459.653877314813</v>
      </c>
    </row>
    <row r="1118" spans="1:21" ht="28.5" x14ac:dyDescent="0.2">
      <c r="A1118">
        <v>1116</v>
      </c>
      <c r="B1118" s="3" t="s">
        <v>1117</v>
      </c>
      <c r="C1118" s="3" t="s">
        <v>5226</v>
      </c>
      <c r="D1118">
        <v>500000</v>
      </c>
      <c r="F1118">
        <v>178.52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8282</v>
      </c>
      <c r="P1118" s="6">
        <f t="shared" si="68"/>
        <v>3.5704000000000004E-4</v>
      </c>
      <c r="Q1118">
        <f t="shared" si="69"/>
        <v>17.852</v>
      </c>
      <c r="R1118" t="s">
        <v>8328</v>
      </c>
      <c r="S1118" t="s">
        <v>8314</v>
      </c>
      <c r="T1118" s="10">
        <f t="shared" si="70"/>
        <v>41009.847314814811</v>
      </c>
      <c r="U1118" s="10">
        <f t="shared" si="71"/>
        <v>41069.847314814811</v>
      </c>
    </row>
    <row r="1119" spans="1:21" ht="42.75" x14ac:dyDescent="0.2">
      <c r="A1119">
        <v>1117</v>
      </c>
      <c r="B1119" s="3" t="s">
        <v>1118</v>
      </c>
      <c r="C1119" s="3" t="s">
        <v>5227</v>
      </c>
      <c r="D1119">
        <v>1000</v>
      </c>
      <c r="F1119">
        <v>83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8282</v>
      </c>
      <c r="P1119" s="6">
        <f t="shared" si="68"/>
        <v>8.3000000000000004E-2</v>
      </c>
      <c r="Q1119">
        <f t="shared" si="69"/>
        <v>10.375</v>
      </c>
      <c r="R1119" t="s">
        <v>8328</v>
      </c>
      <c r="S1119" t="s">
        <v>8314</v>
      </c>
      <c r="T1119" s="10">
        <f t="shared" si="70"/>
        <v>42333.598530092597</v>
      </c>
      <c r="U1119" s="10">
        <f t="shared" si="71"/>
        <v>42363.598530092597</v>
      </c>
    </row>
    <row r="1120" spans="1:21" ht="42.75" x14ac:dyDescent="0.2">
      <c r="A1120">
        <v>1118</v>
      </c>
      <c r="B1120" s="3" t="s">
        <v>1119</v>
      </c>
      <c r="C1120" s="3" t="s">
        <v>5228</v>
      </c>
      <c r="D1120">
        <v>4500</v>
      </c>
      <c r="F1120">
        <v>109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8282</v>
      </c>
      <c r="P1120" s="6">
        <f t="shared" si="68"/>
        <v>2.4222222222222221E-2</v>
      </c>
      <c r="Q1120">
        <f t="shared" si="69"/>
        <v>36.333333333333336</v>
      </c>
      <c r="R1120" t="s">
        <v>8328</v>
      </c>
      <c r="S1120" t="s">
        <v>8314</v>
      </c>
      <c r="T1120" s="10">
        <f t="shared" si="70"/>
        <v>41704.16642361111</v>
      </c>
      <c r="U1120" s="10">
        <f t="shared" si="71"/>
        <v>41734.124756944446</v>
      </c>
    </row>
    <row r="1121" spans="1:21" ht="42.75" x14ac:dyDescent="0.2">
      <c r="A1121">
        <v>1119</v>
      </c>
      <c r="B1121" s="3" t="s">
        <v>1120</v>
      </c>
      <c r="C1121" s="3" t="s">
        <v>5229</v>
      </c>
      <c r="D1121">
        <v>2100</v>
      </c>
      <c r="F1121">
        <v>5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8282</v>
      </c>
      <c r="P1121" s="6">
        <f t="shared" si="68"/>
        <v>2.3809523809523812E-3</v>
      </c>
      <c r="Q1121">
        <f t="shared" si="69"/>
        <v>5</v>
      </c>
      <c r="R1121" t="s">
        <v>8328</v>
      </c>
      <c r="S1121" t="s">
        <v>8314</v>
      </c>
      <c r="T1121" s="10">
        <f t="shared" si="70"/>
        <v>41722.792407407411</v>
      </c>
      <c r="U1121" s="10">
        <f t="shared" si="71"/>
        <v>41735.792407407411</v>
      </c>
    </row>
    <row r="1122" spans="1:21" ht="42.75" x14ac:dyDescent="0.2">
      <c r="A1122">
        <v>1120</v>
      </c>
      <c r="B1122" s="3" t="s">
        <v>1121</v>
      </c>
      <c r="C1122" s="3" t="s">
        <v>5230</v>
      </c>
      <c r="D1122">
        <v>25000</v>
      </c>
      <c r="F1122"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8282</v>
      </c>
      <c r="P1122" s="6">
        <f t="shared" si="68"/>
        <v>0</v>
      </c>
      <c r="Q1122" t="e">
        <f t="shared" si="69"/>
        <v>#DIV/0!</v>
      </c>
      <c r="R1122" t="s">
        <v>8328</v>
      </c>
      <c r="S1122" t="s">
        <v>8314</v>
      </c>
      <c r="T1122" s="10">
        <f t="shared" si="70"/>
        <v>40799.872685185182</v>
      </c>
      <c r="U1122" s="10">
        <f t="shared" si="71"/>
        <v>40844.872685185182</v>
      </c>
    </row>
    <row r="1123" spans="1:21" ht="42.75" x14ac:dyDescent="0.2">
      <c r="A1123">
        <v>1121</v>
      </c>
      <c r="B1123" s="3" t="s">
        <v>1122</v>
      </c>
      <c r="C1123" s="3" t="s">
        <v>5231</v>
      </c>
      <c r="D1123">
        <v>250000</v>
      </c>
      <c r="F1123">
        <v>29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8282</v>
      </c>
      <c r="P1123" s="6">
        <f t="shared" si="68"/>
        <v>1.16E-4</v>
      </c>
      <c r="Q1123">
        <f t="shared" si="69"/>
        <v>5.8</v>
      </c>
      <c r="R1123" t="s">
        <v>8328</v>
      </c>
      <c r="S1123" t="s">
        <v>8314</v>
      </c>
      <c r="T1123" s="10">
        <f t="shared" si="70"/>
        <v>42412.934212962966</v>
      </c>
      <c r="U1123" s="10">
        <f t="shared" si="71"/>
        <v>42442.892546296294</v>
      </c>
    </row>
    <row r="1124" spans="1:21" ht="42.75" x14ac:dyDescent="0.2">
      <c r="A1124">
        <v>1122</v>
      </c>
      <c r="B1124" s="3" t="s">
        <v>1123</v>
      </c>
      <c r="C1124" s="3" t="s">
        <v>5232</v>
      </c>
      <c r="D1124">
        <v>3200</v>
      </c>
      <c r="F1124"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8282</v>
      </c>
      <c r="P1124" s="6">
        <f t="shared" si="68"/>
        <v>0</v>
      </c>
      <c r="Q1124" t="e">
        <f t="shared" si="69"/>
        <v>#DIV/0!</v>
      </c>
      <c r="R1124" t="s">
        <v>8328</v>
      </c>
      <c r="S1124" t="s">
        <v>8314</v>
      </c>
      <c r="T1124" s="10">
        <f t="shared" si="70"/>
        <v>41410.703993055555</v>
      </c>
      <c r="U1124" s="10">
        <f t="shared" si="71"/>
        <v>41424.703993055555</v>
      </c>
    </row>
    <row r="1125" spans="1:21" ht="42.75" x14ac:dyDescent="0.2">
      <c r="A1125">
        <v>1123</v>
      </c>
      <c r="B1125" s="3" t="s">
        <v>1124</v>
      </c>
      <c r="C1125" s="3" t="s">
        <v>5233</v>
      </c>
      <c r="D1125">
        <v>5000</v>
      </c>
      <c r="F1125">
        <v>11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8282</v>
      </c>
      <c r="P1125" s="6">
        <f t="shared" si="68"/>
        <v>2.2000000000000001E-3</v>
      </c>
      <c r="Q1125">
        <f t="shared" si="69"/>
        <v>3.6666666666666665</v>
      </c>
      <c r="R1125" t="s">
        <v>8328</v>
      </c>
      <c r="S1125" t="s">
        <v>8314</v>
      </c>
      <c r="T1125" s="10">
        <f t="shared" si="70"/>
        <v>41718.5237037037</v>
      </c>
      <c r="U1125" s="10">
        <f t="shared" si="71"/>
        <v>41748.5237037037</v>
      </c>
    </row>
    <row r="1126" spans="1:21" ht="42.75" x14ac:dyDescent="0.2">
      <c r="A1126">
        <v>1124</v>
      </c>
      <c r="B1126" s="3" t="s">
        <v>1125</v>
      </c>
      <c r="C1126" s="3" t="s">
        <v>5234</v>
      </c>
      <c r="D1126">
        <v>90000</v>
      </c>
      <c r="F1126">
        <v>425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8283</v>
      </c>
      <c r="P1126" s="6">
        <f t="shared" si="68"/>
        <v>4.7222222222222223E-3</v>
      </c>
      <c r="Q1126">
        <f t="shared" si="69"/>
        <v>60.714285714285715</v>
      </c>
      <c r="R1126" t="s">
        <v>8328</v>
      </c>
      <c r="S1126" t="s">
        <v>8315</v>
      </c>
      <c r="T1126" s="10">
        <f t="shared" si="70"/>
        <v>42094.667256944449</v>
      </c>
      <c r="U1126" s="10">
        <f t="shared" si="71"/>
        <v>42124.667256944449</v>
      </c>
    </row>
    <row r="1127" spans="1:21" ht="42.75" x14ac:dyDescent="0.2">
      <c r="A1127">
        <v>1125</v>
      </c>
      <c r="B1127" s="3" t="s">
        <v>1126</v>
      </c>
      <c r="C1127" s="3" t="s">
        <v>5235</v>
      </c>
      <c r="D1127">
        <v>3000</v>
      </c>
      <c r="F1127"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8283</v>
      </c>
      <c r="P1127" s="6">
        <f t="shared" si="68"/>
        <v>0</v>
      </c>
      <c r="Q1127" t="e">
        <f t="shared" si="69"/>
        <v>#DIV/0!</v>
      </c>
      <c r="R1127" t="s">
        <v>8328</v>
      </c>
      <c r="S1127" t="s">
        <v>8315</v>
      </c>
      <c r="T1127" s="10">
        <f t="shared" si="70"/>
        <v>42212.624189814815</v>
      </c>
      <c r="U1127" s="10">
        <f t="shared" si="71"/>
        <v>42272.624189814815</v>
      </c>
    </row>
    <row r="1128" spans="1:21" ht="42.75" x14ac:dyDescent="0.2">
      <c r="A1128">
        <v>1126</v>
      </c>
      <c r="B1128" s="3" t="s">
        <v>1127</v>
      </c>
      <c r="C1128" s="3" t="s">
        <v>5236</v>
      </c>
      <c r="D1128">
        <v>2000</v>
      </c>
      <c r="F1128">
        <v>10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8283</v>
      </c>
      <c r="P1128" s="6">
        <f t="shared" si="68"/>
        <v>5.0000000000000001E-3</v>
      </c>
      <c r="Q1128">
        <f t="shared" si="69"/>
        <v>5</v>
      </c>
      <c r="R1128" t="s">
        <v>8328</v>
      </c>
      <c r="S1128" t="s">
        <v>8315</v>
      </c>
      <c r="T1128" s="10">
        <f t="shared" si="70"/>
        <v>42535.327476851846</v>
      </c>
      <c r="U1128" s="10">
        <f t="shared" si="71"/>
        <v>42565.327476851846</v>
      </c>
    </row>
    <row r="1129" spans="1:21" ht="57" x14ac:dyDescent="0.2">
      <c r="A1129">
        <v>1127</v>
      </c>
      <c r="B1129" s="3" t="s">
        <v>1128</v>
      </c>
      <c r="C1129" s="3" t="s">
        <v>5237</v>
      </c>
      <c r="D1129">
        <v>35000</v>
      </c>
      <c r="F1129">
        <v>585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8283</v>
      </c>
      <c r="P1129" s="6">
        <f t="shared" si="68"/>
        <v>1.6714285714285713E-2</v>
      </c>
      <c r="Q1129">
        <f t="shared" si="69"/>
        <v>25.434782608695652</v>
      </c>
      <c r="R1129" t="s">
        <v>8328</v>
      </c>
      <c r="S1129" t="s">
        <v>8315</v>
      </c>
      <c r="T1129" s="10">
        <f t="shared" si="70"/>
        <v>41926.854166666664</v>
      </c>
      <c r="U1129" s="10">
        <f t="shared" si="71"/>
        <v>41957.895833333328</v>
      </c>
    </row>
    <row r="1130" spans="1:21" x14ac:dyDescent="0.2">
      <c r="A1130">
        <v>1128</v>
      </c>
      <c r="B1130" s="3" t="s">
        <v>1129</v>
      </c>
      <c r="C1130" s="3" t="s">
        <v>5238</v>
      </c>
      <c r="D1130">
        <v>1000</v>
      </c>
      <c r="F1130">
        <v>1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8283</v>
      </c>
      <c r="P1130" s="6">
        <f t="shared" si="68"/>
        <v>1E-3</v>
      </c>
      <c r="Q1130">
        <f t="shared" si="69"/>
        <v>1</v>
      </c>
      <c r="R1130" t="s">
        <v>8328</v>
      </c>
      <c r="S1130" t="s">
        <v>8315</v>
      </c>
      <c r="T1130" s="10">
        <f t="shared" si="70"/>
        <v>41828.649502314816</v>
      </c>
      <c r="U1130" s="10">
        <f t="shared" si="71"/>
        <v>41858.649502314816</v>
      </c>
    </row>
    <row r="1131" spans="1:21" ht="42.75" x14ac:dyDescent="0.2">
      <c r="A1131">
        <v>1129</v>
      </c>
      <c r="B1131" s="3" t="s">
        <v>1130</v>
      </c>
      <c r="C1131" s="3" t="s">
        <v>5239</v>
      </c>
      <c r="D1131">
        <v>20000</v>
      </c>
      <c r="F1131">
        <v>21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8283</v>
      </c>
      <c r="P1131" s="6">
        <f t="shared" si="68"/>
        <v>1.0499999999999999E-3</v>
      </c>
      <c r="Q1131">
        <f t="shared" si="69"/>
        <v>10.5</v>
      </c>
      <c r="R1131" t="s">
        <v>8328</v>
      </c>
      <c r="S1131" t="s">
        <v>8315</v>
      </c>
      <c r="T1131" s="10">
        <f t="shared" si="70"/>
        <v>42496.264965277776</v>
      </c>
      <c r="U1131" s="10">
        <f t="shared" si="71"/>
        <v>42526.264965277776</v>
      </c>
    </row>
    <row r="1132" spans="1:21" ht="42.75" x14ac:dyDescent="0.2">
      <c r="A1132">
        <v>1130</v>
      </c>
      <c r="B1132" s="3" t="s">
        <v>1131</v>
      </c>
      <c r="C1132" s="3" t="s">
        <v>5240</v>
      </c>
      <c r="D1132">
        <v>5000</v>
      </c>
      <c r="F1132">
        <v>11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8283</v>
      </c>
      <c r="P1132" s="6">
        <f t="shared" si="68"/>
        <v>2.2000000000000001E-3</v>
      </c>
      <c r="Q1132">
        <f t="shared" si="69"/>
        <v>3.6666666666666665</v>
      </c>
      <c r="R1132" t="s">
        <v>8328</v>
      </c>
      <c r="S1132" t="s">
        <v>8315</v>
      </c>
      <c r="T1132" s="10">
        <f t="shared" si="70"/>
        <v>41908.996527777781</v>
      </c>
      <c r="U1132" s="10">
        <f t="shared" si="71"/>
        <v>41969.038194444445</v>
      </c>
    </row>
    <row r="1133" spans="1:21" ht="42.75" x14ac:dyDescent="0.2">
      <c r="A1133">
        <v>1131</v>
      </c>
      <c r="B1133" s="3" t="s">
        <v>1132</v>
      </c>
      <c r="C1133" s="3" t="s">
        <v>5241</v>
      </c>
      <c r="D1133">
        <v>40000</v>
      </c>
      <c r="F1133"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8283</v>
      </c>
      <c r="P1133" s="6">
        <f t="shared" si="68"/>
        <v>0</v>
      </c>
      <c r="Q1133" t="e">
        <f t="shared" si="69"/>
        <v>#DIV/0!</v>
      </c>
      <c r="R1133" t="s">
        <v>8328</v>
      </c>
      <c r="S1133" t="s">
        <v>8315</v>
      </c>
      <c r="T1133" s="10">
        <f t="shared" si="70"/>
        <v>42332.908194444448</v>
      </c>
      <c r="U1133" s="10">
        <f t="shared" si="71"/>
        <v>42362.908194444448</v>
      </c>
    </row>
    <row r="1134" spans="1:21" ht="42.75" x14ac:dyDescent="0.2">
      <c r="A1134">
        <v>1132</v>
      </c>
      <c r="B1134" s="3" t="s">
        <v>1133</v>
      </c>
      <c r="C1134" s="3" t="s">
        <v>5242</v>
      </c>
      <c r="D1134">
        <v>10000</v>
      </c>
      <c r="F1134">
        <v>1438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8283</v>
      </c>
      <c r="P1134" s="6">
        <f t="shared" si="68"/>
        <v>0.14380000000000001</v>
      </c>
      <c r="Q1134">
        <f t="shared" si="69"/>
        <v>110.61538461538461</v>
      </c>
      <c r="R1134" t="s">
        <v>8328</v>
      </c>
      <c r="S1134" t="s">
        <v>8315</v>
      </c>
      <c r="T1134" s="10">
        <f t="shared" si="70"/>
        <v>42706.115405092598</v>
      </c>
      <c r="U1134" s="10">
        <f t="shared" si="71"/>
        <v>42736.115405092598</v>
      </c>
    </row>
    <row r="1135" spans="1:21" ht="42.75" x14ac:dyDescent="0.2">
      <c r="A1135">
        <v>1133</v>
      </c>
      <c r="B1135" s="3" t="s">
        <v>1134</v>
      </c>
      <c r="C1135" s="3" t="s">
        <v>5243</v>
      </c>
      <c r="D1135">
        <v>3000</v>
      </c>
      <c r="F1135">
        <v>20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8283</v>
      </c>
      <c r="P1135" s="6">
        <f t="shared" si="68"/>
        <v>6.6666666666666671E-3</v>
      </c>
      <c r="Q1135">
        <f t="shared" si="69"/>
        <v>20</v>
      </c>
      <c r="R1135" t="s">
        <v>8328</v>
      </c>
      <c r="S1135" t="s">
        <v>8315</v>
      </c>
      <c r="T1135" s="10">
        <f t="shared" si="70"/>
        <v>41821.407187500001</v>
      </c>
      <c r="U1135" s="10">
        <f t="shared" si="71"/>
        <v>41851.407187500001</v>
      </c>
    </row>
    <row r="1136" spans="1:21" ht="42.75" x14ac:dyDescent="0.2">
      <c r="A1136">
        <v>1134</v>
      </c>
      <c r="B1136" s="3" t="s">
        <v>1135</v>
      </c>
      <c r="C1136" s="3" t="s">
        <v>5244</v>
      </c>
      <c r="D1136">
        <v>25000</v>
      </c>
      <c r="F1136">
        <v>1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8283</v>
      </c>
      <c r="P1136" s="6">
        <f t="shared" si="68"/>
        <v>4.0000000000000003E-5</v>
      </c>
      <c r="Q1136">
        <f t="shared" si="69"/>
        <v>1</v>
      </c>
      <c r="R1136" t="s">
        <v>8328</v>
      </c>
      <c r="S1136" t="s">
        <v>8315</v>
      </c>
      <c r="T1136" s="10">
        <f t="shared" si="70"/>
        <v>41958.285046296296</v>
      </c>
      <c r="U1136" s="10">
        <f t="shared" si="71"/>
        <v>41972.189583333333</v>
      </c>
    </row>
    <row r="1137" spans="1:21" ht="57" x14ac:dyDescent="0.2">
      <c r="A1137">
        <v>1135</v>
      </c>
      <c r="B1137" s="3" t="s">
        <v>1136</v>
      </c>
      <c r="C1137" s="3" t="s">
        <v>5245</v>
      </c>
      <c r="D1137">
        <v>1000</v>
      </c>
      <c r="F1137">
        <v>50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8283</v>
      </c>
      <c r="P1137" s="6">
        <f t="shared" si="68"/>
        <v>0.05</v>
      </c>
      <c r="Q1137">
        <f t="shared" si="69"/>
        <v>50</v>
      </c>
      <c r="R1137" t="s">
        <v>8328</v>
      </c>
      <c r="S1137" t="s">
        <v>8315</v>
      </c>
      <c r="T1137" s="10">
        <f t="shared" si="70"/>
        <v>42558.989513888882</v>
      </c>
      <c r="U1137" s="10">
        <f t="shared" si="71"/>
        <v>42588.989513888882</v>
      </c>
    </row>
    <row r="1138" spans="1:21" ht="42.75" x14ac:dyDescent="0.2">
      <c r="A1138">
        <v>1136</v>
      </c>
      <c r="B1138" s="3" t="s">
        <v>1137</v>
      </c>
      <c r="C1138" s="3" t="s">
        <v>5246</v>
      </c>
      <c r="D1138">
        <v>4190</v>
      </c>
      <c r="F1138">
        <v>270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8283</v>
      </c>
      <c r="P1138" s="6">
        <f t="shared" si="68"/>
        <v>6.4439140811455853E-2</v>
      </c>
      <c r="Q1138">
        <f t="shared" si="69"/>
        <v>45</v>
      </c>
      <c r="R1138" t="s">
        <v>8328</v>
      </c>
      <c r="S1138" t="s">
        <v>8315</v>
      </c>
      <c r="T1138" s="10">
        <f t="shared" si="70"/>
        <v>42327.671631944439</v>
      </c>
      <c r="U1138" s="10">
        <f t="shared" si="71"/>
        <v>42357.671631944439</v>
      </c>
    </row>
    <row r="1139" spans="1:21" ht="42.75" x14ac:dyDescent="0.2">
      <c r="A1139">
        <v>1137</v>
      </c>
      <c r="B1139" s="3" t="s">
        <v>1138</v>
      </c>
      <c r="C1139" s="3" t="s">
        <v>5247</v>
      </c>
      <c r="D1139">
        <v>25000</v>
      </c>
      <c r="F1139">
        <v>9875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8283</v>
      </c>
      <c r="P1139" s="6">
        <f t="shared" si="68"/>
        <v>0.39500000000000002</v>
      </c>
      <c r="Q1139">
        <f t="shared" si="69"/>
        <v>253.2051282051282</v>
      </c>
      <c r="R1139" t="s">
        <v>8328</v>
      </c>
      <c r="S1139" t="s">
        <v>8315</v>
      </c>
      <c r="T1139" s="10">
        <f t="shared" si="70"/>
        <v>42453.819687499999</v>
      </c>
      <c r="U1139" s="10">
        <f t="shared" si="71"/>
        <v>42483.819687499999</v>
      </c>
    </row>
    <row r="1140" spans="1:21" ht="42.75" x14ac:dyDescent="0.2">
      <c r="A1140">
        <v>1138</v>
      </c>
      <c r="B1140" s="3" t="s">
        <v>1139</v>
      </c>
      <c r="C1140" s="3" t="s">
        <v>5248</v>
      </c>
      <c r="D1140">
        <v>35000</v>
      </c>
      <c r="F1140">
        <v>125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8283</v>
      </c>
      <c r="P1140" s="6">
        <f t="shared" si="68"/>
        <v>3.5714285714285713E-3</v>
      </c>
      <c r="Q1140">
        <f t="shared" si="69"/>
        <v>31.25</v>
      </c>
      <c r="R1140" t="s">
        <v>8328</v>
      </c>
      <c r="S1140" t="s">
        <v>8315</v>
      </c>
      <c r="T1140" s="10">
        <f t="shared" si="70"/>
        <v>42736.9066087963</v>
      </c>
      <c r="U1140" s="10">
        <f t="shared" si="71"/>
        <v>42756.9066087963</v>
      </c>
    </row>
    <row r="1141" spans="1:21" ht="42.75" x14ac:dyDescent="0.2">
      <c r="A1141">
        <v>1139</v>
      </c>
      <c r="B1141" s="3" t="s">
        <v>1140</v>
      </c>
      <c r="C1141" s="3" t="s">
        <v>5249</v>
      </c>
      <c r="D1141">
        <v>8000</v>
      </c>
      <c r="F1141">
        <v>5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8283</v>
      </c>
      <c r="P1141" s="6">
        <f t="shared" si="68"/>
        <v>6.2500000000000001E-4</v>
      </c>
      <c r="Q1141">
        <f t="shared" si="69"/>
        <v>5</v>
      </c>
      <c r="R1141" t="s">
        <v>8328</v>
      </c>
      <c r="S1141" t="s">
        <v>8315</v>
      </c>
      <c r="T1141" s="10">
        <f t="shared" si="70"/>
        <v>41975.347523148142</v>
      </c>
      <c r="U1141" s="10">
        <f t="shared" si="71"/>
        <v>42005.347523148142</v>
      </c>
    </row>
    <row r="1142" spans="1:21" ht="42.75" x14ac:dyDescent="0.2">
      <c r="A1142">
        <v>1140</v>
      </c>
      <c r="B1142" s="3" t="s">
        <v>1141</v>
      </c>
      <c r="C1142" s="3" t="s">
        <v>5250</v>
      </c>
      <c r="D1142">
        <v>5000</v>
      </c>
      <c r="F1142"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8283</v>
      </c>
      <c r="P1142" s="6">
        <f t="shared" si="68"/>
        <v>0</v>
      </c>
      <c r="Q1142" t="e">
        <f t="shared" si="69"/>
        <v>#DIV/0!</v>
      </c>
      <c r="R1142" t="s">
        <v>8328</v>
      </c>
      <c r="S1142" t="s">
        <v>8315</v>
      </c>
      <c r="T1142" s="10">
        <f t="shared" si="70"/>
        <v>42192.462048611109</v>
      </c>
      <c r="U1142" s="10">
        <f t="shared" si="71"/>
        <v>42222.462048611109</v>
      </c>
    </row>
    <row r="1143" spans="1:21" x14ac:dyDescent="0.2">
      <c r="A1143">
        <v>1141</v>
      </c>
      <c r="B1143" s="3" t="s">
        <v>1142</v>
      </c>
      <c r="C1143" s="3" t="s">
        <v>5251</v>
      </c>
      <c r="D1143">
        <v>500</v>
      </c>
      <c r="F1143"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8283</v>
      </c>
      <c r="P1143" s="6">
        <f t="shared" si="68"/>
        <v>0</v>
      </c>
      <c r="Q1143" t="e">
        <f t="shared" si="69"/>
        <v>#DIV/0!</v>
      </c>
      <c r="R1143" t="s">
        <v>8328</v>
      </c>
      <c r="S1143" t="s">
        <v>8315</v>
      </c>
      <c r="T1143" s="10">
        <f t="shared" si="70"/>
        <v>42164.699652777781</v>
      </c>
      <c r="U1143" s="10">
        <f t="shared" si="71"/>
        <v>42194.699652777781</v>
      </c>
    </row>
    <row r="1144" spans="1:21" ht="42.75" x14ac:dyDescent="0.2">
      <c r="A1144">
        <v>1142</v>
      </c>
      <c r="B1144" s="3" t="s">
        <v>1143</v>
      </c>
      <c r="C1144" s="3" t="s">
        <v>5252</v>
      </c>
      <c r="D1144">
        <v>4000</v>
      </c>
      <c r="F1144"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8283</v>
      </c>
      <c r="P1144" s="6">
        <f t="shared" si="68"/>
        <v>0</v>
      </c>
      <c r="Q1144" t="e">
        <f t="shared" si="69"/>
        <v>#DIV/0!</v>
      </c>
      <c r="R1144" t="s">
        <v>8328</v>
      </c>
      <c r="S1144" t="s">
        <v>8315</v>
      </c>
      <c r="T1144" s="10">
        <f t="shared" si="70"/>
        <v>42022.006099537044</v>
      </c>
      <c r="U1144" s="10">
        <f t="shared" si="71"/>
        <v>42052.006099537044</v>
      </c>
    </row>
    <row r="1145" spans="1:21" ht="42.75" x14ac:dyDescent="0.2">
      <c r="A1145">
        <v>1143</v>
      </c>
      <c r="B1145" s="3" t="s">
        <v>1144</v>
      </c>
      <c r="C1145" s="3" t="s">
        <v>5253</v>
      </c>
      <c r="D1145">
        <v>45000</v>
      </c>
      <c r="F1145">
        <v>186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8283</v>
      </c>
      <c r="P1145" s="6">
        <f t="shared" si="68"/>
        <v>4.1333333333333335E-3</v>
      </c>
      <c r="Q1145">
        <f t="shared" si="69"/>
        <v>23.25</v>
      </c>
      <c r="R1145" t="s">
        <v>8328</v>
      </c>
      <c r="S1145" t="s">
        <v>8315</v>
      </c>
      <c r="T1145" s="10">
        <f t="shared" si="70"/>
        <v>42325.19358796296</v>
      </c>
      <c r="U1145" s="10">
        <f t="shared" si="71"/>
        <v>42355.19358796296</v>
      </c>
    </row>
    <row r="1146" spans="1:21" ht="42.75" x14ac:dyDescent="0.2">
      <c r="A1146">
        <v>1144</v>
      </c>
      <c r="B1146" s="3" t="s">
        <v>1145</v>
      </c>
      <c r="C1146" s="3" t="s">
        <v>5254</v>
      </c>
      <c r="D1146">
        <v>9300</v>
      </c>
      <c r="F1146"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8284</v>
      </c>
      <c r="P1146" s="6">
        <f t="shared" si="68"/>
        <v>0</v>
      </c>
      <c r="Q1146" t="e">
        <f t="shared" si="69"/>
        <v>#DIV/0!</v>
      </c>
      <c r="R1146" t="s">
        <v>8316</v>
      </c>
      <c r="S1146" t="s">
        <v>8343</v>
      </c>
      <c r="T1146" s="10">
        <f t="shared" si="70"/>
        <v>42093.181944444441</v>
      </c>
      <c r="U1146" s="10">
        <f t="shared" si="71"/>
        <v>42123.181944444441</v>
      </c>
    </row>
    <row r="1147" spans="1:21" ht="42.75" x14ac:dyDescent="0.2">
      <c r="A1147">
        <v>1145</v>
      </c>
      <c r="B1147" s="3" t="s">
        <v>1146</v>
      </c>
      <c r="C1147" s="3" t="s">
        <v>5255</v>
      </c>
      <c r="D1147">
        <v>80000</v>
      </c>
      <c r="F1147">
        <v>100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8284</v>
      </c>
      <c r="P1147" s="6">
        <f t="shared" si="68"/>
        <v>1.25E-3</v>
      </c>
      <c r="Q1147">
        <f t="shared" si="69"/>
        <v>100</v>
      </c>
      <c r="R1147" t="s">
        <v>8316</v>
      </c>
      <c r="S1147" t="s">
        <v>8343</v>
      </c>
      <c r="T1147" s="10">
        <f t="shared" si="70"/>
        <v>41854.747592592597</v>
      </c>
      <c r="U1147" s="10">
        <f t="shared" si="71"/>
        <v>41914.747592592597</v>
      </c>
    </row>
    <row r="1148" spans="1:21" ht="42.75" x14ac:dyDescent="0.2">
      <c r="A1148">
        <v>1146</v>
      </c>
      <c r="B1148" s="3" t="s">
        <v>1147</v>
      </c>
      <c r="C1148" s="3" t="s">
        <v>5256</v>
      </c>
      <c r="D1148">
        <v>6000</v>
      </c>
      <c r="F1148">
        <v>530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8284</v>
      </c>
      <c r="P1148" s="6">
        <f t="shared" si="68"/>
        <v>8.8333333333333333E-2</v>
      </c>
      <c r="Q1148">
        <f t="shared" si="69"/>
        <v>44.166666666666664</v>
      </c>
      <c r="R1148" t="s">
        <v>8316</v>
      </c>
      <c r="S1148" t="s">
        <v>8343</v>
      </c>
      <c r="T1148" s="10">
        <f t="shared" si="70"/>
        <v>41723.9533912037</v>
      </c>
      <c r="U1148" s="10">
        <f t="shared" si="71"/>
        <v>41761.9533912037</v>
      </c>
    </row>
    <row r="1149" spans="1:21" ht="42.75" x14ac:dyDescent="0.2">
      <c r="A1149">
        <v>1147</v>
      </c>
      <c r="B1149" s="3" t="s">
        <v>1148</v>
      </c>
      <c r="C1149" s="3" t="s">
        <v>5257</v>
      </c>
      <c r="D1149">
        <v>25000</v>
      </c>
      <c r="F1149"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8284</v>
      </c>
      <c r="P1149" s="6">
        <f t="shared" si="68"/>
        <v>0</v>
      </c>
      <c r="Q1149" t="e">
        <f t="shared" si="69"/>
        <v>#DIV/0!</v>
      </c>
      <c r="R1149" t="s">
        <v>8316</v>
      </c>
      <c r="S1149" t="s">
        <v>8343</v>
      </c>
      <c r="T1149" s="10">
        <f t="shared" si="70"/>
        <v>41871.972025462965</v>
      </c>
      <c r="U1149" s="10">
        <f t="shared" si="71"/>
        <v>41931.972025462965</v>
      </c>
    </row>
    <row r="1150" spans="1:21" ht="28.5" x14ac:dyDescent="0.2">
      <c r="A1150">
        <v>1148</v>
      </c>
      <c r="B1150" s="3" t="s">
        <v>1149</v>
      </c>
      <c r="C1150" s="3" t="s">
        <v>5258</v>
      </c>
      <c r="D1150">
        <v>15000</v>
      </c>
      <c r="F1150">
        <v>73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8284</v>
      </c>
      <c r="P1150" s="6">
        <f t="shared" si="68"/>
        <v>4.8666666666666667E-3</v>
      </c>
      <c r="Q1150">
        <f t="shared" si="69"/>
        <v>24.333333333333332</v>
      </c>
      <c r="R1150" t="s">
        <v>8316</v>
      </c>
      <c r="S1150" t="s">
        <v>8343</v>
      </c>
      <c r="T1150" s="10">
        <f t="shared" si="70"/>
        <v>42675.171076388884</v>
      </c>
      <c r="U1150" s="10">
        <f t="shared" si="71"/>
        <v>42705.212743055556</v>
      </c>
    </row>
    <row r="1151" spans="1:21" ht="28.5" x14ac:dyDescent="0.2">
      <c r="A1151">
        <v>1149</v>
      </c>
      <c r="B1151" s="3" t="s">
        <v>1150</v>
      </c>
      <c r="C1151" s="3" t="s">
        <v>5259</v>
      </c>
      <c r="D1151">
        <v>50000</v>
      </c>
      <c r="F1151">
        <v>75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8284</v>
      </c>
      <c r="P1151" s="6">
        <f t="shared" si="68"/>
        <v>1.5E-3</v>
      </c>
      <c r="Q1151">
        <f t="shared" si="69"/>
        <v>37.5</v>
      </c>
      <c r="R1151" t="s">
        <v>8316</v>
      </c>
      <c r="S1151" t="s">
        <v>8343</v>
      </c>
      <c r="T1151" s="10">
        <f t="shared" si="70"/>
        <v>42507.71025462963</v>
      </c>
      <c r="U1151" s="10">
        <f t="shared" si="71"/>
        <v>42537.71025462963</v>
      </c>
    </row>
    <row r="1152" spans="1:21" ht="28.5" x14ac:dyDescent="0.2">
      <c r="A1152">
        <v>1150</v>
      </c>
      <c r="B1152" s="3" t="s">
        <v>1151</v>
      </c>
      <c r="C1152" s="3" t="s">
        <v>5260</v>
      </c>
      <c r="D1152">
        <v>2500</v>
      </c>
      <c r="F1152">
        <v>252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8284</v>
      </c>
      <c r="P1152" s="6">
        <f t="shared" si="68"/>
        <v>0.1008</v>
      </c>
      <c r="Q1152">
        <f t="shared" si="69"/>
        <v>42</v>
      </c>
      <c r="R1152" t="s">
        <v>8316</v>
      </c>
      <c r="S1152" t="s">
        <v>8343</v>
      </c>
      <c r="T1152" s="10">
        <f t="shared" si="70"/>
        <v>42317.954571759255</v>
      </c>
      <c r="U1152" s="10">
        <f t="shared" si="71"/>
        <v>42377.954571759255</v>
      </c>
    </row>
    <row r="1153" spans="1:21" ht="57" x14ac:dyDescent="0.2">
      <c r="A1153">
        <v>1151</v>
      </c>
      <c r="B1153" s="3" t="s">
        <v>1152</v>
      </c>
      <c r="C1153" s="3" t="s">
        <v>5261</v>
      </c>
      <c r="D1153">
        <v>25000</v>
      </c>
      <c r="F1153"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8284</v>
      </c>
      <c r="P1153" s="6">
        <f t="shared" si="68"/>
        <v>0</v>
      </c>
      <c r="Q1153" t="e">
        <f t="shared" si="69"/>
        <v>#DIV/0!</v>
      </c>
      <c r="R1153" t="s">
        <v>8316</v>
      </c>
      <c r="S1153" t="s">
        <v>8343</v>
      </c>
      <c r="T1153" s="10">
        <f t="shared" si="70"/>
        <v>42224.102581018517</v>
      </c>
      <c r="U1153" s="10">
        <f t="shared" si="71"/>
        <v>42254.102581018517</v>
      </c>
    </row>
    <row r="1154" spans="1:21" x14ac:dyDescent="0.2">
      <c r="A1154">
        <v>1152</v>
      </c>
      <c r="B1154" s="3" t="s">
        <v>1153</v>
      </c>
      <c r="C1154" s="3" t="s">
        <v>5262</v>
      </c>
      <c r="D1154">
        <v>16000</v>
      </c>
      <c r="F1154">
        <v>911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8284</v>
      </c>
      <c r="P1154" s="6">
        <f t="shared" ref="P1154:P1217" si="72">F1154/D1154</f>
        <v>5.6937500000000002E-2</v>
      </c>
      <c r="Q1154">
        <f t="shared" ref="Q1154:Q1217" si="73">F1154/M1154</f>
        <v>60.733333333333334</v>
      </c>
      <c r="R1154" t="s">
        <v>8316</v>
      </c>
      <c r="S1154" t="s">
        <v>8343</v>
      </c>
      <c r="T1154" s="10">
        <f t="shared" si="70"/>
        <v>42109.709629629629</v>
      </c>
      <c r="U1154" s="10">
        <f t="shared" si="71"/>
        <v>42139.709629629629</v>
      </c>
    </row>
    <row r="1155" spans="1:21" ht="28.5" x14ac:dyDescent="0.2">
      <c r="A1155">
        <v>1153</v>
      </c>
      <c r="B1155" s="3" t="s">
        <v>1154</v>
      </c>
      <c r="C1155" s="3" t="s">
        <v>5263</v>
      </c>
      <c r="D1155">
        <v>8000</v>
      </c>
      <c r="F1155">
        <v>50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8284</v>
      </c>
      <c r="P1155" s="6">
        <f t="shared" si="72"/>
        <v>6.2500000000000003E-3</v>
      </c>
      <c r="Q1155">
        <f t="shared" si="73"/>
        <v>50</v>
      </c>
      <c r="R1155" t="s">
        <v>8316</v>
      </c>
      <c r="S1155" t="s">
        <v>8343</v>
      </c>
      <c r="T1155" s="10">
        <f t="shared" ref="T1155:T1218" si="74">(((K1155/60)/60)/24+DATE(1970,1,1))</f>
        <v>42143.714178240742</v>
      </c>
      <c r="U1155" s="10">
        <f t="shared" ref="U1155:U1218" si="75">(((J1155/60)/60)/24+DATE(1970,1,1))</f>
        <v>42173.714178240742</v>
      </c>
    </row>
    <row r="1156" spans="1:21" ht="42.75" x14ac:dyDescent="0.2">
      <c r="A1156">
        <v>1154</v>
      </c>
      <c r="B1156" s="3" t="s">
        <v>1155</v>
      </c>
      <c r="C1156" s="3" t="s">
        <v>5264</v>
      </c>
      <c r="D1156">
        <v>5000</v>
      </c>
      <c r="F1156">
        <v>325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8284</v>
      </c>
      <c r="P1156" s="6">
        <f t="shared" si="72"/>
        <v>6.5000000000000002E-2</v>
      </c>
      <c r="Q1156">
        <f t="shared" si="73"/>
        <v>108.33333333333333</v>
      </c>
      <c r="R1156" t="s">
        <v>8316</v>
      </c>
      <c r="S1156" t="s">
        <v>8343</v>
      </c>
      <c r="T1156" s="10">
        <f t="shared" si="74"/>
        <v>42223.108865740738</v>
      </c>
      <c r="U1156" s="10">
        <f t="shared" si="75"/>
        <v>42253.108865740738</v>
      </c>
    </row>
    <row r="1157" spans="1:21" ht="42.75" x14ac:dyDescent="0.2">
      <c r="A1157">
        <v>1155</v>
      </c>
      <c r="B1157" s="3" t="s">
        <v>1156</v>
      </c>
      <c r="C1157" s="3" t="s">
        <v>5265</v>
      </c>
      <c r="D1157">
        <v>25000</v>
      </c>
      <c r="F1157">
        <v>188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8284</v>
      </c>
      <c r="P1157" s="6">
        <f t="shared" si="72"/>
        <v>7.5199999999999998E-3</v>
      </c>
      <c r="Q1157">
        <f t="shared" si="73"/>
        <v>23.5</v>
      </c>
      <c r="R1157" t="s">
        <v>8316</v>
      </c>
      <c r="S1157" t="s">
        <v>8343</v>
      </c>
      <c r="T1157" s="10">
        <f t="shared" si="74"/>
        <v>41835.763981481483</v>
      </c>
      <c r="U1157" s="10">
        <f t="shared" si="75"/>
        <v>41865.763981481483</v>
      </c>
    </row>
    <row r="1158" spans="1:21" ht="42.75" x14ac:dyDescent="0.2">
      <c r="A1158">
        <v>1156</v>
      </c>
      <c r="B1158" s="3" t="s">
        <v>1157</v>
      </c>
      <c r="C1158" s="3" t="s">
        <v>5266</v>
      </c>
      <c r="D1158">
        <v>6500</v>
      </c>
      <c r="F1158"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8284</v>
      </c>
      <c r="P1158" s="6">
        <f t="shared" si="72"/>
        <v>0</v>
      </c>
      <c r="Q1158" t="e">
        <f t="shared" si="73"/>
        <v>#DIV/0!</v>
      </c>
      <c r="R1158" t="s">
        <v>8316</v>
      </c>
      <c r="S1158" t="s">
        <v>8343</v>
      </c>
      <c r="T1158" s="10">
        <f t="shared" si="74"/>
        <v>42029.07131944444</v>
      </c>
      <c r="U1158" s="10">
        <f t="shared" si="75"/>
        <v>42059.07131944444</v>
      </c>
    </row>
    <row r="1159" spans="1:21" ht="42.75" x14ac:dyDescent="0.2">
      <c r="A1159">
        <v>1157</v>
      </c>
      <c r="B1159" s="3" t="s">
        <v>1158</v>
      </c>
      <c r="C1159" s="3" t="s">
        <v>5267</v>
      </c>
      <c r="D1159">
        <v>10000</v>
      </c>
      <c r="F1159">
        <v>151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8284</v>
      </c>
      <c r="P1159" s="6">
        <f t="shared" si="72"/>
        <v>1.5100000000000001E-2</v>
      </c>
      <c r="Q1159">
        <f t="shared" si="73"/>
        <v>50.333333333333336</v>
      </c>
      <c r="R1159" t="s">
        <v>8316</v>
      </c>
      <c r="S1159" t="s">
        <v>8343</v>
      </c>
      <c r="T1159" s="10">
        <f t="shared" si="74"/>
        <v>41918.628240740742</v>
      </c>
      <c r="U1159" s="10">
        <f t="shared" si="75"/>
        <v>41978.669907407413</v>
      </c>
    </row>
    <row r="1160" spans="1:21" ht="42.75" x14ac:dyDescent="0.2">
      <c r="A1160">
        <v>1158</v>
      </c>
      <c r="B1160" s="3" t="s">
        <v>1159</v>
      </c>
      <c r="C1160" s="3" t="s">
        <v>5268</v>
      </c>
      <c r="D1160">
        <v>7500</v>
      </c>
      <c r="F1160">
        <v>35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8284</v>
      </c>
      <c r="P1160" s="6">
        <f t="shared" si="72"/>
        <v>4.6666666666666671E-3</v>
      </c>
      <c r="Q1160">
        <f t="shared" si="73"/>
        <v>11.666666666666666</v>
      </c>
      <c r="R1160" t="s">
        <v>8316</v>
      </c>
      <c r="S1160" t="s">
        <v>8343</v>
      </c>
      <c r="T1160" s="10">
        <f t="shared" si="74"/>
        <v>41952.09175925926</v>
      </c>
      <c r="U1160" s="10">
        <f t="shared" si="75"/>
        <v>41982.09175925926</v>
      </c>
    </row>
    <row r="1161" spans="1:21" ht="42.75" x14ac:dyDescent="0.2">
      <c r="A1161">
        <v>1159</v>
      </c>
      <c r="B1161" s="3" t="s">
        <v>1160</v>
      </c>
      <c r="C1161" s="3" t="s">
        <v>5269</v>
      </c>
      <c r="D1161">
        <v>6750</v>
      </c>
      <c r="F1161"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8284</v>
      </c>
      <c r="P1161" s="6">
        <f t="shared" si="72"/>
        <v>0</v>
      </c>
      <c r="Q1161" t="e">
        <f t="shared" si="73"/>
        <v>#DIV/0!</v>
      </c>
      <c r="R1161" t="s">
        <v>8316</v>
      </c>
      <c r="S1161" t="s">
        <v>8343</v>
      </c>
      <c r="T1161" s="10">
        <f t="shared" si="74"/>
        <v>42154.726446759261</v>
      </c>
      <c r="U1161" s="10">
        <f t="shared" si="75"/>
        <v>42185.65625</v>
      </c>
    </row>
    <row r="1162" spans="1:21" ht="42.75" x14ac:dyDescent="0.2">
      <c r="A1162">
        <v>1160</v>
      </c>
      <c r="B1162" s="3" t="s">
        <v>1161</v>
      </c>
      <c r="C1162" s="3" t="s">
        <v>5270</v>
      </c>
      <c r="D1162">
        <v>30000</v>
      </c>
      <c r="F1162">
        <v>1155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8284</v>
      </c>
      <c r="P1162" s="6">
        <f t="shared" si="72"/>
        <v>3.85E-2</v>
      </c>
      <c r="Q1162">
        <f t="shared" si="73"/>
        <v>60.789473684210527</v>
      </c>
      <c r="R1162" t="s">
        <v>8316</v>
      </c>
      <c r="S1162" t="s">
        <v>8343</v>
      </c>
      <c r="T1162" s="10">
        <f t="shared" si="74"/>
        <v>42061.154930555553</v>
      </c>
      <c r="U1162" s="10">
        <f t="shared" si="75"/>
        <v>42091.113263888896</v>
      </c>
    </row>
    <row r="1163" spans="1:21" ht="42.75" x14ac:dyDescent="0.2">
      <c r="A1163">
        <v>1161</v>
      </c>
      <c r="B1163" s="3" t="s">
        <v>1162</v>
      </c>
      <c r="C1163" s="3" t="s">
        <v>5271</v>
      </c>
      <c r="D1163">
        <v>18000</v>
      </c>
      <c r="F1163"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8284</v>
      </c>
      <c r="P1163" s="6">
        <f t="shared" si="72"/>
        <v>0</v>
      </c>
      <c r="Q1163" t="e">
        <f t="shared" si="73"/>
        <v>#DIV/0!</v>
      </c>
      <c r="R1163" t="s">
        <v>8316</v>
      </c>
      <c r="S1163" t="s">
        <v>8343</v>
      </c>
      <c r="T1163" s="10">
        <f t="shared" si="74"/>
        <v>42122.629502314812</v>
      </c>
      <c r="U1163" s="10">
        <f t="shared" si="75"/>
        <v>42143.629502314812</v>
      </c>
    </row>
    <row r="1164" spans="1:21" ht="42.75" x14ac:dyDescent="0.2">
      <c r="A1164">
        <v>1162</v>
      </c>
      <c r="B1164" s="3" t="s">
        <v>1163</v>
      </c>
      <c r="C1164" s="3" t="s">
        <v>5272</v>
      </c>
      <c r="D1164">
        <v>60000</v>
      </c>
      <c r="F1164">
        <v>35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8284</v>
      </c>
      <c r="P1164" s="6">
        <f t="shared" si="72"/>
        <v>5.8333333333333338E-4</v>
      </c>
      <c r="Q1164">
        <f t="shared" si="73"/>
        <v>17.5</v>
      </c>
      <c r="R1164" t="s">
        <v>8316</v>
      </c>
      <c r="S1164" t="s">
        <v>8343</v>
      </c>
      <c r="T1164" s="10">
        <f t="shared" si="74"/>
        <v>41876.683611111112</v>
      </c>
      <c r="U1164" s="10">
        <f t="shared" si="75"/>
        <v>41907.683611111112</v>
      </c>
    </row>
    <row r="1165" spans="1:21" ht="42.75" x14ac:dyDescent="0.2">
      <c r="A1165">
        <v>1163</v>
      </c>
      <c r="B1165" s="3" t="s">
        <v>1164</v>
      </c>
      <c r="C1165" s="3" t="s">
        <v>5273</v>
      </c>
      <c r="D1165">
        <v>5200</v>
      </c>
      <c r="F1165"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8284</v>
      </c>
      <c r="P1165" s="6">
        <f t="shared" si="72"/>
        <v>0</v>
      </c>
      <c r="Q1165" t="e">
        <f t="shared" si="73"/>
        <v>#DIV/0!</v>
      </c>
      <c r="R1165" t="s">
        <v>8316</v>
      </c>
      <c r="S1165" t="s">
        <v>8343</v>
      </c>
      <c r="T1165" s="10">
        <f t="shared" si="74"/>
        <v>41830.723611111112</v>
      </c>
      <c r="U1165" s="10">
        <f t="shared" si="75"/>
        <v>41860.723611111112</v>
      </c>
    </row>
    <row r="1166" spans="1:21" ht="57" x14ac:dyDescent="0.2">
      <c r="A1166">
        <v>1164</v>
      </c>
      <c r="B1166" s="3" t="s">
        <v>1165</v>
      </c>
      <c r="C1166" s="3" t="s">
        <v>5274</v>
      </c>
      <c r="D1166">
        <v>10000</v>
      </c>
      <c r="F1166"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8284</v>
      </c>
      <c r="P1166" s="6">
        <f t="shared" si="72"/>
        <v>0</v>
      </c>
      <c r="Q1166" t="e">
        <f t="shared" si="73"/>
        <v>#DIV/0!</v>
      </c>
      <c r="R1166" t="s">
        <v>8316</v>
      </c>
      <c r="S1166" t="s">
        <v>8343</v>
      </c>
      <c r="T1166" s="10">
        <f t="shared" si="74"/>
        <v>42509.724328703705</v>
      </c>
      <c r="U1166" s="10">
        <f t="shared" si="75"/>
        <v>42539.724328703705</v>
      </c>
    </row>
    <row r="1167" spans="1:21" ht="42.75" x14ac:dyDescent="0.2">
      <c r="A1167">
        <v>1165</v>
      </c>
      <c r="B1167" s="3" t="s">
        <v>1166</v>
      </c>
      <c r="C1167" s="3" t="s">
        <v>5275</v>
      </c>
      <c r="D1167">
        <v>10000</v>
      </c>
      <c r="F1167">
        <v>2070.5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8284</v>
      </c>
      <c r="P1167" s="6">
        <f t="shared" si="72"/>
        <v>0.20705000000000001</v>
      </c>
      <c r="Q1167">
        <f t="shared" si="73"/>
        <v>82.82</v>
      </c>
      <c r="R1167" t="s">
        <v>8316</v>
      </c>
      <c r="S1167" t="s">
        <v>8343</v>
      </c>
      <c r="T1167" s="10">
        <f t="shared" si="74"/>
        <v>41792.214467592588</v>
      </c>
      <c r="U1167" s="10">
        <f t="shared" si="75"/>
        <v>41826.214467592588</v>
      </c>
    </row>
    <row r="1168" spans="1:21" ht="42.75" x14ac:dyDescent="0.2">
      <c r="A1168">
        <v>1166</v>
      </c>
      <c r="B1168" s="3" t="s">
        <v>1167</v>
      </c>
      <c r="C1168" s="3" t="s">
        <v>5276</v>
      </c>
      <c r="D1168">
        <v>15000</v>
      </c>
      <c r="F1168">
        <v>2871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8284</v>
      </c>
      <c r="P1168" s="6">
        <f t="shared" si="72"/>
        <v>0.19139999999999999</v>
      </c>
      <c r="Q1168">
        <f t="shared" si="73"/>
        <v>358.875</v>
      </c>
      <c r="R1168" t="s">
        <v>8316</v>
      </c>
      <c r="S1168" t="s">
        <v>8343</v>
      </c>
      <c r="T1168" s="10">
        <f t="shared" si="74"/>
        <v>42150.485439814816</v>
      </c>
      <c r="U1168" s="10">
        <f t="shared" si="75"/>
        <v>42181.166666666672</v>
      </c>
    </row>
    <row r="1169" spans="1:21" ht="42.75" x14ac:dyDescent="0.2">
      <c r="A1169">
        <v>1167</v>
      </c>
      <c r="B1169" s="3" t="s">
        <v>1168</v>
      </c>
      <c r="C1169" s="3" t="s">
        <v>5277</v>
      </c>
      <c r="D1169">
        <v>60000</v>
      </c>
      <c r="F1169">
        <v>979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8284</v>
      </c>
      <c r="P1169" s="6">
        <f t="shared" si="72"/>
        <v>1.6316666666666667E-2</v>
      </c>
      <c r="Q1169">
        <f t="shared" si="73"/>
        <v>61.1875</v>
      </c>
      <c r="R1169" t="s">
        <v>8316</v>
      </c>
      <c r="S1169" t="s">
        <v>8343</v>
      </c>
      <c r="T1169" s="10">
        <f t="shared" si="74"/>
        <v>41863.734895833331</v>
      </c>
      <c r="U1169" s="10">
        <f t="shared" si="75"/>
        <v>41894.734895833331</v>
      </c>
    </row>
    <row r="1170" spans="1:21" ht="42.75" x14ac:dyDescent="0.2">
      <c r="A1170">
        <v>1168</v>
      </c>
      <c r="B1170" s="3" t="s">
        <v>1169</v>
      </c>
      <c r="C1170" s="3" t="s">
        <v>5278</v>
      </c>
      <c r="D1170">
        <v>18000</v>
      </c>
      <c r="F1170">
        <v>1020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8284</v>
      </c>
      <c r="P1170" s="6">
        <f t="shared" si="72"/>
        <v>5.6666666666666664E-2</v>
      </c>
      <c r="Q1170">
        <f t="shared" si="73"/>
        <v>340</v>
      </c>
      <c r="R1170" t="s">
        <v>8316</v>
      </c>
      <c r="S1170" t="s">
        <v>8343</v>
      </c>
      <c r="T1170" s="10">
        <f t="shared" si="74"/>
        <v>42605.053993055553</v>
      </c>
      <c r="U1170" s="10">
        <f t="shared" si="75"/>
        <v>42635.053993055553</v>
      </c>
    </row>
    <row r="1171" spans="1:21" ht="42.75" x14ac:dyDescent="0.2">
      <c r="A1171">
        <v>1169</v>
      </c>
      <c r="B1171" s="3" t="s">
        <v>1170</v>
      </c>
      <c r="C1171" s="3" t="s">
        <v>5279</v>
      </c>
      <c r="D1171">
        <v>10000</v>
      </c>
      <c r="F1171">
        <v>17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8284</v>
      </c>
      <c r="P1171" s="6">
        <f t="shared" si="72"/>
        <v>1.6999999999999999E-3</v>
      </c>
      <c r="Q1171">
        <f t="shared" si="73"/>
        <v>5.666666666666667</v>
      </c>
      <c r="R1171" t="s">
        <v>8316</v>
      </c>
      <c r="S1171" t="s">
        <v>8343</v>
      </c>
      <c r="T1171" s="10">
        <f t="shared" si="74"/>
        <v>42027.353738425925</v>
      </c>
      <c r="U1171" s="10">
        <f t="shared" si="75"/>
        <v>42057.353738425925</v>
      </c>
    </row>
    <row r="1172" spans="1:21" ht="42.75" x14ac:dyDescent="0.2">
      <c r="A1172">
        <v>1170</v>
      </c>
      <c r="B1172" s="3" t="s">
        <v>1171</v>
      </c>
      <c r="C1172" s="3" t="s">
        <v>5280</v>
      </c>
      <c r="D1172">
        <v>25000</v>
      </c>
      <c r="F1172">
        <v>100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8284</v>
      </c>
      <c r="P1172" s="6">
        <f t="shared" si="72"/>
        <v>4.0000000000000001E-3</v>
      </c>
      <c r="Q1172">
        <f t="shared" si="73"/>
        <v>50</v>
      </c>
      <c r="R1172" t="s">
        <v>8316</v>
      </c>
      <c r="S1172" t="s">
        <v>8343</v>
      </c>
      <c r="T1172" s="10">
        <f t="shared" si="74"/>
        <v>42124.893182870372</v>
      </c>
      <c r="U1172" s="10">
        <f t="shared" si="75"/>
        <v>42154.893182870372</v>
      </c>
    </row>
    <row r="1173" spans="1:21" ht="42.75" x14ac:dyDescent="0.2">
      <c r="A1173">
        <v>1171</v>
      </c>
      <c r="B1173" s="3" t="s">
        <v>1172</v>
      </c>
      <c r="C1173" s="3" t="s">
        <v>5281</v>
      </c>
      <c r="D1173">
        <v>25000</v>
      </c>
      <c r="F1173">
        <v>25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8284</v>
      </c>
      <c r="P1173" s="6">
        <f t="shared" si="72"/>
        <v>1E-3</v>
      </c>
      <c r="Q1173">
        <f t="shared" si="73"/>
        <v>25</v>
      </c>
      <c r="R1173" t="s">
        <v>8316</v>
      </c>
      <c r="S1173" t="s">
        <v>8343</v>
      </c>
      <c r="T1173" s="10">
        <f t="shared" si="74"/>
        <v>41938.804710648146</v>
      </c>
      <c r="U1173" s="10">
        <f t="shared" si="75"/>
        <v>41956.846377314811</v>
      </c>
    </row>
    <row r="1174" spans="1:21" ht="28.5" x14ac:dyDescent="0.2">
      <c r="A1174">
        <v>1172</v>
      </c>
      <c r="B1174" s="3" t="s">
        <v>1173</v>
      </c>
      <c r="C1174" s="3" t="s">
        <v>5282</v>
      </c>
      <c r="D1174">
        <v>9000</v>
      </c>
      <c r="F1174"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8284</v>
      </c>
      <c r="P1174" s="6">
        <f t="shared" si="72"/>
        <v>0</v>
      </c>
      <c r="Q1174" t="e">
        <f t="shared" si="73"/>
        <v>#DIV/0!</v>
      </c>
      <c r="R1174" t="s">
        <v>8316</v>
      </c>
      <c r="S1174" t="s">
        <v>8343</v>
      </c>
      <c r="T1174" s="10">
        <f t="shared" si="74"/>
        <v>41841.682314814818</v>
      </c>
      <c r="U1174" s="10">
        <f t="shared" si="75"/>
        <v>41871.682314814818</v>
      </c>
    </row>
    <row r="1175" spans="1:21" ht="42.75" x14ac:dyDescent="0.2">
      <c r="A1175">
        <v>1173</v>
      </c>
      <c r="B1175" s="3" t="s">
        <v>1174</v>
      </c>
      <c r="C1175" s="3" t="s">
        <v>5283</v>
      </c>
      <c r="D1175">
        <v>125000</v>
      </c>
      <c r="F1175">
        <v>30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8284</v>
      </c>
      <c r="P1175" s="6">
        <f t="shared" si="72"/>
        <v>2.4000000000000001E-4</v>
      </c>
      <c r="Q1175">
        <f t="shared" si="73"/>
        <v>30</v>
      </c>
      <c r="R1175" t="s">
        <v>8316</v>
      </c>
      <c r="S1175" t="s">
        <v>8343</v>
      </c>
      <c r="T1175" s="10">
        <f t="shared" si="74"/>
        <v>42184.185844907406</v>
      </c>
      <c r="U1175" s="10">
        <f t="shared" si="75"/>
        <v>42219.185844907406</v>
      </c>
    </row>
    <row r="1176" spans="1:21" ht="42.75" x14ac:dyDescent="0.2">
      <c r="A1176">
        <v>1174</v>
      </c>
      <c r="B1176" s="3" t="s">
        <v>1175</v>
      </c>
      <c r="C1176" s="3" t="s">
        <v>5284</v>
      </c>
      <c r="D1176">
        <v>15000</v>
      </c>
      <c r="F1176">
        <v>886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8284</v>
      </c>
      <c r="P1176" s="6">
        <f t="shared" si="72"/>
        <v>5.906666666666667E-2</v>
      </c>
      <c r="Q1176">
        <f t="shared" si="73"/>
        <v>46.631578947368418</v>
      </c>
      <c r="R1176" t="s">
        <v>8316</v>
      </c>
      <c r="S1176" t="s">
        <v>8343</v>
      </c>
      <c r="T1176" s="10">
        <f t="shared" si="74"/>
        <v>42468.84174768519</v>
      </c>
      <c r="U1176" s="10">
        <f t="shared" si="75"/>
        <v>42498.84174768519</v>
      </c>
    </row>
    <row r="1177" spans="1:21" ht="42.75" x14ac:dyDescent="0.2">
      <c r="A1177">
        <v>1175</v>
      </c>
      <c r="B1177" s="3" t="s">
        <v>1176</v>
      </c>
      <c r="C1177" s="3" t="s">
        <v>5285</v>
      </c>
      <c r="D1177">
        <v>20000</v>
      </c>
      <c r="F1177">
        <v>585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8284</v>
      </c>
      <c r="P1177" s="6">
        <f t="shared" si="72"/>
        <v>2.9250000000000002E-2</v>
      </c>
      <c r="Q1177">
        <f t="shared" si="73"/>
        <v>65</v>
      </c>
      <c r="R1177" t="s">
        <v>8316</v>
      </c>
      <c r="S1177" t="s">
        <v>8343</v>
      </c>
      <c r="T1177" s="10">
        <f t="shared" si="74"/>
        <v>42170.728460648148</v>
      </c>
      <c r="U1177" s="10">
        <f t="shared" si="75"/>
        <v>42200.728460648148</v>
      </c>
    </row>
    <row r="1178" spans="1:21" ht="57" x14ac:dyDescent="0.2">
      <c r="A1178">
        <v>1176</v>
      </c>
      <c r="B1178" s="3" t="s">
        <v>1177</v>
      </c>
      <c r="C1178" s="3" t="s">
        <v>5286</v>
      </c>
      <c r="D1178">
        <v>175000</v>
      </c>
      <c r="F1178">
        <v>10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8284</v>
      </c>
      <c r="P1178" s="6">
        <f t="shared" si="72"/>
        <v>5.7142857142857142E-5</v>
      </c>
      <c r="Q1178">
        <f t="shared" si="73"/>
        <v>10</v>
      </c>
      <c r="R1178" t="s">
        <v>8316</v>
      </c>
      <c r="S1178" t="s">
        <v>8343</v>
      </c>
      <c r="T1178" s="10">
        <f t="shared" si="74"/>
        <v>42746.019652777773</v>
      </c>
      <c r="U1178" s="10">
        <f t="shared" si="75"/>
        <v>42800.541666666672</v>
      </c>
    </row>
    <row r="1179" spans="1:21" ht="42.75" x14ac:dyDescent="0.2">
      <c r="A1179">
        <v>1177</v>
      </c>
      <c r="B1179" s="3" t="s">
        <v>1178</v>
      </c>
      <c r="C1179" s="3" t="s">
        <v>5287</v>
      </c>
      <c r="D1179">
        <v>6000</v>
      </c>
      <c r="F1179"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8284</v>
      </c>
      <c r="P1179" s="6">
        <f t="shared" si="72"/>
        <v>0</v>
      </c>
      <c r="Q1179" t="e">
        <f t="shared" si="73"/>
        <v>#DIV/0!</v>
      </c>
      <c r="R1179" t="s">
        <v>8316</v>
      </c>
      <c r="S1179" t="s">
        <v>8343</v>
      </c>
      <c r="T1179" s="10">
        <f t="shared" si="74"/>
        <v>41897.660833333335</v>
      </c>
      <c r="U1179" s="10">
        <f t="shared" si="75"/>
        <v>41927.660833333335</v>
      </c>
    </row>
    <row r="1180" spans="1:21" ht="42.75" x14ac:dyDescent="0.2">
      <c r="A1180">
        <v>1178</v>
      </c>
      <c r="B1180" s="3" t="s">
        <v>1179</v>
      </c>
      <c r="C1180" s="3" t="s">
        <v>5288</v>
      </c>
      <c r="D1180">
        <v>75000</v>
      </c>
      <c r="F1180">
        <v>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8284</v>
      </c>
      <c r="P1180" s="6">
        <f t="shared" si="72"/>
        <v>6.666666666666667E-5</v>
      </c>
      <c r="Q1180">
        <f t="shared" si="73"/>
        <v>5</v>
      </c>
      <c r="R1180" t="s">
        <v>8316</v>
      </c>
      <c r="S1180" t="s">
        <v>8343</v>
      </c>
      <c r="T1180" s="10">
        <f t="shared" si="74"/>
        <v>41837.905694444446</v>
      </c>
      <c r="U1180" s="10">
        <f t="shared" si="75"/>
        <v>41867.905694444446</v>
      </c>
    </row>
    <row r="1181" spans="1:21" ht="42.75" x14ac:dyDescent="0.2">
      <c r="A1181">
        <v>1179</v>
      </c>
      <c r="B1181" s="3" t="s">
        <v>1180</v>
      </c>
      <c r="C1181" s="3" t="s">
        <v>5289</v>
      </c>
      <c r="D1181">
        <v>60000</v>
      </c>
      <c r="F1181">
        <v>3200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8284</v>
      </c>
      <c r="P1181" s="6">
        <f t="shared" si="72"/>
        <v>5.3333333333333337E-2</v>
      </c>
      <c r="Q1181">
        <f t="shared" si="73"/>
        <v>640</v>
      </c>
      <c r="R1181" t="s">
        <v>8316</v>
      </c>
      <c r="S1181" t="s">
        <v>8343</v>
      </c>
      <c r="T1181" s="10">
        <f t="shared" si="74"/>
        <v>42275.720219907409</v>
      </c>
      <c r="U1181" s="10">
        <f t="shared" si="75"/>
        <v>42305.720219907409</v>
      </c>
    </row>
    <row r="1182" spans="1:21" ht="28.5" x14ac:dyDescent="0.2">
      <c r="A1182">
        <v>1180</v>
      </c>
      <c r="B1182" s="3" t="s">
        <v>1181</v>
      </c>
      <c r="C1182" s="3" t="s">
        <v>5290</v>
      </c>
      <c r="D1182">
        <v>50000</v>
      </c>
      <c r="F1182">
        <v>5875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8284</v>
      </c>
      <c r="P1182" s="6">
        <f t="shared" si="72"/>
        <v>0.11749999999999999</v>
      </c>
      <c r="Q1182">
        <f t="shared" si="73"/>
        <v>69.117647058823536</v>
      </c>
      <c r="R1182" t="s">
        <v>8316</v>
      </c>
      <c r="S1182" t="s">
        <v>8343</v>
      </c>
      <c r="T1182" s="10">
        <f t="shared" si="74"/>
        <v>41781.806875000002</v>
      </c>
      <c r="U1182" s="10">
        <f t="shared" si="75"/>
        <v>41818.806875000002</v>
      </c>
    </row>
    <row r="1183" spans="1:21" x14ac:dyDescent="0.2">
      <c r="A1183">
        <v>1181</v>
      </c>
      <c r="B1183" s="3" t="s">
        <v>1182</v>
      </c>
      <c r="C1183" s="3" t="s">
        <v>5291</v>
      </c>
      <c r="D1183">
        <v>50000</v>
      </c>
      <c r="F1183">
        <v>4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8284</v>
      </c>
      <c r="P1183" s="6">
        <f t="shared" si="72"/>
        <v>8.0000000000000007E-5</v>
      </c>
      <c r="Q1183">
        <f t="shared" si="73"/>
        <v>1.3333333333333333</v>
      </c>
      <c r="R1183" t="s">
        <v>8316</v>
      </c>
      <c r="S1183" t="s">
        <v>8343</v>
      </c>
      <c r="T1183" s="10">
        <f t="shared" si="74"/>
        <v>42034.339363425926</v>
      </c>
      <c r="U1183" s="10">
        <f t="shared" si="75"/>
        <v>42064.339363425926</v>
      </c>
    </row>
    <row r="1184" spans="1:21" ht="42.75" x14ac:dyDescent="0.2">
      <c r="A1184">
        <v>1182</v>
      </c>
      <c r="B1184" s="3" t="s">
        <v>1183</v>
      </c>
      <c r="C1184" s="3" t="s">
        <v>5292</v>
      </c>
      <c r="D1184">
        <v>1000</v>
      </c>
      <c r="F1184">
        <v>42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8284</v>
      </c>
      <c r="P1184" s="6">
        <f t="shared" si="72"/>
        <v>4.2000000000000003E-2</v>
      </c>
      <c r="Q1184">
        <f t="shared" si="73"/>
        <v>10.5</v>
      </c>
      <c r="R1184" t="s">
        <v>8316</v>
      </c>
      <c r="S1184" t="s">
        <v>8343</v>
      </c>
      <c r="T1184" s="10">
        <f t="shared" si="74"/>
        <v>42728.827407407407</v>
      </c>
      <c r="U1184" s="10">
        <f t="shared" si="75"/>
        <v>42747.695833333331</v>
      </c>
    </row>
    <row r="1185" spans="1:21" ht="42.75" x14ac:dyDescent="0.2">
      <c r="A1185">
        <v>1183</v>
      </c>
      <c r="B1185" s="3" t="s">
        <v>1184</v>
      </c>
      <c r="C1185" s="3" t="s">
        <v>5293</v>
      </c>
      <c r="D1185">
        <v>2500</v>
      </c>
      <c r="F1185">
        <v>100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8284</v>
      </c>
      <c r="P1185" s="6">
        <f t="shared" si="72"/>
        <v>0.04</v>
      </c>
      <c r="Q1185">
        <f t="shared" si="73"/>
        <v>33.333333333333336</v>
      </c>
      <c r="R1185" t="s">
        <v>8316</v>
      </c>
      <c r="S1185" t="s">
        <v>8343</v>
      </c>
      <c r="T1185" s="10">
        <f t="shared" si="74"/>
        <v>42656.86137731481</v>
      </c>
      <c r="U1185" s="10">
        <f t="shared" si="75"/>
        <v>42676.165972222225</v>
      </c>
    </row>
    <row r="1186" spans="1:21" ht="42.75" x14ac:dyDescent="0.2">
      <c r="A1186">
        <v>1184</v>
      </c>
      <c r="B1186" s="3" t="s">
        <v>1185</v>
      </c>
      <c r="C1186" s="3" t="s">
        <v>5294</v>
      </c>
      <c r="D1186">
        <v>22000</v>
      </c>
      <c r="F1186">
        <v>23086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8285</v>
      </c>
      <c r="P1186" s="6">
        <f t="shared" si="72"/>
        <v>1.0493636363636363</v>
      </c>
      <c r="Q1186">
        <f t="shared" si="73"/>
        <v>61.562666666666665</v>
      </c>
      <c r="R1186" t="s">
        <v>8344</v>
      </c>
      <c r="S1186" t="s">
        <v>8345</v>
      </c>
      <c r="T1186" s="10">
        <f t="shared" si="74"/>
        <v>42741.599664351852</v>
      </c>
      <c r="U1186" s="10">
        <f t="shared" si="75"/>
        <v>42772.599664351852</v>
      </c>
    </row>
    <row r="1187" spans="1:21" ht="57" x14ac:dyDescent="0.2">
      <c r="A1187">
        <v>1185</v>
      </c>
      <c r="B1187" s="3" t="s">
        <v>1186</v>
      </c>
      <c r="C1187" s="3" t="s">
        <v>5295</v>
      </c>
      <c r="D1187">
        <v>12500</v>
      </c>
      <c r="F1187">
        <v>13180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8285</v>
      </c>
      <c r="P1187" s="6">
        <f t="shared" si="72"/>
        <v>1.0544</v>
      </c>
      <c r="Q1187">
        <f t="shared" si="73"/>
        <v>118.73873873873873</v>
      </c>
      <c r="R1187" t="s">
        <v>8344</v>
      </c>
      <c r="S1187" t="s">
        <v>8345</v>
      </c>
      <c r="T1187" s="10">
        <f t="shared" si="74"/>
        <v>42130.865150462967</v>
      </c>
      <c r="U1187" s="10">
        <f t="shared" si="75"/>
        <v>42163.166666666672</v>
      </c>
    </row>
    <row r="1188" spans="1:21" ht="42.75" x14ac:dyDescent="0.2">
      <c r="A1188">
        <v>1186</v>
      </c>
      <c r="B1188" s="3" t="s">
        <v>1187</v>
      </c>
      <c r="C1188" s="3" t="s">
        <v>5296</v>
      </c>
      <c r="D1188">
        <v>7500</v>
      </c>
      <c r="F1188">
        <v>8005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8285</v>
      </c>
      <c r="P1188" s="6">
        <f t="shared" si="72"/>
        <v>1.0673333333333332</v>
      </c>
      <c r="Q1188">
        <f t="shared" si="73"/>
        <v>65.081300813008127</v>
      </c>
      <c r="R1188" t="s">
        <v>8344</v>
      </c>
      <c r="S1188" t="s">
        <v>8345</v>
      </c>
      <c r="T1188" s="10">
        <f t="shared" si="74"/>
        <v>42123.86336805555</v>
      </c>
      <c r="U1188" s="10">
        <f t="shared" si="75"/>
        <v>42156.945833333331</v>
      </c>
    </row>
    <row r="1189" spans="1:21" ht="42.75" x14ac:dyDescent="0.2">
      <c r="A1189">
        <v>1187</v>
      </c>
      <c r="B1189" s="3" t="s">
        <v>1188</v>
      </c>
      <c r="C1189" s="3" t="s">
        <v>5297</v>
      </c>
      <c r="D1189">
        <v>8750</v>
      </c>
      <c r="F1189">
        <v>9111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8285</v>
      </c>
      <c r="P1189" s="6">
        <f t="shared" si="72"/>
        <v>1.0412571428571429</v>
      </c>
      <c r="Q1189">
        <f t="shared" si="73"/>
        <v>130.15714285714284</v>
      </c>
      <c r="R1189" t="s">
        <v>8344</v>
      </c>
      <c r="S1189" t="s">
        <v>8345</v>
      </c>
      <c r="T1189" s="10">
        <f t="shared" si="74"/>
        <v>42109.894942129627</v>
      </c>
      <c r="U1189" s="10">
        <f t="shared" si="75"/>
        <v>42141.75</v>
      </c>
    </row>
    <row r="1190" spans="1:21" ht="42.75" x14ac:dyDescent="0.2">
      <c r="A1190">
        <v>1188</v>
      </c>
      <c r="B1190" s="3" t="s">
        <v>1189</v>
      </c>
      <c r="C1190" s="3" t="s">
        <v>5298</v>
      </c>
      <c r="D1190">
        <v>2000</v>
      </c>
      <c r="F1190">
        <v>3211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8285</v>
      </c>
      <c r="P1190" s="6">
        <f t="shared" si="72"/>
        <v>1.6054999999999999</v>
      </c>
      <c r="Q1190">
        <f t="shared" si="73"/>
        <v>37.776470588235291</v>
      </c>
      <c r="R1190" t="s">
        <v>8344</v>
      </c>
      <c r="S1190" t="s">
        <v>8345</v>
      </c>
      <c r="T1190" s="10">
        <f t="shared" si="74"/>
        <v>42711.700694444444</v>
      </c>
      <c r="U1190" s="10">
        <f t="shared" si="75"/>
        <v>42732.700694444444</v>
      </c>
    </row>
    <row r="1191" spans="1:21" ht="42.75" x14ac:dyDescent="0.2">
      <c r="A1191">
        <v>1189</v>
      </c>
      <c r="B1191" s="3" t="s">
        <v>1190</v>
      </c>
      <c r="C1191" s="3" t="s">
        <v>5299</v>
      </c>
      <c r="D1191">
        <v>9000</v>
      </c>
      <c r="F1191">
        <v>9700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8285</v>
      </c>
      <c r="P1191" s="6">
        <f t="shared" si="72"/>
        <v>1.0777777777777777</v>
      </c>
      <c r="Q1191">
        <f t="shared" si="73"/>
        <v>112.79069767441861</v>
      </c>
      <c r="R1191" t="s">
        <v>8344</v>
      </c>
      <c r="S1191" t="s">
        <v>8345</v>
      </c>
      <c r="T1191" s="10">
        <f t="shared" si="74"/>
        <v>42529.979108796295</v>
      </c>
      <c r="U1191" s="10">
        <f t="shared" si="75"/>
        <v>42550.979108796295</v>
      </c>
    </row>
    <row r="1192" spans="1:21" ht="28.5" x14ac:dyDescent="0.2">
      <c r="A1192">
        <v>1190</v>
      </c>
      <c r="B1192" s="3" t="s">
        <v>1191</v>
      </c>
      <c r="C1192" s="3" t="s">
        <v>5300</v>
      </c>
      <c r="D1192">
        <v>500</v>
      </c>
      <c r="F1192">
        <v>675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8285</v>
      </c>
      <c r="P1192" s="6">
        <f t="shared" si="72"/>
        <v>1.35</v>
      </c>
      <c r="Q1192">
        <f t="shared" si="73"/>
        <v>51.92307692307692</v>
      </c>
      <c r="R1192" t="s">
        <v>8344</v>
      </c>
      <c r="S1192" t="s">
        <v>8345</v>
      </c>
      <c r="T1192" s="10">
        <f t="shared" si="74"/>
        <v>41852.665798611109</v>
      </c>
      <c r="U1192" s="10">
        <f t="shared" si="75"/>
        <v>41882.665798611109</v>
      </c>
    </row>
    <row r="1193" spans="1:21" ht="42.75" x14ac:dyDescent="0.2">
      <c r="A1193">
        <v>1191</v>
      </c>
      <c r="B1193" s="3" t="s">
        <v>1192</v>
      </c>
      <c r="C1193" s="3" t="s">
        <v>5301</v>
      </c>
      <c r="D1193">
        <v>2700</v>
      </c>
      <c r="F1193">
        <v>2945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8285</v>
      </c>
      <c r="P1193" s="6">
        <f t="shared" si="72"/>
        <v>1.0907407407407408</v>
      </c>
      <c r="Q1193">
        <f t="shared" si="73"/>
        <v>89.242424242424249</v>
      </c>
      <c r="R1193" t="s">
        <v>8344</v>
      </c>
      <c r="S1193" t="s">
        <v>8345</v>
      </c>
      <c r="T1193" s="10">
        <f t="shared" si="74"/>
        <v>42419.603703703702</v>
      </c>
      <c r="U1193" s="10">
        <f t="shared" si="75"/>
        <v>42449.562037037031</v>
      </c>
    </row>
    <row r="1194" spans="1:21" ht="28.5" x14ac:dyDescent="0.2">
      <c r="A1194">
        <v>1192</v>
      </c>
      <c r="B1194" s="3" t="s">
        <v>1193</v>
      </c>
      <c r="C1194" s="3" t="s">
        <v>5302</v>
      </c>
      <c r="D1194">
        <v>100</v>
      </c>
      <c r="F1194">
        <v>290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8285</v>
      </c>
      <c r="P1194" s="6">
        <f t="shared" si="72"/>
        <v>2.9</v>
      </c>
      <c r="Q1194">
        <f t="shared" si="73"/>
        <v>19.333333333333332</v>
      </c>
      <c r="R1194" t="s">
        <v>8344</v>
      </c>
      <c r="S1194" t="s">
        <v>8345</v>
      </c>
      <c r="T1194" s="10">
        <f t="shared" si="74"/>
        <v>42747.506689814814</v>
      </c>
      <c r="U1194" s="10">
        <f t="shared" si="75"/>
        <v>42777.506689814814</v>
      </c>
    </row>
    <row r="1195" spans="1:21" ht="57" x14ac:dyDescent="0.2">
      <c r="A1195">
        <v>1193</v>
      </c>
      <c r="B1195" s="3" t="s">
        <v>1194</v>
      </c>
      <c r="C1195" s="3" t="s">
        <v>5303</v>
      </c>
      <c r="D1195">
        <v>21000</v>
      </c>
      <c r="F1195">
        <v>21831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8285</v>
      </c>
      <c r="P1195" s="6">
        <f t="shared" si="72"/>
        <v>1.0395714285714286</v>
      </c>
      <c r="Q1195">
        <f t="shared" si="73"/>
        <v>79.967032967032964</v>
      </c>
      <c r="R1195" t="s">
        <v>8344</v>
      </c>
      <c r="S1195" t="s">
        <v>8345</v>
      </c>
      <c r="T1195" s="10">
        <f t="shared" si="74"/>
        <v>42409.776076388895</v>
      </c>
      <c r="U1195" s="10">
        <f t="shared" si="75"/>
        <v>42469.734409722223</v>
      </c>
    </row>
    <row r="1196" spans="1:21" ht="42.75" x14ac:dyDescent="0.2">
      <c r="A1196">
        <v>1194</v>
      </c>
      <c r="B1196" s="3" t="s">
        <v>1195</v>
      </c>
      <c r="C1196" s="3" t="s">
        <v>5304</v>
      </c>
      <c r="D1196">
        <v>12500</v>
      </c>
      <c r="F1196">
        <v>40280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8285</v>
      </c>
      <c r="P1196" s="6">
        <f t="shared" si="72"/>
        <v>3.2223999999999999</v>
      </c>
      <c r="Q1196">
        <f t="shared" si="73"/>
        <v>56.414565826330531</v>
      </c>
      <c r="R1196" t="s">
        <v>8344</v>
      </c>
      <c r="S1196" t="s">
        <v>8345</v>
      </c>
      <c r="T1196" s="10">
        <f t="shared" si="74"/>
        <v>42072.488182870366</v>
      </c>
      <c r="U1196" s="10">
        <f t="shared" si="75"/>
        <v>42102.488182870366</v>
      </c>
    </row>
    <row r="1197" spans="1:21" ht="57" x14ac:dyDescent="0.2">
      <c r="A1197">
        <v>1195</v>
      </c>
      <c r="B1197" s="3" t="s">
        <v>1196</v>
      </c>
      <c r="C1197" s="3" t="s">
        <v>5305</v>
      </c>
      <c r="D1197">
        <v>10000</v>
      </c>
      <c r="F1197">
        <v>13500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8285</v>
      </c>
      <c r="P1197" s="6">
        <f t="shared" si="72"/>
        <v>1.35</v>
      </c>
      <c r="Q1197">
        <f t="shared" si="73"/>
        <v>79.411764705882348</v>
      </c>
      <c r="R1197" t="s">
        <v>8344</v>
      </c>
      <c r="S1197" t="s">
        <v>8345</v>
      </c>
      <c r="T1197" s="10">
        <f t="shared" si="74"/>
        <v>42298.34783564815</v>
      </c>
      <c r="U1197" s="10">
        <f t="shared" si="75"/>
        <v>42358.375</v>
      </c>
    </row>
    <row r="1198" spans="1:21" ht="28.5" x14ac:dyDescent="0.2">
      <c r="A1198">
        <v>1196</v>
      </c>
      <c r="B1198" s="3" t="s">
        <v>1197</v>
      </c>
      <c r="C1198" s="3" t="s">
        <v>5306</v>
      </c>
      <c r="D1198">
        <v>14500</v>
      </c>
      <c r="F1198">
        <v>39137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8285</v>
      </c>
      <c r="P1198" s="6">
        <f t="shared" si="72"/>
        <v>2.6991034482758622</v>
      </c>
      <c r="Q1198">
        <f t="shared" si="73"/>
        <v>76.439453125</v>
      </c>
      <c r="R1198" t="s">
        <v>8344</v>
      </c>
      <c r="S1198" t="s">
        <v>8345</v>
      </c>
      <c r="T1198" s="10">
        <f t="shared" si="74"/>
        <v>42326.818738425922</v>
      </c>
      <c r="U1198" s="10">
        <f t="shared" si="75"/>
        <v>42356.818738425922</v>
      </c>
    </row>
    <row r="1199" spans="1:21" ht="57" x14ac:dyDescent="0.2">
      <c r="A1199">
        <v>1197</v>
      </c>
      <c r="B1199" s="3" t="s">
        <v>1198</v>
      </c>
      <c r="C1199" s="3" t="s">
        <v>5307</v>
      </c>
      <c r="D1199">
        <v>15000</v>
      </c>
      <c r="F1199">
        <v>37994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8285</v>
      </c>
      <c r="P1199" s="6">
        <f t="shared" si="72"/>
        <v>2.5329333333333333</v>
      </c>
      <c r="Q1199">
        <f t="shared" si="73"/>
        <v>121</v>
      </c>
      <c r="R1199" t="s">
        <v>8344</v>
      </c>
      <c r="S1199" t="s">
        <v>8345</v>
      </c>
      <c r="T1199" s="10">
        <f t="shared" si="74"/>
        <v>42503.66474537037</v>
      </c>
      <c r="U1199" s="10">
        <f t="shared" si="75"/>
        <v>42534.249305555553</v>
      </c>
    </row>
    <row r="1200" spans="1:21" ht="42.75" x14ac:dyDescent="0.2">
      <c r="A1200">
        <v>1198</v>
      </c>
      <c r="B1200" s="3" t="s">
        <v>1199</v>
      </c>
      <c r="C1200" s="3" t="s">
        <v>5308</v>
      </c>
      <c r="D1200">
        <v>3500</v>
      </c>
      <c r="F1200">
        <v>9121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8285</v>
      </c>
      <c r="P1200" s="6">
        <f t="shared" si="72"/>
        <v>2.6059999999999999</v>
      </c>
      <c r="Q1200">
        <f t="shared" si="73"/>
        <v>54.616766467065865</v>
      </c>
      <c r="R1200" t="s">
        <v>8344</v>
      </c>
      <c r="S1200" t="s">
        <v>8345</v>
      </c>
      <c r="T1200" s="10">
        <f t="shared" si="74"/>
        <v>42333.619050925925</v>
      </c>
      <c r="U1200" s="10">
        <f t="shared" si="75"/>
        <v>42369.125</v>
      </c>
    </row>
    <row r="1201" spans="1:21" ht="42.75" x14ac:dyDescent="0.2">
      <c r="A1201">
        <v>1199</v>
      </c>
      <c r="B1201" s="3" t="s">
        <v>1200</v>
      </c>
      <c r="C1201" s="3" t="s">
        <v>5309</v>
      </c>
      <c r="D1201">
        <v>2658</v>
      </c>
      <c r="F1201">
        <v>2693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8285</v>
      </c>
      <c r="P1201" s="6">
        <f t="shared" si="72"/>
        <v>1.0131677953348381</v>
      </c>
      <c r="Q1201">
        <f t="shared" si="73"/>
        <v>299.22222222222223</v>
      </c>
      <c r="R1201" t="s">
        <v>8344</v>
      </c>
      <c r="S1201" t="s">
        <v>8345</v>
      </c>
      <c r="T1201" s="10">
        <f t="shared" si="74"/>
        <v>42161.770833333328</v>
      </c>
      <c r="U1201" s="10">
        <f t="shared" si="75"/>
        <v>42193.770833333328</v>
      </c>
    </row>
    <row r="1202" spans="1:21" ht="42.75" x14ac:dyDescent="0.2">
      <c r="A1202">
        <v>1200</v>
      </c>
      <c r="B1202" s="3" t="s">
        <v>1201</v>
      </c>
      <c r="C1202" s="3" t="s">
        <v>5310</v>
      </c>
      <c r="D1202">
        <v>4800</v>
      </c>
      <c r="F1202">
        <v>6029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8285</v>
      </c>
      <c r="P1202" s="6">
        <f t="shared" si="72"/>
        <v>1.2560416666666667</v>
      </c>
      <c r="Q1202">
        <f t="shared" si="73"/>
        <v>58.533980582524272</v>
      </c>
      <c r="R1202" t="s">
        <v>8344</v>
      </c>
      <c r="S1202" t="s">
        <v>8345</v>
      </c>
      <c r="T1202" s="10">
        <f t="shared" si="74"/>
        <v>42089.477500000001</v>
      </c>
      <c r="U1202" s="10">
        <f t="shared" si="75"/>
        <v>42110.477500000001</v>
      </c>
    </row>
    <row r="1203" spans="1:21" ht="42.75" x14ac:dyDescent="0.2">
      <c r="A1203">
        <v>1201</v>
      </c>
      <c r="B1203" s="3" t="s">
        <v>1202</v>
      </c>
      <c r="C1203" s="3" t="s">
        <v>5311</v>
      </c>
      <c r="D1203">
        <v>6000</v>
      </c>
      <c r="F1203">
        <v>6146.27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8285</v>
      </c>
      <c r="P1203" s="6">
        <f t="shared" si="72"/>
        <v>1.0243783333333334</v>
      </c>
      <c r="Q1203">
        <f t="shared" si="73"/>
        <v>55.371801801801809</v>
      </c>
      <c r="R1203" t="s">
        <v>8344</v>
      </c>
      <c r="S1203" t="s">
        <v>8345</v>
      </c>
      <c r="T1203" s="10">
        <f t="shared" si="74"/>
        <v>42536.60701388889</v>
      </c>
      <c r="U1203" s="10">
        <f t="shared" si="75"/>
        <v>42566.60701388889</v>
      </c>
    </row>
    <row r="1204" spans="1:21" ht="42.75" x14ac:dyDescent="0.2">
      <c r="A1204">
        <v>1202</v>
      </c>
      <c r="B1204" s="3" t="s">
        <v>1203</v>
      </c>
      <c r="C1204" s="3" t="s">
        <v>5312</v>
      </c>
      <c r="D1204">
        <v>25000</v>
      </c>
      <c r="F1204">
        <v>49811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8285</v>
      </c>
      <c r="P1204" s="6">
        <f t="shared" si="72"/>
        <v>1.99244</v>
      </c>
      <c r="Q1204">
        <f t="shared" si="73"/>
        <v>183.80442804428046</v>
      </c>
      <c r="R1204" t="s">
        <v>8344</v>
      </c>
      <c r="S1204" t="s">
        <v>8345</v>
      </c>
      <c r="T1204" s="10">
        <f t="shared" si="74"/>
        <v>42152.288819444439</v>
      </c>
      <c r="U1204" s="10">
        <f t="shared" si="75"/>
        <v>42182.288819444439</v>
      </c>
    </row>
    <row r="1205" spans="1:21" ht="42.75" x14ac:dyDescent="0.2">
      <c r="A1205">
        <v>1203</v>
      </c>
      <c r="B1205" s="3" t="s">
        <v>1204</v>
      </c>
      <c r="C1205" s="3" t="s">
        <v>5313</v>
      </c>
      <c r="D1205">
        <v>16300</v>
      </c>
      <c r="F1205">
        <v>16700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8285</v>
      </c>
      <c r="P1205" s="6">
        <f t="shared" si="72"/>
        <v>1.0245398773006136</v>
      </c>
      <c r="Q1205">
        <f t="shared" si="73"/>
        <v>165.34653465346534</v>
      </c>
      <c r="R1205" t="s">
        <v>8344</v>
      </c>
      <c r="S1205" t="s">
        <v>8345</v>
      </c>
      <c r="T1205" s="10">
        <f t="shared" si="74"/>
        <v>42125.614895833336</v>
      </c>
      <c r="U1205" s="10">
        <f t="shared" si="75"/>
        <v>42155.614895833336</v>
      </c>
    </row>
    <row r="1206" spans="1:21" ht="42.75" x14ac:dyDescent="0.2">
      <c r="A1206">
        <v>1204</v>
      </c>
      <c r="B1206" s="3" t="s">
        <v>1205</v>
      </c>
      <c r="C1206" s="3" t="s">
        <v>5314</v>
      </c>
      <c r="D1206">
        <v>13000</v>
      </c>
      <c r="F1206">
        <v>13383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8285</v>
      </c>
      <c r="P1206" s="6">
        <f t="shared" si="72"/>
        <v>1.0294615384615384</v>
      </c>
      <c r="Q1206">
        <f t="shared" si="73"/>
        <v>234.78947368421052</v>
      </c>
      <c r="R1206" t="s">
        <v>8344</v>
      </c>
      <c r="S1206" t="s">
        <v>8345</v>
      </c>
      <c r="T1206" s="10">
        <f t="shared" si="74"/>
        <v>42297.748067129629</v>
      </c>
      <c r="U1206" s="10">
        <f t="shared" si="75"/>
        <v>42342.208333333328</v>
      </c>
    </row>
    <row r="1207" spans="1:21" ht="42.75" x14ac:dyDescent="0.2">
      <c r="A1207">
        <v>1205</v>
      </c>
      <c r="B1207" s="3" t="s">
        <v>1206</v>
      </c>
      <c r="C1207" s="3" t="s">
        <v>5315</v>
      </c>
      <c r="D1207">
        <v>13000</v>
      </c>
      <c r="F1207">
        <v>13112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8285</v>
      </c>
      <c r="P1207" s="6">
        <f t="shared" si="72"/>
        <v>1.0086153846153847</v>
      </c>
      <c r="Q1207">
        <f t="shared" si="73"/>
        <v>211.48387096774192</v>
      </c>
      <c r="R1207" t="s">
        <v>8344</v>
      </c>
      <c r="S1207" t="s">
        <v>8345</v>
      </c>
      <c r="T1207" s="10">
        <f t="shared" si="74"/>
        <v>42138.506377314814</v>
      </c>
      <c r="U1207" s="10">
        <f t="shared" si="75"/>
        <v>42168.506377314814</v>
      </c>
    </row>
    <row r="1208" spans="1:21" ht="42.75" x14ac:dyDescent="0.2">
      <c r="A1208">
        <v>1206</v>
      </c>
      <c r="B1208" s="3" t="s">
        <v>1207</v>
      </c>
      <c r="C1208" s="3" t="s">
        <v>5316</v>
      </c>
      <c r="D1208">
        <v>900</v>
      </c>
      <c r="F1208">
        <v>1035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8285</v>
      </c>
      <c r="P1208" s="6">
        <f t="shared" si="72"/>
        <v>1.1499999999999999</v>
      </c>
      <c r="Q1208">
        <f t="shared" si="73"/>
        <v>32.34375</v>
      </c>
      <c r="R1208" t="s">
        <v>8344</v>
      </c>
      <c r="S1208" t="s">
        <v>8345</v>
      </c>
      <c r="T1208" s="10">
        <f t="shared" si="74"/>
        <v>42772.776076388895</v>
      </c>
      <c r="U1208" s="10">
        <f t="shared" si="75"/>
        <v>42805.561805555553</v>
      </c>
    </row>
    <row r="1209" spans="1:21" ht="28.5" x14ac:dyDescent="0.2">
      <c r="A1209">
        <v>1207</v>
      </c>
      <c r="B1209" s="3" t="s">
        <v>1208</v>
      </c>
      <c r="C1209" s="3" t="s">
        <v>5317</v>
      </c>
      <c r="D1209">
        <v>16700</v>
      </c>
      <c r="F1209">
        <v>17396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8285</v>
      </c>
      <c r="P1209" s="6">
        <f t="shared" si="72"/>
        <v>1.0416766467065868</v>
      </c>
      <c r="Q1209">
        <f t="shared" si="73"/>
        <v>123.37588652482269</v>
      </c>
      <c r="R1209" t="s">
        <v>8344</v>
      </c>
      <c r="S1209" t="s">
        <v>8345</v>
      </c>
      <c r="T1209" s="10">
        <f t="shared" si="74"/>
        <v>42430.430243055554</v>
      </c>
      <c r="U1209" s="10">
        <f t="shared" si="75"/>
        <v>42460.416666666672</v>
      </c>
    </row>
    <row r="1210" spans="1:21" ht="42.75" x14ac:dyDescent="0.2">
      <c r="A1210">
        <v>1208</v>
      </c>
      <c r="B1210" s="3" t="s">
        <v>1209</v>
      </c>
      <c r="C1210" s="3" t="s">
        <v>5318</v>
      </c>
      <c r="D1210">
        <v>10000</v>
      </c>
      <c r="F1210">
        <v>15530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8285</v>
      </c>
      <c r="P1210" s="6">
        <f t="shared" si="72"/>
        <v>1.5529999999999999</v>
      </c>
      <c r="Q1210">
        <f t="shared" si="73"/>
        <v>207.06666666666666</v>
      </c>
      <c r="R1210" t="s">
        <v>8344</v>
      </c>
      <c r="S1210" t="s">
        <v>8345</v>
      </c>
      <c r="T1210" s="10">
        <f t="shared" si="74"/>
        <v>42423.709074074075</v>
      </c>
      <c r="U1210" s="10">
        <f t="shared" si="75"/>
        <v>42453.667407407411</v>
      </c>
    </row>
    <row r="1211" spans="1:21" ht="42.75" x14ac:dyDescent="0.2">
      <c r="A1211">
        <v>1209</v>
      </c>
      <c r="B1211" s="3" t="s">
        <v>1210</v>
      </c>
      <c r="C1211" s="3" t="s">
        <v>5319</v>
      </c>
      <c r="D1211">
        <v>6000</v>
      </c>
      <c r="F1211">
        <v>6360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8285</v>
      </c>
      <c r="P1211" s="6">
        <f t="shared" si="72"/>
        <v>1.06</v>
      </c>
      <c r="Q1211">
        <f t="shared" si="73"/>
        <v>138.2608695652174</v>
      </c>
      <c r="R1211" t="s">
        <v>8344</v>
      </c>
      <c r="S1211" t="s">
        <v>8345</v>
      </c>
      <c r="T1211" s="10">
        <f t="shared" si="74"/>
        <v>42761.846122685187</v>
      </c>
      <c r="U1211" s="10">
        <f t="shared" si="75"/>
        <v>42791.846122685187</v>
      </c>
    </row>
    <row r="1212" spans="1:21" ht="28.5" x14ac:dyDescent="0.2">
      <c r="A1212">
        <v>1210</v>
      </c>
      <c r="B1212" s="3" t="s">
        <v>1211</v>
      </c>
      <c r="C1212" s="3" t="s">
        <v>5320</v>
      </c>
      <c r="D1212">
        <v>20000</v>
      </c>
      <c r="F1212">
        <v>50863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8285</v>
      </c>
      <c r="P1212" s="6">
        <f t="shared" si="72"/>
        <v>2.5431499999999998</v>
      </c>
      <c r="Q1212">
        <f t="shared" si="73"/>
        <v>493.81553398058253</v>
      </c>
      <c r="R1212" t="s">
        <v>8344</v>
      </c>
      <c r="S1212" t="s">
        <v>8345</v>
      </c>
      <c r="T1212" s="10">
        <f t="shared" si="74"/>
        <v>42132.941805555558</v>
      </c>
      <c r="U1212" s="10">
        <f t="shared" si="75"/>
        <v>42155.875</v>
      </c>
    </row>
    <row r="1213" spans="1:21" ht="42.75" x14ac:dyDescent="0.2">
      <c r="A1213">
        <v>1211</v>
      </c>
      <c r="B1213" s="3" t="s">
        <v>1212</v>
      </c>
      <c r="C1213" s="3" t="s">
        <v>5321</v>
      </c>
      <c r="D1213">
        <v>1000</v>
      </c>
      <c r="F1213">
        <v>1011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8285</v>
      </c>
      <c r="P1213" s="6">
        <f t="shared" si="72"/>
        <v>1.0109999999999999</v>
      </c>
      <c r="Q1213">
        <f t="shared" si="73"/>
        <v>168.5</v>
      </c>
      <c r="R1213" t="s">
        <v>8344</v>
      </c>
      <c r="S1213" t="s">
        <v>8345</v>
      </c>
      <c r="T1213" s="10">
        <f t="shared" si="74"/>
        <v>42515.866446759261</v>
      </c>
      <c r="U1213" s="10">
        <f t="shared" si="75"/>
        <v>42530.866446759261</v>
      </c>
    </row>
    <row r="1214" spans="1:21" ht="42.75" x14ac:dyDescent="0.2">
      <c r="A1214">
        <v>1212</v>
      </c>
      <c r="B1214" s="3" t="s">
        <v>1213</v>
      </c>
      <c r="C1214" s="3" t="s">
        <v>5322</v>
      </c>
      <c r="D1214">
        <v>2500</v>
      </c>
      <c r="F1214">
        <v>3226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8285</v>
      </c>
      <c r="P1214" s="6">
        <f t="shared" si="72"/>
        <v>1.2904</v>
      </c>
      <c r="Q1214">
        <f t="shared" si="73"/>
        <v>38.867469879518069</v>
      </c>
      <c r="R1214" t="s">
        <v>8344</v>
      </c>
      <c r="S1214" t="s">
        <v>8345</v>
      </c>
      <c r="T1214" s="10">
        <f t="shared" si="74"/>
        <v>42318.950173611112</v>
      </c>
      <c r="U1214" s="10">
        <f t="shared" si="75"/>
        <v>42335.041666666672</v>
      </c>
    </row>
    <row r="1215" spans="1:21" ht="57" x14ac:dyDescent="0.2">
      <c r="A1215">
        <v>1213</v>
      </c>
      <c r="B1215" s="3" t="s">
        <v>1214</v>
      </c>
      <c r="C1215" s="3" t="s">
        <v>5323</v>
      </c>
      <c r="D1215">
        <v>6500</v>
      </c>
      <c r="F1215">
        <v>6645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8285</v>
      </c>
      <c r="P1215" s="6">
        <f t="shared" si="72"/>
        <v>1.0223076923076924</v>
      </c>
      <c r="Q1215">
        <f t="shared" si="73"/>
        <v>61.527777777777779</v>
      </c>
      <c r="R1215" t="s">
        <v>8344</v>
      </c>
      <c r="S1215" t="s">
        <v>8345</v>
      </c>
      <c r="T1215" s="10">
        <f t="shared" si="74"/>
        <v>42731.755787037036</v>
      </c>
      <c r="U1215" s="10">
        <f t="shared" si="75"/>
        <v>42766.755787037036</v>
      </c>
    </row>
    <row r="1216" spans="1:21" ht="42.75" x14ac:dyDescent="0.2">
      <c r="A1216">
        <v>1214</v>
      </c>
      <c r="B1216" s="3" t="s">
        <v>1215</v>
      </c>
      <c r="C1216" s="3" t="s">
        <v>5324</v>
      </c>
      <c r="D1216">
        <v>2000</v>
      </c>
      <c r="F1216">
        <v>2636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8285</v>
      </c>
      <c r="P1216" s="6">
        <f t="shared" si="72"/>
        <v>1.3180000000000001</v>
      </c>
      <c r="Q1216">
        <f t="shared" si="73"/>
        <v>105.44</v>
      </c>
      <c r="R1216" t="s">
        <v>8344</v>
      </c>
      <c r="S1216" t="s">
        <v>8345</v>
      </c>
      <c r="T1216" s="10">
        <f t="shared" si="74"/>
        <v>42104.840335648143</v>
      </c>
      <c r="U1216" s="10">
        <f t="shared" si="75"/>
        <v>42164.840335648143</v>
      </c>
    </row>
    <row r="1217" spans="1:21" ht="42.75" x14ac:dyDescent="0.2">
      <c r="A1217">
        <v>1215</v>
      </c>
      <c r="B1217" s="3" t="s">
        <v>1216</v>
      </c>
      <c r="C1217" s="3" t="s">
        <v>5325</v>
      </c>
      <c r="D1217">
        <v>5000</v>
      </c>
      <c r="F1217">
        <v>39304.01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8285</v>
      </c>
      <c r="P1217" s="6">
        <f t="shared" si="72"/>
        <v>7.8608020000000005</v>
      </c>
      <c r="Q1217">
        <f t="shared" si="73"/>
        <v>71.592003642987251</v>
      </c>
      <c r="R1217" t="s">
        <v>8344</v>
      </c>
      <c r="S1217" t="s">
        <v>8345</v>
      </c>
      <c r="T1217" s="10">
        <f t="shared" si="74"/>
        <v>41759.923101851848</v>
      </c>
      <c r="U1217" s="10">
        <f t="shared" si="75"/>
        <v>41789.923101851848</v>
      </c>
    </row>
    <row r="1218" spans="1:21" ht="28.5" x14ac:dyDescent="0.2">
      <c r="A1218">
        <v>1216</v>
      </c>
      <c r="B1218" s="3" t="s">
        <v>1217</v>
      </c>
      <c r="C1218" s="3" t="s">
        <v>5326</v>
      </c>
      <c r="D1218">
        <v>14000</v>
      </c>
      <c r="F1218">
        <v>20398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8285</v>
      </c>
      <c r="P1218" s="6">
        <f t="shared" ref="P1218:P1281" si="76">F1218/D1218</f>
        <v>1.4570000000000001</v>
      </c>
      <c r="Q1218">
        <f t="shared" ref="Q1218:Q1281" si="77">F1218/M1218</f>
        <v>91.882882882882882</v>
      </c>
      <c r="R1218" t="s">
        <v>8344</v>
      </c>
      <c r="S1218" t="s">
        <v>8345</v>
      </c>
      <c r="T1218" s="10">
        <f t="shared" si="74"/>
        <v>42247.616400462968</v>
      </c>
      <c r="U1218" s="10">
        <f t="shared" si="75"/>
        <v>42279.960416666669</v>
      </c>
    </row>
    <row r="1219" spans="1:21" ht="42.75" x14ac:dyDescent="0.2">
      <c r="A1219">
        <v>1217</v>
      </c>
      <c r="B1219" s="3" t="s">
        <v>1218</v>
      </c>
      <c r="C1219" s="3" t="s">
        <v>5327</v>
      </c>
      <c r="D1219">
        <v>26500</v>
      </c>
      <c r="F1219">
        <v>27189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8285</v>
      </c>
      <c r="P1219" s="6">
        <f t="shared" si="76"/>
        <v>1.026</v>
      </c>
      <c r="Q1219">
        <f t="shared" si="77"/>
        <v>148.57377049180329</v>
      </c>
      <c r="R1219" t="s">
        <v>8344</v>
      </c>
      <c r="S1219" t="s">
        <v>8345</v>
      </c>
      <c r="T1219" s="10">
        <f t="shared" ref="T1219:T1282" si="78">(((K1219/60)/60)/24+DATE(1970,1,1))</f>
        <v>42535.809490740736</v>
      </c>
      <c r="U1219" s="10">
        <f t="shared" ref="U1219:U1282" si="79">(((J1219/60)/60)/24+DATE(1970,1,1))</f>
        <v>42565.809490740736</v>
      </c>
    </row>
    <row r="1220" spans="1:21" ht="42.75" x14ac:dyDescent="0.2">
      <c r="A1220">
        <v>1218</v>
      </c>
      <c r="B1220" s="3" t="s">
        <v>1219</v>
      </c>
      <c r="C1220" s="3" t="s">
        <v>5328</v>
      </c>
      <c r="D1220">
        <v>9000</v>
      </c>
      <c r="F1220">
        <v>15505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8285</v>
      </c>
      <c r="P1220" s="6">
        <f t="shared" si="76"/>
        <v>1.7227777777777777</v>
      </c>
      <c r="Q1220">
        <f t="shared" si="77"/>
        <v>174.2134831460674</v>
      </c>
      <c r="R1220" t="s">
        <v>8344</v>
      </c>
      <c r="S1220" t="s">
        <v>8345</v>
      </c>
      <c r="T1220" s="10">
        <f t="shared" si="78"/>
        <v>42278.662037037036</v>
      </c>
      <c r="U1220" s="10">
        <f t="shared" si="79"/>
        <v>42309.125</v>
      </c>
    </row>
    <row r="1221" spans="1:21" ht="28.5" x14ac:dyDescent="0.2">
      <c r="A1221">
        <v>1219</v>
      </c>
      <c r="B1221" s="3" t="s">
        <v>1220</v>
      </c>
      <c r="C1221" s="3" t="s">
        <v>5329</v>
      </c>
      <c r="D1221">
        <v>16350</v>
      </c>
      <c r="F1221">
        <v>26024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8285</v>
      </c>
      <c r="P1221" s="6">
        <f t="shared" si="76"/>
        <v>1.5916819571865444</v>
      </c>
      <c r="Q1221">
        <f t="shared" si="77"/>
        <v>102.86166007905139</v>
      </c>
      <c r="R1221" t="s">
        <v>8344</v>
      </c>
      <c r="S1221" t="s">
        <v>8345</v>
      </c>
      <c r="T1221" s="10">
        <f t="shared" si="78"/>
        <v>42633.461956018517</v>
      </c>
      <c r="U1221" s="10">
        <f t="shared" si="79"/>
        <v>42663.461956018517</v>
      </c>
    </row>
    <row r="1222" spans="1:21" ht="42.75" x14ac:dyDescent="0.2">
      <c r="A1222">
        <v>1220</v>
      </c>
      <c r="B1222" s="3" t="s">
        <v>1221</v>
      </c>
      <c r="C1222" s="3" t="s">
        <v>5330</v>
      </c>
      <c r="D1222">
        <v>15000</v>
      </c>
      <c r="F1222">
        <v>15565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8285</v>
      </c>
      <c r="P1222" s="6">
        <f t="shared" si="76"/>
        <v>1.0376666666666667</v>
      </c>
      <c r="Q1222">
        <f t="shared" si="77"/>
        <v>111.17857142857143</v>
      </c>
      <c r="R1222" t="s">
        <v>8344</v>
      </c>
      <c r="S1222" t="s">
        <v>8345</v>
      </c>
      <c r="T1222" s="10">
        <f t="shared" si="78"/>
        <v>42211.628611111111</v>
      </c>
      <c r="U1222" s="10">
        <f t="shared" si="79"/>
        <v>42241.628611111111</v>
      </c>
    </row>
    <row r="1223" spans="1:21" ht="42.75" x14ac:dyDescent="0.2">
      <c r="A1223">
        <v>1221</v>
      </c>
      <c r="B1223" s="3" t="s">
        <v>1222</v>
      </c>
      <c r="C1223" s="3" t="s">
        <v>5331</v>
      </c>
      <c r="D1223">
        <v>2200</v>
      </c>
      <c r="F1223">
        <v>2451.0100000000002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8285</v>
      </c>
      <c r="P1223" s="6">
        <f t="shared" si="76"/>
        <v>1.1140954545454547</v>
      </c>
      <c r="Q1223">
        <f t="shared" si="77"/>
        <v>23.796213592233013</v>
      </c>
      <c r="R1223" t="s">
        <v>8344</v>
      </c>
      <c r="S1223" t="s">
        <v>8345</v>
      </c>
      <c r="T1223" s="10">
        <f t="shared" si="78"/>
        <v>42680.47555555556</v>
      </c>
      <c r="U1223" s="10">
        <f t="shared" si="79"/>
        <v>42708</v>
      </c>
    </row>
    <row r="1224" spans="1:21" ht="28.5" x14ac:dyDescent="0.2">
      <c r="A1224">
        <v>1222</v>
      </c>
      <c r="B1224" s="3" t="s">
        <v>1223</v>
      </c>
      <c r="C1224" s="3" t="s">
        <v>5332</v>
      </c>
      <c r="D1224">
        <v>4000</v>
      </c>
      <c r="F1224">
        <v>11215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8285</v>
      </c>
      <c r="P1224" s="6">
        <f t="shared" si="76"/>
        <v>2.80375</v>
      </c>
      <c r="Q1224">
        <f t="shared" si="77"/>
        <v>81.268115942028984</v>
      </c>
      <c r="R1224" t="s">
        <v>8344</v>
      </c>
      <c r="S1224" t="s">
        <v>8345</v>
      </c>
      <c r="T1224" s="10">
        <f t="shared" si="78"/>
        <v>42430.720451388886</v>
      </c>
      <c r="U1224" s="10">
        <f t="shared" si="79"/>
        <v>42461.166666666672</v>
      </c>
    </row>
    <row r="1225" spans="1:21" ht="42.75" x14ac:dyDescent="0.2">
      <c r="A1225">
        <v>1223</v>
      </c>
      <c r="B1225" s="3" t="s">
        <v>1224</v>
      </c>
      <c r="C1225" s="3" t="s">
        <v>5333</v>
      </c>
      <c r="D1225">
        <v>19800</v>
      </c>
      <c r="F1225">
        <v>22197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8285</v>
      </c>
      <c r="P1225" s="6">
        <f t="shared" si="76"/>
        <v>1.1210606060606061</v>
      </c>
      <c r="Q1225">
        <f t="shared" si="77"/>
        <v>116.21465968586388</v>
      </c>
      <c r="R1225" t="s">
        <v>8344</v>
      </c>
      <c r="S1225" t="s">
        <v>8345</v>
      </c>
      <c r="T1225" s="10">
        <f t="shared" si="78"/>
        <v>42654.177187499998</v>
      </c>
      <c r="U1225" s="10">
        <f t="shared" si="79"/>
        <v>42684.218854166669</v>
      </c>
    </row>
    <row r="1226" spans="1:21" ht="28.5" x14ac:dyDescent="0.2">
      <c r="A1226">
        <v>1224</v>
      </c>
      <c r="B1226" s="3" t="s">
        <v>1225</v>
      </c>
      <c r="C1226" s="3" t="s">
        <v>5334</v>
      </c>
      <c r="D1226">
        <v>15000</v>
      </c>
      <c r="F1226">
        <v>1060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8286</v>
      </c>
      <c r="P1226" s="6">
        <f t="shared" si="76"/>
        <v>7.0666666666666669E-2</v>
      </c>
      <c r="Q1226">
        <f t="shared" si="77"/>
        <v>58.888888888888886</v>
      </c>
      <c r="R1226" t="s">
        <v>8340</v>
      </c>
      <c r="S1226" t="s">
        <v>8317</v>
      </c>
      <c r="T1226" s="10">
        <f t="shared" si="78"/>
        <v>41736.549791666665</v>
      </c>
      <c r="U1226" s="10">
        <f t="shared" si="79"/>
        <v>41796.549791666665</v>
      </c>
    </row>
    <row r="1227" spans="1:21" ht="42.75" x14ac:dyDescent="0.2">
      <c r="A1227">
        <v>1225</v>
      </c>
      <c r="B1227" s="3" t="s">
        <v>1226</v>
      </c>
      <c r="C1227" s="3" t="s">
        <v>5335</v>
      </c>
      <c r="D1227">
        <v>3000</v>
      </c>
      <c r="F1227">
        <v>132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8286</v>
      </c>
      <c r="P1227" s="6">
        <f t="shared" si="76"/>
        <v>4.3999999999999997E-2</v>
      </c>
      <c r="Q1227">
        <f t="shared" si="77"/>
        <v>44</v>
      </c>
      <c r="R1227" t="s">
        <v>8340</v>
      </c>
      <c r="S1227" t="s">
        <v>8317</v>
      </c>
      <c r="T1227" s="10">
        <f t="shared" si="78"/>
        <v>41509.905995370369</v>
      </c>
      <c r="U1227" s="10">
        <f t="shared" si="79"/>
        <v>41569.905995370369</v>
      </c>
    </row>
    <row r="1228" spans="1:21" ht="42.75" x14ac:dyDescent="0.2">
      <c r="A1228">
        <v>1226</v>
      </c>
      <c r="B1228" s="3" t="s">
        <v>1227</v>
      </c>
      <c r="C1228" s="3" t="s">
        <v>5336</v>
      </c>
      <c r="D1228">
        <v>50000</v>
      </c>
      <c r="F1228">
        <v>1937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8286</v>
      </c>
      <c r="P1228" s="6">
        <f t="shared" si="76"/>
        <v>3.8739999999999997E-2</v>
      </c>
      <c r="Q1228">
        <f t="shared" si="77"/>
        <v>48.424999999999997</v>
      </c>
      <c r="R1228" t="s">
        <v>8340</v>
      </c>
      <c r="S1228" t="s">
        <v>8317</v>
      </c>
      <c r="T1228" s="10">
        <f t="shared" si="78"/>
        <v>41715.874780092592</v>
      </c>
      <c r="U1228" s="10">
        <f t="shared" si="79"/>
        <v>41750.041666666664</v>
      </c>
    </row>
    <row r="1229" spans="1:21" ht="42.75" x14ac:dyDescent="0.2">
      <c r="A1229">
        <v>1227</v>
      </c>
      <c r="B1229" s="3" t="s">
        <v>1228</v>
      </c>
      <c r="C1229" s="3" t="s">
        <v>5337</v>
      </c>
      <c r="D1229">
        <v>2000</v>
      </c>
      <c r="F1229"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8286</v>
      </c>
      <c r="P1229" s="6">
        <f t="shared" si="76"/>
        <v>0</v>
      </c>
      <c r="Q1229" t="e">
        <f t="shared" si="77"/>
        <v>#DIV/0!</v>
      </c>
      <c r="R1229" t="s">
        <v>8340</v>
      </c>
      <c r="S1229" t="s">
        <v>8317</v>
      </c>
      <c r="T1229" s="10">
        <f t="shared" si="78"/>
        <v>41827.919166666667</v>
      </c>
      <c r="U1229" s="10">
        <f t="shared" si="79"/>
        <v>41858.291666666664</v>
      </c>
    </row>
    <row r="1230" spans="1:21" ht="42.75" x14ac:dyDescent="0.2">
      <c r="A1230">
        <v>1228</v>
      </c>
      <c r="B1230" s="3" t="s">
        <v>1229</v>
      </c>
      <c r="C1230" s="3" t="s">
        <v>5338</v>
      </c>
      <c r="D1230">
        <v>5000</v>
      </c>
      <c r="F1230">
        <v>1465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8286</v>
      </c>
      <c r="P1230" s="6">
        <f t="shared" si="76"/>
        <v>0.29299999999999998</v>
      </c>
      <c r="Q1230">
        <f t="shared" si="77"/>
        <v>61.041666666666664</v>
      </c>
      <c r="R1230" t="s">
        <v>8340</v>
      </c>
      <c r="S1230" t="s">
        <v>8317</v>
      </c>
      <c r="T1230" s="10">
        <f t="shared" si="78"/>
        <v>40754.729259259257</v>
      </c>
      <c r="U1230" s="10">
        <f t="shared" si="79"/>
        <v>40814.729259259257</v>
      </c>
    </row>
    <row r="1231" spans="1:21" ht="42.75" x14ac:dyDescent="0.2">
      <c r="A1231">
        <v>1229</v>
      </c>
      <c r="B1231" s="3" t="s">
        <v>1230</v>
      </c>
      <c r="C1231" s="3" t="s">
        <v>5339</v>
      </c>
      <c r="D1231">
        <v>2750</v>
      </c>
      <c r="F1231">
        <v>25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8286</v>
      </c>
      <c r="P1231" s="6">
        <f t="shared" si="76"/>
        <v>9.0909090909090905E-3</v>
      </c>
      <c r="Q1231">
        <f t="shared" si="77"/>
        <v>25</v>
      </c>
      <c r="R1231" t="s">
        <v>8340</v>
      </c>
      <c r="S1231" t="s">
        <v>8317</v>
      </c>
      <c r="T1231" s="10">
        <f t="shared" si="78"/>
        <v>40985.459803240738</v>
      </c>
      <c r="U1231" s="10">
        <f t="shared" si="79"/>
        <v>41015.666666666664</v>
      </c>
    </row>
    <row r="1232" spans="1:21" ht="42.75" x14ac:dyDescent="0.2">
      <c r="A1232">
        <v>1230</v>
      </c>
      <c r="B1232" s="3" t="s">
        <v>1231</v>
      </c>
      <c r="C1232" s="3" t="s">
        <v>5340</v>
      </c>
      <c r="D1232">
        <v>500000</v>
      </c>
      <c r="F1232"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8286</v>
      </c>
      <c r="P1232" s="6">
        <f t="shared" si="76"/>
        <v>0</v>
      </c>
      <c r="Q1232" t="e">
        <f t="shared" si="77"/>
        <v>#DIV/0!</v>
      </c>
      <c r="R1232" t="s">
        <v>8340</v>
      </c>
      <c r="S1232" t="s">
        <v>8317</v>
      </c>
      <c r="T1232" s="10">
        <f t="shared" si="78"/>
        <v>40568.972569444442</v>
      </c>
      <c r="U1232" s="10">
        <f t="shared" si="79"/>
        <v>40598.972569444442</v>
      </c>
    </row>
    <row r="1233" spans="1:21" ht="42.75" x14ac:dyDescent="0.2">
      <c r="A1233">
        <v>1231</v>
      </c>
      <c r="B1233" s="3" t="s">
        <v>1232</v>
      </c>
      <c r="C1233" s="3" t="s">
        <v>5341</v>
      </c>
      <c r="D1233">
        <v>5000</v>
      </c>
      <c r="F1233"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8286</v>
      </c>
      <c r="P1233" s="6">
        <f t="shared" si="76"/>
        <v>0</v>
      </c>
      <c r="Q1233" t="e">
        <f t="shared" si="77"/>
        <v>#DIV/0!</v>
      </c>
      <c r="R1233" t="s">
        <v>8340</v>
      </c>
      <c r="S1233" t="s">
        <v>8317</v>
      </c>
      <c r="T1233" s="10">
        <f t="shared" si="78"/>
        <v>42193.941759259258</v>
      </c>
      <c r="U1233" s="10">
        <f t="shared" si="79"/>
        <v>42244.041666666672</v>
      </c>
    </row>
    <row r="1234" spans="1:21" ht="42.75" x14ac:dyDescent="0.2">
      <c r="A1234">
        <v>1232</v>
      </c>
      <c r="B1234" s="3" t="s">
        <v>1233</v>
      </c>
      <c r="C1234" s="3" t="s">
        <v>5342</v>
      </c>
      <c r="D1234">
        <v>5000</v>
      </c>
      <c r="F1234">
        <v>40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8286</v>
      </c>
      <c r="P1234" s="6">
        <f t="shared" si="76"/>
        <v>8.0000000000000002E-3</v>
      </c>
      <c r="Q1234">
        <f t="shared" si="77"/>
        <v>40</v>
      </c>
      <c r="R1234" t="s">
        <v>8340</v>
      </c>
      <c r="S1234" t="s">
        <v>8317</v>
      </c>
      <c r="T1234" s="10">
        <f t="shared" si="78"/>
        <v>41506.848032407412</v>
      </c>
      <c r="U1234" s="10">
        <f t="shared" si="79"/>
        <v>41553.848032407412</v>
      </c>
    </row>
    <row r="1235" spans="1:21" ht="42.75" x14ac:dyDescent="0.2">
      <c r="A1235">
        <v>1233</v>
      </c>
      <c r="B1235" s="3" t="s">
        <v>1234</v>
      </c>
      <c r="C1235" s="3" t="s">
        <v>5343</v>
      </c>
      <c r="D1235">
        <v>1000</v>
      </c>
      <c r="F1235">
        <v>116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8286</v>
      </c>
      <c r="P1235" s="6">
        <f t="shared" si="76"/>
        <v>0.11600000000000001</v>
      </c>
      <c r="Q1235">
        <f t="shared" si="77"/>
        <v>19.333333333333332</v>
      </c>
      <c r="R1235" t="s">
        <v>8340</v>
      </c>
      <c r="S1235" t="s">
        <v>8317</v>
      </c>
      <c r="T1235" s="10">
        <f t="shared" si="78"/>
        <v>40939.948773148149</v>
      </c>
      <c r="U1235" s="10">
        <f t="shared" si="79"/>
        <v>40960.948773148149</v>
      </c>
    </row>
    <row r="1236" spans="1:21" ht="42.75" x14ac:dyDescent="0.2">
      <c r="A1236">
        <v>1234</v>
      </c>
      <c r="B1236" s="3" t="s">
        <v>1235</v>
      </c>
      <c r="C1236" s="3" t="s">
        <v>5344</v>
      </c>
      <c r="D1236">
        <v>50000</v>
      </c>
      <c r="F1236"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8286</v>
      </c>
      <c r="P1236" s="6">
        <f t="shared" si="76"/>
        <v>0</v>
      </c>
      <c r="Q1236" t="e">
        <f t="shared" si="77"/>
        <v>#DIV/0!</v>
      </c>
      <c r="R1236" t="s">
        <v>8340</v>
      </c>
      <c r="S1236" t="s">
        <v>8317</v>
      </c>
      <c r="T1236" s="10">
        <f t="shared" si="78"/>
        <v>42007.788680555561</v>
      </c>
      <c r="U1236" s="10">
        <f t="shared" si="79"/>
        <v>42037.788680555561</v>
      </c>
    </row>
    <row r="1237" spans="1:21" ht="42.75" x14ac:dyDescent="0.2">
      <c r="A1237">
        <v>1235</v>
      </c>
      <c r="B1237" s="3" t="s">
        <v>1236</v>
      </c>
      <c r="C1237" s="3" t="s">
        <v>5345</v>
      </c>
      <c r="D1237">
        <v>7534</v>
      </c>
      <c r="F1237">
        <v>210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8286</v>
      </c>
      <c r="P1237" s="6">
        <f t="shared" si="76"/>
        <v>2.787363950092912E-2</v>
      </c>
      <c r="Q1237">
        <f t="shared" si="77"/>
        <v>35</v>
      </c>
      <c r="R1237" t="s">
        <v>8340</v>
      </c>
      <c r="S1237" t="s">
        <v>8317</v>
      </c>
      <c r="T1237" s="10">
        <f t="shared" si="78"/>
        <v>41583.135405092595</v>
      </c>
      <c r="U1237" s="10">
        <f t="shared" si="79"/>
        <v>41623.135405092595</v>
      </c>
    </row>
    <row r="1238" spans="1:21" x14ac:dyDescent="0.2">
      <c r="A1238">
        <v>1236</v>
      </c>
      <c r="B1238" s="3" t="s">
        <v>1237</v>
      </c>
      <c r="C1238" s="3" t="s">
        <v>5346</v>
      </c>
      <c r="D1238">
        <v>2500</v>
      </c>
      <c r="F1238"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8286</v>
      </c>
      <c r="P1238" s="6">
        <f t="shared" si="76"/>
        <v>0</v>
      </c>
      <c r="Q1238" t="e">
        <f t="shared" si="77"/>
        <v>#DIV/0!</v>
      </c>
      <c r="R1238" t="s">
        <v>8340</v>
      </c>
      <c r="S1238" t="s">
        <v>8317</v>
      </c>
      <c r="T1238" s="10">
        <f t="shared" si="78"/>
        <v>41110.680138888885</v>
      </c>
      <c r="U1238" s="10">
        <f t="shared" si="79"/>
        <v>41118.666666666664</v>
      </c>
    </row>
    <row r="1239" spans="1:21" ht="42.75" x14ac:dyDescent="0.2">
      <c r="A1239">
        <v>1237</v>
      </c>
      <c r="B1239" s="3" t="s">
        <v>1238</v>
      </c>
      <c r="C1239" s="3" t="s">
        <v>5347</v>
      </c>
      <c r="D1239">
        <v>25000</v>
      </c>
      <c r="F1239"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8286</v>
      </c>
      <c r="P1239" s="6">
        <f t="shared" si="76"/>
        <v>0</v>
      </c>
      <c r="Q1239" t="e">
        <f t="shared" si="77"/>
        <v>#DIV/0!</v>
      </c>
      <c r="R1239" t="s">
        <v>8340</v>
      </c>
      <c r="S1239" t="s">
        <v>8317</v>
      </c>
      <c r="T1239" s="10">
        <f t="shared" si="78"/>
        <v>41125.283159722225</v>
      </c>
      <c r="U1239" s="10">
        <f t="shared" si="79"/>
        <v>41145.283159722225</v>
      </c>
    </row>
    <row r="1240" spans="1:21" ht="57" x14ac:dyDescent="0.2">
      <c r="A1240">
        <v>1238</v>
      </c>
      <c r="B1240" s="3" t="s">
        <v>1239</v>
      </c>
      <c r="C1240" s="3" t="s">
        <v>5348</v>
      </c>
      <c r="D1240">
        <v>1000</v>
      </c>
      <c r="F1240">
        <v>178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8286</v>
      </c>
      <c r="P1240" s="6">
        <f t="shared" si="76"/>
        <v>0.17799999999999999</v>
      </c>
      <c r="Q1240">
        <f t="shared" si="77"/>
        <v>59.333333333333336</v>
      </c>
      <c r="R1240" t="s">
        <v>8340</v>
      </c>
      <c r="S1240" t="s">
        <v>8317</v>
      </c>
      <c r="T1240" s="10">
        <f t="shared" si="78"/>
        <v>40731.61037037037</v>
      </c>
      <c r="U1240" s="10">
        <f t="shared" si="79"/>
        <v>40761.61037037037</v>
      </c>
    </row>
    <row r="1241" spans="1:21" ht="28.5" x14ac:dyDescent="0.2">
      <c r="A1241">
        <v>1239</v>
      </c>
      <c r="B1241" s="3" t="s">
        <v>1240</v>
      </c>
      <c r="C1241" s="3" t="s">
        <v>5349</v>
      </c>
      <c r="D1241">
        <v>2500</v>
      </c>
      <c r="F1241"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8286</v>
      </c>
      <c r="P1241" s="6">
        <f t="shared" si="76"/>
        <v>0</v>
      </c>
      <c r="Q1241" t="e">
        <f t="shared" si="77"/>
        <v>#DIV/0!</v>
      </c>
      <c r="R1241" t="s">
        <v>8340</v>
      </c>
      <c r="S1241" t="s">
        <v>8317</v>
      </c>
      <c r="T1241" s="10">
        <f t="shared" si="78"/>
        <v>40883.962581018517</v>
      </c>
      <c r="U1241" s="10">
        <f t="shared" si="79"/>
        <v>40913.962581018517</v>
      </c>
    </row>
    <row r="1242" spans="1:21" ht="42.75" x14ac:dyDescent="0.2">
      <c r="A1242">
        <v>1240</v>
      </c>
      <c r="B1242" s="3" t="s">
        <v>1241</v>
      </c>
      <c r="C1242" s="3" t="s">
        <v>5350</v>
      </c>
      <c r="D1242">
        <v>8000</v>
      </c>
      <c r="F1242">
        <v>241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8286</v>
      </c>
      <c r="P1242" s="6">
        <f t="shared" si="76"/>
        <v>3.0124999999999999E-2</v>
      </c>
      <c r="Q1242">
        <f t="shared" si="77"/>
        <v>30.125</v>
      </c>
      <c r="R1242" t="s">
        <v>8340</v>
      </c>
      <c r="S1242" t="s">
        <v>8317</v>
      </c>
      <c r="T1242" s="10">
        <f t="shared" si="78"/>
        <v>41409.040011574078</v>
      </c>
      <c r="U1242" s="10">
        <f t="shared" si="79"/>
        <v>41467.910416666666</v>
      </c>
    </row>
    <row r="1243" spans="1:21" ht="42.75" x14ac:dyDescent="0.2">
      <c r="A1243">
        <v>1241</v>
      </c>
      <c r="B1243" s="3" t="s">
        <v>1242</v>
      </c>
      <c r="C1243" s="3" t="s">
        <v>5351</v>
      </c>
      <c r="D1243">
        <v>5000</v>
      </c>
      <c r="F1243">
        <v>2537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8286</v>
      </c>
      <c r="P1243" s="6">
        <f t="shared" si="76"/>
        <v>0.50739999999999996</v>
      </c>
      <c r="Q1243">
        <f t="shared" si="77"/>
        <v>74.617647058823536</v>
      </c>
      <c r="R1243" t="s">
        <v>8340</v>
      </c>
      <c r="S1243" t="s">
        <v>8317</v>
      </c>
      <c r="T1243" s="10">
        <f t="shared" si="78"/>
        <v>41923.837731481479</v>
      </c>
      <c r="U1243" s="10">
        <f t="shared" si="79"/>
        <v>41946.249305555553</v>
      </c>
    </row>
    <row r="1244" spans="1:21" ht="42.75" x14ac:dyDescent="0.2">
      <c r="A1244">
        <v>1242</v>
      </c>
      <c r="B1244" s="3" t="s">
        <v>1243</v>
      </c>
      <c r="C1244" s="3" t="s">
        <v>5352</v>
      </c>
      <c r="D1244">
        <v>911</v>
      </c>
      <c r="F1244">
        <v>5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8286</v>
      </c>
      <c r="P1244" s="6">
        <f t="shared" si="76"/>
        <v>5.4884742041712408E-3</v>
      </c>
      <c r="Q1244">
        <f t="shared" si="77"/>
        <v>5</v>
      </c>
      <c r="R1244" t="s">
        <v>8340</v>
      </c>
      <c r="S1244" t="s">
        <v>8317</v>
      </c>
      <c r="T1244" s="10">
        <f t="shared" si="78"/>
        <v>40782.165532407409</v>
      </c>
      <c r="U1244" s="10">
        <f t="shared" si="79"/>
        <v>40797.554166666669</v>
      </c>
    </row>
    <row r="1245" spans="1:21" ht="42.75" x14ac:dyDescent="0.2">
      <c r="A1245">
        <v>1243</v>
      </c>
      <c r="B1245" s="3" t="s">
        <v>1244</v>
      </c>
      <c r="C1245" s="3" t="s">
        <v>5353</v>
      </c>
      <c r="D1245">
        <v>12000</v>
      </c>
      <c r="F1245">
        <v>1691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8286</v>
      </c>
      <c r="P1245" s="6">
        <f t="shared" si="76"/>
        <v>0.14091666666666666</v>
      </c>
      <c r="Q1245">
        <f t="shared" si="77"/>
        <v>44.5</v>
      </c>
      <c r="R1245" t="s">
        <v>8340</v>
      </c>
      <c r="S1245" t="s">
        <v>8317</v>
      </c>
      <c r="T1245" s="10">
        <f t="shared" si="78"/>
        <v>40671.879293981481</v>
      </c>
      <c r="U1245" s="10">
        <f t="shared" si="79"/>
        <v>40732.875</v>
      </c>
    </row>
    <row r="1246" spans="1:21" ht="42.75" x14ac:dyDescent="0.2">
      <c r="A1246">
        <v>1244</v>
      </c>
      <c r="B1246" s="3" t="s">
        <v>1245</v>
      </c>
      <c r="C1246" s="3" t="s">
        <v>5354</v>
      </c>
      <c r="D1246">
        <v>2000</v>
      </c>
      <c r="F1246">
        <v>2076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8276</v>
      </c>
      <c r="P1246" s="6">
        <f t="shared" si="76"/>
        <v>1.038</v>
      </c>
      <c r="Q1246">
        <f t="shared" si="77"/>
        <v>46.133333333333333</v>
      </c>
      <c r="R1246" t="s">
        <v>8340</v>
      </c>
      <c r="S1246" t="s">
        <v>8309</v>
      </c>
      <c r="T1246" s="10">
        <f t="shared" si="78"/>
        <v>41355.825497685182</v>
      </c>
      <c r="U1246" s="10">
        <f t="shared" si="79"/>
        <v>41386.875</v>
      </c>
    </row>
    <row r="1247" spans="1:21" ht="42.75" x14ac:dyDescent="0.2">
      <c r="A1247">
        <v>1245</v>
      </c>
      <c r="B1247" s="3" t="s">
        <v>1246</v>
      </c>
      <c r="C1247" s="3" t="s">
        <v>5355</v>
      </c>
      <c r="D1247">
        <v>2000</v>
      </c>
      <c r="F1247">
        <v>2405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8276</v>
      </c>
      <c r="P1247" s="6">
        <f t="shared" si="76"/>
        <v>1.2024999999999999</v>
      </c>
      <c r="Q1247">
        <f t="shared" si="77"/>
        <v>141.47058823529412</v>
      </c>
      <c r="R1247" t="s">
        <v>8340</v>
      </c>
      <c r="S1247" t="s">
        <v>8309</v>
      </c>
      <c r="T1247" s="10">
        <f t="shared" si="78"/>
        <v>41774.599930555552</v>
      </c>
      <c r="U1247" s="10">
        <f t="shared" si="79"/>
        <v>41804.599930555552</v>
      </c>
    </row>
    <row r="1248" spans="1:21" ht="42.75" x14ac:dyDescent="0.2">
      <c r="A1248">
        <v>1246</v>
      </c>
      <c r="B1248" s="3" t="s">
        <v>1247</v>
      </c>
      <c r="C1248" s="3" t="s">
        <v>5356</v>
      </c>
      <c r="D1248">
        <v>2000</v>
      </c>
      <c r="F1248">
        <v>2340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8276</v>
      </c>
      <c r="P1248" s="6">
        <f t="shared" si="76"/>
        <v>1.17</v>
      </c>
      <c r="Q1248">
        <f t="shared" si="77"/>
        <v>75.483870967741936</v>
      </c>
      <c r="R1248" t="s">
        <v>8340</v>
      </c>
      <c r="S1248" t="s">
        <v>8309</v>
      </c>
      <c r="T1248" s="10">
        <f t="shared" si="78"/>
        <v>40838.043391203704</v>
      </c>
      <c r="U1248" s="10">
        <f t="shared" si="79"/>
        <v>40883.085057870368</v>
      </c>
    </row>
    <row r="1249" spans="1:21" ht="28.5" x14ac:dyDescent="0.2">
      <c r="A1249">
        <v>1247</v>
      </c>
      <c r="B1249" s="3" t="s">
        <v>1248</v>
      </c>
      <c r="C1249" s="3" t="s">
        <v>5357</v>
      </c>
      <c r="D1249">
        <v>3500</v>
      </c>
      <c r="F1249">
        <v>4275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8276</v>
      </c>
      <c r="P1249" s="6">
        <f t="shared" si="76"/>
        <v>1.2214285714285715</v>
      </c>
      <c r="Q1249">
        <f t="shared" si="77"/>
        <v>85.5</v>
      </c>
      <c r="R1249" t="s">
        <v>8340</v>
      </c>
      <c r="S1249" t="s">
        <v>8309</v>
      </c>
      <c r="T1249" s="10">
        <f t="shared" si="78"/>
        <v>41370.292303240742</v>
      </c>
      <c r="U1249" s="10">
        <f t="shared" si="79"/>
        <v>41400.292303240742</v>
      </c>
    </row>
    <row r="1250" spans="1:21" ht="28.5" x14ac:dyDescent="0.2">
      <c r="A1250">
        <v>1248</v>
      </c>
      <c r="B1250" s="3" t="s">
        <v>1249</v>
      </c>
      <c r="C1250" s="3" t="s">
        <v>5358</v>
      </c>
      <c r="D1250">
        <v>2500</v>
      </c>
      <c r="F1250">
        <v>3791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8276</v>
      </c>
      <c r="P1250" s="6">
        <f t="shared" si="76"/>
        <v>1.5164</v>
      </c>
      <c r="Q1250">
        <f t="shared" si="77"/>
        <v>64.254237288135599</v>
      </c>
      <c r="R1250" t="s">
        <v>8340</v>
      </c>
      <c r="S1250" t="s">
        <v>8309</v>
      </c>
      <c r="T1250" s="10">
        <f t="shared" si="78"/>
        <v>41767.656863425924</v>
      </c>
      <c r="U1250" s="10">
        <f t="shared" si="79"/>
        <v>41803.290972222225</v>
      </c>
    </row>
    <row r="1251" spans="1:21" ht="42.75" x14ac:dyDescent="0.2">
      <c r="A1251">
        <v>1249</v>
      </c>
      <c r="B1251" s="3" t="s">
        <v>1250</v>
      </c>
      <c r="C1251" s="3" t="s">
        <v>5359</v>
      </c>
      <c r="D1251">
        <v>5000</v>
      </c>
      <c r="F1251">
        <v>5222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8276</v>
      </c>
      <c r="P1251" s="6">
        <f t="shared" si="76"/>
        <v>1.0444</v>
      </c>
      <c r="Q1251">
        <f t="shared" si="77"/>
        <v>64.46913580246914</v>
      </c>
      <c r="R1251" t="s">
        <v>8340</v>
      </c>
      <c r="S1251" t="s">
        <v>8309</v>
      </c>
      <c r="T1251" s="10">
        <f t="shared" si="78"/>
        <v>41067.74086805556</v>
      </c>
      <c r="U1251" s="10">
        <f t="shared" si="79"/>
        <v>41097.74086805556</v>
      </c>
    </row>
    <row r="1252" spans="1:21" ht="57" x14ac:dyDescent="0.2">
      <c r="A1252">
        <v>1250</v>
      </c>
      <c r="B1252" s="3" t="s">
        <v>1251</v>
      </c>
      <c r="C1252" s="3" t="s">
        <v>5360</v>
      </c>
      <c r="D1252">
        <v>30000</v>
      </c>
      <c r="F1252">
        <v>60046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8276</v>
      </c>
      <c r="P1252" s="6">
        <f t="shared" si="76"/>
        <v>2.0015333333333332</v>
      </c>
      <c r="Q1252">
        <f t="shared" si="77"/>
        <v>118.2007874015748</v>
      </c>
      <c r="R1252" t="s">
        <v>8340</v>
      </c>
      <c r="S1252" t="s">
        <v>8309</v>
      </c>
      <c r="T1252" s="10">
        <f t="shared" si="78"/>
        <v>41843.64271990741</v>
      </c>
      <c r="U1252" s="10">
        <f t="shared" si="79"/>
        <v>41888.64271990741</v>
      </c>
    </row>
    <row r="1253" spans="1:21" ht="28.5" x14ac:dyDescent="0.2">
      <c r="A1253">
        <v>1251</v>
      </c>
      <c r="B1253" s="3" t="s">
        <v>1252</v>
      </c>
      <c r="C1253" s="3" t="s">
        <v>5361</v>
      </c>
      <c r="D1253">
        <v>6000</v>
      </c>
      <c r="F1253">
        <v>6108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8276</v>
      </c>
      <c r="P1253" s="6">
        <f t="shared" si="76"/>
        <v>1.018</v>
      </c>
      <c r="Q1253">
        <f t="shared" si="77"/>
        <v>82.540540540540547</v>
      </c>
      <c r="R1253" t="s">
        <v>8340</v>
      </c>
      <c r="S1253" t="s">
        <v>8309</v>
      </c>
      <c r="T1253" s="10">
        <f t="shared" si="78"/>
        <v>40751.814432870371</v>
      </c>
      <c r="U1253" s="10">
        <f t="shared" si="79"/>
        <v>40811.814432870371</v>
      </c>
    </row>
    <row r="1254" spans="1:21" ht="42.75" x14ac:dyDescent="0.2">
      <c r="A1254">
        <v>1252</v>
      </c>
      <c r="B1254" s="3" t="s">
        <v>1253</v>
      </c>
      <c r="C1254" s="3" t="s">
        <v>5362</v>
      </c>
      <c r="D1254">
        <v>3500</v>
      </c>
      <c r="F1254">
        <v>4818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8276</v>
      </c>
      <c r="P1254" s="6">
        <f t="shared" si="76"/>
        <v>1.3765714285714286</v>
      </c>
      <c r="Q1254">
        <f t="shared" si="77"/>
        <v>34.170212765957444</v>
      </c>
      <c r="R1254" t="s">
        <v>8340</v>
      </c>
      <c r="S1254" t="s">
        <v>8309</v>
      </c>
      <c r="T1254" s="10">
        <f t="shared" si="78"/>
        <v>41543.988067129627</v>
      </c>
      <c r="U1254" s="10">
        <f t="shared" si="79"/>
        <v>41571.988067129627</v>
      </c>
    </row>
    <row r="1255" spans="1:21" ht="42.75" x14ac:dyDescent="0.2">
      <c r="A1255">
        <v>1253</v>
      </c>
      <c r="B1255" s="3" t="s">
        <v>1254</v>
      </c>
      <c r="C1255" s="3" t="s">
        <v>5363</v>
      </c>
      <c r="D1255">
        <v>10</v>
      </c>
      <c r="F1255">
        <v>30383.32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8276</v>
      </c>
      <c r="P1255" s="6">
        <f t="shared" si="76"/>
        <v>3038.3319999999999</v>
      </c>
      <c r="Q1255">
        <f t="shared" si="77"/>
        <v>42.73322081575246</v>
      </c>
      <c r="R1255" t="s">
        <v>8340</v>
      </c>
      <c r="S1255" t="s">
        <v>8309</v>
      </c>
      <c r="T1255" s="10">
        <f t="shared" si="78"/>
        <v>41855.783645833333</v>
      </c>
      <c r="U1255" s="10">
        <f t="shared" si="79"/>
        <v>41885.783645833333</v>
      </c>
    </row>
    <row r="1256" spans="1:21" ht="42.75" x14ac:dyDescent="0.2">
      <c r="A1256">
        <v>1254</v>
      </c>
      <c r="B1256" s="3" t="s">
        <v>1255</v>
      </c>
      <c r="C1256" s="3" t="s">
        <v>5364</v>
      </c>
      <c r="D1256">
        <v>6700</v>
      </c>
      <c r="F1256">
        <v>13323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8276</v>
      </c>
      <c r="P1256" s="6">
        <f t="shared" si="76"/>
        <v>1.9885074626865671</v>
      </c>
      <c r="Q1256">
        <f t="shared" si="77"/>
        <v>94.489361702127653</v>
      </c>
      <c r="R1256" t="s">
        <v>8340</v>
      </c>
      <c r="S1256" t="s">
        <v>8309</v>
      </c>
      <c r="T1256" s="10">
        <f t="shared" si="78"/>
        <v>40487.621365740742</v>
      </c>
      <c r="U1256" s="10">
        <f t="shared" si="79"/>
        <v>40544.207638888889</v>
      </c>
    </row>
    <row r="1257" spans="1:21" ht="42.75" x14ac:dyDescent="0.2">
      <c r="A1257">
        <v>1255</v>
      </c>
      <c r="B1257" s="3" t="s">
        <v>1256</v>
      </c>
      <c r="C1257" s="3" t="s">
        <v>5365</v>
      </c>
      <c r="D1257">
        <v>3000</v>
      </c>
      <c r="F1257">
        <v>6071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8276</v>
      </c>
      <c r="P1257" s="6">
        <f t="shared" si="76"/>
        <v>2.0236666666666667</v>
      </c>
      <c r="Q1257">
        <f t="shared" si="77"/>
        <v>55.697247706422019</v>
      </c>
      <c r="R1257" t="s">
        <v>8340</v>
      </c>
      <c r="S1257" t="s">
        <v>8309</v>
      </c>
      <c r="T1257" s="10">
        <f t="shared" si="78"/>
        <v>41579.845509259263</v>
      </c>
      <c r="U1257" s="10">
        <f t="shared" si="79"/>
        <v>41609.887175925927</v>
      </c>
    </row>
    <row r="1258" spans="1:21" ht="42.75" x14ac:dyDescent="0.2">
      <c r="A1258">
        <v>1256</v>
      </c>
      <c r="B1258" s="3" t="s">
        <v>1257</v>
      </c>
      <c r="C1258" s="3" t="s">
        <v>5366</v>
      </c>
      <c r="D1258">
        <v>30000</v>
      </c>
      <c r="F1258">
        <v>35389.129999999997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8276</v>
      </c>
      <c r="P1258" s="6">
        <f t="shared" si="76"/>
        <v>1.1796376666666666</v>
      </c>
      <c r="Q1258">
        <f t="shared" si="77"/>
        <v>98.030831024930734</v>
      </c>
      <c r="R1258" t="s">
        <v>8340</v>
      </c>
      <c r="S1258" t="s">
        <v>8309</v>
      </c>
      <c r="T1258" s="10">
        <f t="shared" si="78"/>
        <v>40921.919340277782</v>
      </c>
      <c r="U1258" s="10">
        <f t="shared" si="79"/>
        <v>40951.919340277782</v>
      </c>
    </row>
    <row r="1259" spans="1:21" ht="42.75" x14ac:dyDescent="0.2">
      <c r="A1259">
        <v>1257</v>
      </c>
      <c r="B1259" s="3" t="s">
        <v>1258</v>
      </c>
      <c r="C1259" s="3" t="s">
        <v>5367</v>
      </c>
      <c r="D1259">
        <v>5500</v>
      </c>
      <c r="F1259">
        <v>16210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8276</v>
      </c>
      <c r="P1259" s="6">
        <f t="shared" si="76"/>
        <v>2.9472727272727273</v>
      </c>
      <c r="Q1259">
        <f t="shared" si="77"/>
        <v>92.102272727272734</v>
      </c>
      <c r="R1259" t="s">
        <v>8340</v>
      </c>
      <c r="S1259" t="s">
        <v>8309</v>
      </c>
      <c r="T1259" s="10">
        <f t="shared" si="78"/>
        <v>40587.085532407407</v>
      </c>
      <c r="U1259" s="10">
        <f t="shared" si="79"/>
        <v>40636.043865740743</v>
      </c>
    </row>
    <row r="1260" spans="1:21" ht="42.75" x14ac:dyDescent="0.2">
      <c r="A1260">
        <v>1258</v>
      </c>
      <c r="B1260" s="3" t="s">
        <v>1259</v>
      </c>
      <c r="C1260" s="3" t="s">
        <v>5368</v>
      </c>
      <c r="D1260">
        <v>12000</v>
      </c>
      <c r="F1260">
        <v>25577.56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8276</v>
      </c>
      <c r="P1260" s="6">
        <f t="shared" si="76"/>
        <v>2.1314633333333335</v>
      </c>
      <c r="Q1260">
        <f t="shared" si="77"/>
        <v>38.175462686567165</v>
      </c>
      <c r="R1260" t="s">
        <v>8340</v>
      </c>
      <c r="S1260" t="s">
        <v>8309</v>
      </c>
      <c r="T1260" s="10">
        <f t="shared" si="78"/>
        <v>41487.611250000002</v>
      </c>
      <c r="U1260" s="10">
        <f t="shared" si="79"/>
        <v>41517.611250000002</v>
      </c>
    </row>
    <row r="1261" spans="1:21" ht="28.5" x14ac:dyDescent="0.2">
      <c r="A1261">
        <v>1259</v>
      </c>
      <c r="B1261" s="3" t="s">
        <v>1260</v>
      </c>
      <c r="C1261" s="3" t="s">
        <v>5369</v>
      </c>
      <c r="D1261">
        <v>2500</v>
      </c>
      <c r="F1261">
        <v>2606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8276</v>
      </c>
      <c r="P1261" s="6">
        <f t="shared" si="76"/>
        <v>1.0424</v>
      </c>
      <c r="Q1261">
        <f t="shared" si="77"/>
        <v>27.145833333333332</v>
      </c>
      <c r="R1261" t="s">
        <v>8340</v>
      </c>
      <c r="S1261" t="s">
        <v>8309</v>
      </c>
      <c r="T1261" s="10">
        <f t="shared" si="78"/>
        <v>41766.970648148148</v>
      </c>
      <c r="U1261" s="10">
        <f t="shared" si="79"/>
        <v>41799.165972222225</v>
      </c>
    </row>
    <row r="1262" spans="1:21" ht="42.75" x14ac:dyDescent="0.2">
      <c r="A1262">
        <v>1260</v>
      </c>
      <c r="B1262" s="3" t="s">
        <v>1261</v>
      </c>
      <c r="C1262" s="3" t="s">
        <v>5370</v>
      </c>
      <c r="D1262">
        <v>3300</v>
      </c>
      <c r="F1262">
        <v>3751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8276</v>
      </c>
      <c r="P1262" s="6">
        <f t="shared" si="76"/>
        <v>1.1366666666666667</v>
      </c>
      <c r="Q1262">
        <f t="shared" si="77"/>
        <v>50.689189189189186</v>
      </c>
      <c r="R1262" t="s">
        <v>8340</v>
      </c>
      <c r="S1262" t="s">
        <v>8309</v>
      </c>
      <c r="T1262" s="10">
        <f t="shared" si="78"/>
        <v>41666.842824074076</v>
      </c>
      <c r="U1262" s="10">
        <f t="shared" si="79"/>
        <v>41696.842824074076</v>
      </c>
    </row>
    <row r="1263" spans="1:21" ht="28.5" x14ac:dyDescent="0.2">
      <c r="A1263">
        <v>1261</v>
      </c>
      <c r="B1263" s="3" t="s">
        <v>1262</v>
      </c>
      <c r="C1263" s="3" t="s">
        <v>5371</v>
      </c>
      <c r="D1263">
        <v>2000</v>
      </c>
      <c r="F1263">
        <v>2025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8276</v>
      </c>
      <c r="P1263" s="6">
        <f t="shared" si="76"/>
        <v>1.0125</v>
      </c>
      <c r="Q1263">
        <f t="shared" si="77"/>
        <v>38.942307692307693</v>
      </c>
      <c r="R1263" t="s">
        <v>8340</v>
      </c>
      <c r="S1263" t="s">
        <v>8309</v>
      </c>
      <c r="T1263" s="10">
        <f t="shared" si="78"/>
        <v>41638.342905092592</v>
      </c>
      <c r="U1263" s="10">
        <f t="shared" si="79"/>
        <v>41668.342905092592</v>
      </c>
    </row>
    <row r="1264" spans="1:21" ht="42.75" x14ac:dyDescent="0.2">
      <c r="A1264">
        <v>1262</v>
      </c>
      <c r="B1264" s="3" t="s">
        <v>1263</v>
      </c>
      <c r="C1264" s="3" t="s">
        <v>5372</v>
      </c>
      <c r="D1264">
        <v>6500</v>
      </c>
      <c r="F1264">
        <v>8152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8276</v>
      </c>
      <c r="P1264" s="6">
        <f t="shared" si="76"/>
        <v>1.2541538461538462</v>
      </c>
      <c r="Q1264">
        <f t="shared" si="77"/>
        <v>77.638095238095232</v>
      </c>
      <c r="R1264" t="s">
        <v>8340</v>
      </c>
      <c r="S1264" t="s">
        <v>8309</v>
      </c>
      <c r="T1264" s="10">
        <f t="shared" si="78"/>
        <v>41656.762638888889</v>
      </c>
      <c r="U1264" s="10">
        <f t="shared" si="79"/>
        <v>41686.762638888889</v>
      </c>
    </row>
    <row r="1265" spans="1:21" ht="28.5" x14ac:dyDescent="0.2">
      <c r="A1265">
        <v>1263</v>
      </c>
      <c r="B1265" s="3" t="s">
        <v>1264</v>
      </c>
      <c r="C1265" s="3" t="s">
        <v>5373</v>
      </c>
      <c r="D1265">
        <v>1500</v>
      </c>
      <c r="F1265">
        <v>1785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8276</v>
      </c>
      <c r="P1265" s="6">
        <f t="shared" si="76"/>
        <v>1.19</v>
      </c>
      <c r="Q1265">
        <f t="shared" si="77"/>
        <v>43.536585365853661</v>
      </c>
      <c r="R1265" t="s">
        <v>8340</v>
      </c>
      <c r="S1265" t="s">
        <v>8309</v>
      </c>
      <c r="T1265" s="10">
        <f t="shared" si="78"/>
        <v>41692.084143518521</v>
      </c>
      <c r="U1265" s="10">
        <f t="shared" si="79"/>
        <v>41727.041666666664</v>
      </c>
    </row>
    <row r="1266" spans="1:21" ht="42.75" x14ac:dyDescent="0.2">
      <c r="A1266">
        <v>1264</v>
      </c>
      <c r="B1266" s="3" t="s">
        <v>1265</v>
      </c>
      <c r="C1266" s="3" t="s">
        <v>5374</v>
      </c>
      <c r="D1266">
        <v>650</v>
      </c>
      <c r="F1266">
        <v>1082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8276</v>
      </c>
      <c r="P1266" s="6">
        <f t="shared" si="76"/>
        <v>1.6646153846153846</v>
      </c>
      <c r="Q1266">
        <f t="shared" si="77"/>
        <v>31.823529411764707</v>
      </c>
      <c r="R1266" t="s">
        <v>8340</v>
      </c>
      <c r="S1266" t="s">
        <v>8309</v>
      </c>
      <c r="T1266" s="10">
        <f t="shared" si="78"/>
        <v>41547.662997685184</v>
      </c>
      <c r="U1266" s="10">
        <f t="shared" si="79"/>
        <v>41576.662997685184</v>
      </c>
    </row>
    <row r="1267" spans="1:21" ht="57" x14ac:dyDescent="0.2">
      <c r="A1267">
        <v>1265</v>
      </c>
      <c r="B1267" s="3" t="s">
        <v>1266</v>
      </c>
      <c r="C1267" s="3" t="s">
        <v>5375</v>
      </c>
      <c r="D1267">
        <v>3500</v>
      </c>
      <c r="F1267">
        <v>4170.17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8276</v>
      </c>
      <c r="P1267" s="6">
        <f t="shared" si="76"/>
        <v>1.1914771428571429</v>
      </c>
      <c r="Q1267">
        <f t="shared" si="77"/>
        <v>63.184393939393942</v>
      </c>
      <c r="R1267" t="s">
        <v>8340</v>
      </c>
      <c r="S1267" t="s">
        <v>8309</v>
      </c>
      <c r="T1267" s="10">
        <f t="shared" si="78"/>
        <v>40465.655266203699</v>
      </c>
      <c r="U1267" s="10">
        <f t="shared" si="79"/>
        <v>40512.655266203699</v>
      </c>
    </row>
    <row r="1268" spans="1:21" ht="28.5" x14ac:dyDescent="0.2">
      <c r="A1268">
        <v>1266</v>
      </c>
      <c r="B1268" s="3" t="s">
        <v>1267</v>
      </c>
      <c r="C1268" s="3" t="s">
        <v>5376</v>
      </c>
      <c r="D1268">
        <v>9500</v>
      </c>
      <c r="F1268">
        <v>9545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8276</v>
      </c>
      <c r="P1268" s="6">
        <f t="shared" si="76"/>
        <v>1.0047368421052632</v>
      </c>
      <c r="Q1268">
        <f t="shared" si="77"/>
        <v>190.9</v>
      </c>
      <c r="R1268" t="s">
        <v>8340</v>
      </c>
      <c r="S1268" t="s">
        <v>8309</v>
      </c>
      <c r="T1268" s="10">
        <f t="shared" si="78"/>
        <v>41620.87667824074</v>
      </c>
      <c r="U1268" s="10">
        <f t="shared" si="79"/>
        <v>41650.87667824074</v>
      </c>
    </row>
    <row r="1269" spans="1:21" ht="42.75" x14ac:dyDescent="0.2">
      <c r="A1269">
        <v>1267</v>
      </c>
      <c r="B1269" s="3" t="s">
        <v>1268</v>
      </c>
      <c r="C1269" s="3" t="s">
        <v>5377</v>
      </c>
      <c r="D1269">
        <v>22000</v>
      </c>
      <c r="F1269">
        <v>22396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8276</v>
      </c>
      <c r="P1269" s="6">
        <f t="shared" si="76"/>
        <v>1.018</v>
      </c>
      <c r="Q1269">
        <f t="shared" si="77"/>
        <v>140.85534591194968</v>
      </c>
      <c r="R1269" t="s">
        <v>8340</v>
      </c>
      <c r="S1269" t="s">
        <v>8309</v>
      </c>
      <c r="T1269" s="10">
        <f t="shared" si="78"/>
        <v>41449.585162037038</v>
      </c>
      <c r="U1269" s="10">
        <f t="shared" si="79"/>
        <v>41479.585162037038</v>
      </c>
    </row>
    <row r="1270" spans="1:21" ht="28.5" x14ac:dyDescent="0.2">
      <c r="A1270">
        <v>1268</v>
      </c>
      <c r="B1270" s="3" t="s">
        <v>1269</v>
      </c>
      <c r="C1270" s="3" t="s">
        <v>5378</v>
      </c>
      <c r="D1270">
        <v>12000</v>
      </c>
      <c r="F1270">
        <v>14000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8276</v>
      </c>
      <c r="P1270" s="6">
        <f t="shared" si="76"/>
        <v>1.1666666666666667</v>
      </c>
      <c r="Q1270">
        <f t="shared" si="77"/>
        <v>76.92307692307692</v>
      </c>
      <c r="R1270" t="s">
        <v>8340</v>
      </c>
      <c r="S1270" t="s">
        <v>8309</v>
      </c>
      <c r="T1270" s="10">
        <f t="shared" si="78"/>
        <v>41507.845451388886</v>
      </c>
      <c r="U1270" s="10">
        <f t="shared" si="79"/>
        <v>41537.845451388886</v>
      </c>
    </row>
    <row r="1271" spans="1:21" ht="42.75" x14ac:dyDescent="0.2">
      <c r="A1271">
        <v>1269</v>
      </c>
      <c r="B1271" s="3" t="s">
        <v>1270</v>
      </c>
      <c r="C1271" s="3" t="s">
        <v>5379</v>
      </c>
      <c r="D1271">
        <v>18800</v>
      </c>
      <c r="F1271">
        <v>20426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8276</v>
      </c>
      <c r="P1271" s="6">
        <f t="shared" si="76"/>
        <v>1.0864893617021276</v>
      </c>
      <c r="Q1271">
        <f t="shared" si="77"/>
        <v>99.15533980582525</v>
      </c>
      <c r="R1271" t="s">
        <v>8340</v>
      </c>
      <c r="S1271" t="s">
        <v>8309</v>
      </c>
      <c r="T1271" s="10">
        <f t="shared" si="78"/>
        <v>42445.823055555549</v>
      </c>
      <c r="U1271" s="10">
        <f t="shared" si="79"/>
        <v>42476</v>
      </c>
    </row>
    <row r="1272" spans="1:21" ht="28.5" x14ac:dyDescent="0.2">
      <c r="A1272">
        <v>1270</v>
      </c>
      <c r="B1272" s="3" t="s">
        <v>1271</v>
      </c>
      <c r="C1272" s="3" t="s">
        <v>5380</v>
      </c>
      <c r="D1272">
        <v>10000</v>
      </c>
      <c r="F1272">
        <v>11472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8276</v>
      </c>
      <c r="P1272" s="6">
        <f t="shared" si="76"/>
        <v>1.1472</v>
      </c>
      <c r="Q1272">
        <f t="shared" si="77"/>
        <v>67.881656804733723</v>
      </c>
      <c r="R1272" t="s">
        <v>8340</v>
      </c>
      <c r="S1272" t="s">
        <v>8309</v>
      </c>
      <c r="T1272" s="10">
        <f t="shared" si="78"/>
        <v>40933.856967592597</v>
      </c>
      <c r="U1272" s="10">
        <f t="shared" si="79"/>
        <v>40993.815300925926</v>
      </c>
    </row>
    <row r="1273" spans="1:21" ht="42.75" x14ac:dyDescent="0.2">
      <c r="A1273">
        <v>1271</v>
      </c>
      <c r="B1273" s="3" t="s">
        <v>1272</v>
      </c>
      <c r="C1273" s="3" t="s">
        <v>5381</v>
      </c>
      <c r="D1273">
        <v>7500</v>
      </c>
      <c r="F1273">
        <v>7635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8276</v>
      </c>
      <c r="P1273" s="6">
        <f t="shared" si="76"/>
        <v>1.018</v>
      </c>
      <c r="Q1273">
        <f t="shared" si="77"/>
        <v>246.29032258064515</v>
      </c>
      <c r="R1273" t="s">
        <v>8340</v>
      </c>
      <c r="S1273" t="s">
        <v>8309</v>
      </c>
      <c r="T1273" s="10">
        <f t="shared" si="78"/>
        <v>41561.683553240742</v>
      </c>
      <c r="U1273" s="10">
        <f t="shared" si="79"/>
        <v>41591.725219907406</v>
      </c>
    </row>
    <row r="1274" spans="1:21" ht="57" x14ac:dyDescent="0.2">
      <c r="A1274">
        <v>1272</v>
      </c>
      <c r="B1274" s="3" t="s">
        <v>1273</v>
      </c>
      <c r="C1274" s="3" t="s">
        <v>5382</v>
      </c>
      <c r="D1274">
        <v>5000</v>
      </c>
      <c r="F1274">
        <v>5300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8276</v>
      </c>
      <c r="P1274" s="6">
        <f t="shared" si="76"/>
        <v>1.06</v>
      </c>
      <c r="Q1274">
        <f t="shared" si="77"/>
        <v>189.28571428571428</v>
      </c>
      <c r="R1274" t="s">
        <v>8340</v>
      </c>
      <c r="S1274" t="s">
        <v>8309</v>
      </c>
      <c r="T1274" s="10">
        <f t="shared" si="78"/>
        <v>40274.745127314818</v>
      </c>
      <c r="U1274" s="10">
        <f t="shared" si="79"/>
        <v>40344.166666666664</v>
      </c>
    </row>
    <row r="1275" spans="1:21" ht="42.75" x14ac:dyDescent="0.2">
      <c r="A1275">
        <v>1273</v>
      </c>
      <c r="B1275" s="3" t="s">
        <v>1274</v>
      </c>
      <c r="C1275" s="3" t="s">
        <v>5383</v>
      </c>
      <c r="D1275">
        <v>4000</v>
      </c>
      <c r="F1275">
        <v>4140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8276</v>
      </c>
      <c r="P1275" s="6">
        <f t="shared" si="76"/>
        <v>1.0349999999999999</v>
      </c>
      <c r="Q1275">
        <f t="shared" si="77"/>
        <v>76.666666666666671</v>
      </c>
      <c r="R1275" t="s">
        <v>8340</v>
      </c>
      <c r="S1275" t="s">
        <v>8309</v>
      </c>
      <c r="T1275" s="10">
        <f t="shared" si="78"/>
        <v>41852.730219907404</v>
      </c>
      <c r="U1275" s="10">
        <f t="shared" si="79"/>
        <v>41882.730219907404</v>
      </c>
    </row>
    <row r="1276" spans="1:21" ht="42.75" x14ac:dyDescent="0.2">
      <c r="A1276">
        <v>1274</v>
      </c>
      <c r="B1276" s="3" t="s">
        <v>1275</v>
      </c>
      <c r="C1276" s="3" t="s">
        <v>5384</v>
      </c>
      <c r="D1276">
        <v>25000</v>
      </c>
      <c r="F1276">
        <v>38743.839999999997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8276</v>
      </c>
      <c r="P1276" s="6">
        <f t="shared" si="76"/>
        <v>1.5497535999999998</v>
      </c>
      <c r="Q1276">
        <f t="shared" si="77"/>
        <v>82.963254817987149</v>
      </c>
      <c r="R1276" t="s">
        <v>8340</v>
      </c>
      <c r="S1276" t="s">
        <v>8309</v>
      </c>
      <c r="T1276" s="10">
        <f t="shared" si="78"/>
        <v>41116.690104166664</v>
      </c>
      <c r="U1276" s="10">
        <f t="shared" si="79"/>
        <v>41151.690104166664</v>
      </c>
    </row>
    <row r="1277" spans="1:21" ht="42.75" x14ac:dyDescent="0.2">
      <c r="A1277">
        <v>1275</v>
      </c>
      <c r="B1277" s="3" t="s">
        <v>1276</v>
      </c>
      <c r="C1277" s="3" t="s">
        <v>5385</v>
      </c>
      <c r="D1277">
        <v>15000</v>
      </c>
      <c r="F1277">
        <v>24321.1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8276</v>
      </c>
      <c r="P1277" s="6">
        <f t="shared" si="76"/>
        <v>1.6214066666666667</v>
      </c>
      <c r="Q1277">
        <f t="shared" si="77"/>
        <v>62.522107969151669</v>
      </c>
      <c r="R1277" t="s">
        <v>8340</v>
      </c>
      <c r="S1277" t="s">
        <v>8309</v>
      </c>
      <c r="T1277" s="10">
        <f t="shared" si="78"/>
        <v>41458.867905092593</v>
      </c>
      <c r="U1277" s="10">
        <f t="shared" si="79"/>
        <v>41493.867905092593</v>
      </c>
    </row>
    <row r="1278" spans="1:21" ht="28.5" x14ac:dyDescent="0.2">
      <c r="A1278">
        <v>1276</v>
      </c>
      <c r="B1278" s="3" t="s">
        <v>1277</v>
      </c>
      <c r="C1278" s="3" t="s">
        <v>5386</v>
      </c>
      <c r="D1278">
        <v>3000</v>
      </c>
      <c r="F1278">
        <v>3132.63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8276</v>
      </c>
      <c r="P1278" s="6">
        <f t="shared" si="76"/>
        <v>1.0442100000000001</v>
      </c>
      <c r="Q1278">
        <f t="shared" si="77"/>
        <v>46.06808823529412</v>
      </c>
      <c r="R1278" t="s">
        <v>8340</v>
      </c>
      <c r="S1278" t="s">
        <v>8309</v>
      </c>
      <c r="T1278" s="10">
        <f t="shared" si="78"/>
        <v>40007.704247685186</v>
      </c>
      <c r="U1278" s="10">
        <f t="shared" si="79"/>
        <v>40057.166666666664</v>
      </c>
    </row>
    <row r="1279" spans="1:21" ht="42.75" x14ac:dyDescent="0.2">
      <c r="A1279">
        <v>1277</v>
      </c>
      <c r="B1279" s="3" t="s">
        <v>1278</v>
      </c>
      <c r="C1279" s="3" t="s">
        <v>5387</v>
      </c>
      <c r="D1279">
        <v>15000</v>
      </c>
      <c r="F1279">
        <v>15918.65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8276</v>
      </c>
      <c r="P1279" s="6">
        <f t="shared" si="76"/>
        <v>1.0612433333333333</v>
      </c>
      <c r="Q1279">
        <f t="shared" si="77"/>
        <v>38.543946731234868</v>
      </c>
      <c r="R1279" t="s">
        <v>8340</v>
      </c>
      <c r="S1279" t="s">
        <v>8309</v>
      </c>
      <c r="T1279" s="10">
        <f t="shared" si="78"/>
        <v>41121.561886574076</v>
      </c>
      <c r="U1279" s="10">
        <f t="shared" si="79"/>
        <v>41156.561886574076</v>
      </c>
    </row>
    <row r="1280" spans="1:21" ht="42.75" x14ac:dyDescent="0.2">
      <c r="A1280">
        <v>1278</v>
      </c>
      <c r="B1280" s="3" t="s">
        <v>1279</v>
      </c>
      <c r="C1280" s="3" t="s">
        <v>5388</v>
      </c>
      <c r="D1280">
        <v>6500</v>
      </c>
      <c r="F1280">
        <v>10071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8276</v>
      </c>
      <c r="P1280" s="6">
        <f t="shared" si="76"/>
        <v>1.5493846153846154</v>
      </c>
      <c r="Q1280">
        <f t="shared" si="77"/>
        <v>53.005263157894738</v>
      </c>
      <c r="R1280" t="s">
        <v>8340</v>
      </c>
      <c r="S1280" t="s">
        <v>8309</v>
      </c>
      <c r="T1280" s="10">
        <f t="shared" si="78"/>
        <v>41786.555162037039</v>
      </c>
      <c r="U1280" s="10">
        <f t="shared" si="79"/>
        <v>41815.083333333336</v>
      </c>
    </row>
    <row r="1281" spans="1:21" ht="42.75" x14ac:dyDescent="0.2">
      <c r="A1281">
        <v>1279</v>
      </c>
      <c r="B1281" s="3" t="s">
        <v>1280</v>
      </c>
      <c r="C1281" s="3" t="s">
        <v>5389</v>
      </c>
      <c r="D1281">
        <v>12516</v>
      </c>
      <c r="F1281">
        <v>13864.17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8276</v>
      </c>
      <c r="P1281" s="6">
        <f t="shared" si="76"/>
        <v>1.1077157238734421</v>
      </c>
      <c r="Q1281">
        <f t="shared" si="77"/>
        <v>73.355396825396824</v>
      </c>
      <c r="R1281" t="s">
        <v>8340</v>
      </c>
      <c r="S1281" t="s">
        <v>8309</v>
      </c>
      <c r="T1281" s="10">
        <f t="shared" si="78"/>
        <v>41682.099189814813</v>
      </c>
      <c r="U1281" s="10">
        <f t="shared" si="79"/>
        <v>41722.057523148149</v>
      </c>
    </row>
    <row r="1282" spans="1:21" ht="42.75" x14ac:dyDescent="0.2">
      <c r="A1282">
        <v>1280</v>
      </c>
      <c r="B1282" s="3" t="s">
        <v>1281</v>
      </c>
      <c r="C1282" s="3" t="s">
        <v>5390</v>
      </c>
      <c r="D1282">
        <v>15000</v>
      </c>
      <c r="F1282">
        <v>16636.78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8276</v>
      </c>
      <c r="P1282" s="6">
        <f t="shared" ref="P1282:P1345" si="80">F1282/D1282</f>
        <v>1.1091186666666666</v>
      </c>
      <c r="Q1282">
        <f t="shared" ref="Q1282:Q1345" si="81">F1282/M1282</f>
        <v>127.97523076923076</v>
      </c>
      <c r="R1282" t="s">
        <v>8340</v>
      </c>
      <c r="S1282" t="s">
        <v>8309</v>
      </c>
      <c r="T1282" s="10">
        <f t="shared" si="78"/>
        <v>40513.757569444446</v>
      </c>
      <c r="U1282" s="10">
        <f t="shared" si="79"/>
        <v>40603.757569444446</v>
      </c>
    </row>
    <row r="1283" spans="1:21" ht="42.75" x14ac:dyDescent="0.2">
      <c r="A1283">
        <v>1281</v>
      </c>
      <c r="B1283" s="3" t="s">
        <v>1282</v>
      </c>
      <c r="C1283" s="3" t="s">
        <v>5391</v>
      </c>
      <c r="D1283">
        <v>7000</v>
      </c>
      <c r="F1283">
        <v>7750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8276</v>
      </c>
      <c r="P1283" s="6">
        <f t="shared" si="80"/>
        <v>1.1071428571428572</v>
      </c>
      <c r="Q1283">
        <f t="shared" si="81"/>
        <v>104.72972972972973</v>
      </c>
      <c r="R1283" t="s">
        <v>8340</v>
      </c>
      <c r="S1283" t="s">
        <v>8309</v>
      </c>
      <c r="T1283" s="10">
        <f t="shared" ref="T1283:T1346" si="82">(((K1283/60)/60)/24+DATE(1970,1,1))</f>
        <v>41463.743472222224</v>
      </c>
      <c r="U1283" s="10">
        <f t="shared" ref="U1283:U1346" si="83">(((J1283/60)/60)/24+DATE(1970,1,1))</f>
        <v>41483.743472222224</v>
      </c>
    </row>
    <row r="1284" spans="1:21" ht="42.75" x14ac:dyDescent="0.2">
      <c r="A1284">
        <v>1282</v>
      </c>
      <c r="B1284" s="3" t="s">
        <v>1283</v>
      </c>
      <c r="C1284" s="3" t="s">
        <v>5392</v>
      </c>
      <c r="D1284">
        <v>15000</v>
      </c>
      <c r="F1284">
        <v>18542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8276</v>
      </c>
      <c r="P1284" s="6">
        <f t="shared" si="80"/>
        <v>1.2361333333333333</v>
      </c>
      <c r="Q1284">
        <f t="shared" si="81"/>
        <v>67.671532846715323</v>
      </c>
      <c r="R1284" t="s">
        <v>8340</v>
      </c>
      <c r="S1284" t="s">
        <v>8309</v>
      </c>
      <c r="T1284" s="10">
        <f t="shared" si="82"/>
        <v>41586.475173611114</v>
      </c>
      <c r="U1284" s="10">
        <f t="shared" si="83"/>
        <v>41617.207638888889</v>
      </c>
    </row>
    <row r="1285" spans="1:21" ht="42.75" x14ac:dyDescent="0.2">
      <c r="A1285">
        <v>1283</v>
      </c>
      <c r="B1285" s="3" t="s">
        <v>1284</v>
      </c>
      <c r="C1285" s="3" t="s">
        <v>5393</v>
      </c>
      <c r="D1285">
        <v>1000</v>
      </c>
      <c r="F1285">
        <v>2110.5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8276</v>
      </c>
      <c r="P1285" s="6">
        <f t="shared" si="80"/>
        <v>2.1105</v>
      </c>
      <c r="Q1285">
        <f t="shared" si="81"/>
        <v>95.931818181818187</v>
      </c>
      <c r="R1285" t="s">
        <v>8340</v>
      </c>
      <c r="S1285" t="s">
        <v>8309</v>
      </c>
      <c r="T1285" s="10">
        <f t="shared" si="82"/>
        <v>41320.717465277776</v>
      </c>
      <c r="U1285" s="10">
        <f t="shared" si="83"/>
        <v>41344.166666666664</v>
      </c>
    </row>
    <row r="1286" spans="1:21" ht="42.75" x14ac:dyDescent="0.2">
      <c r="A1286">
        <v>1284</v>
      </c>
      <c r="B1286" s="3" t="s">
        <v>1285</v>
      </c>
      <c r="C1286" s="3" t="s">
        <v>5394</v>
      </c>
      <c r="D1286">
        <v>2000</v>
      </c>
      <c r="F1286">
        <v>2020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8271</v>
      </c>
      <c r="P1286" s="6">
        <f t="shared" si="80"/>
        <v>1.01</v>
      </c>
      <c r="Q1286">
        <f t="shared" si="81"/>
        <v>65.161290322580641</v>
      </c>
      <c r="R1286" t="s">
        <v>8332</v>
      </c>
      <c r="S1286" t="s">
        <v>8333</v>
      </c>
      <c r="T1286" s="10">
        <f t="shared" si="82"/>
        <v>42712.23474537037</v>
      </c>
      <c r="U1286" s="10">
        <f t="shared" si="83"/>
        <v>42735.707638888889</v>
      </c>
    </row>
    <row r="1287" spans="1:21" ht="42.75" x14ac:dyDescent="0.2">
      <c r="A1287">
        <v>1285</v>
      </c>
      <c r="B1287" s="3" t="s">
        <v>1286</v>
      </c>
      <c r="C1287" s="3" t="s">
        <v>5395</v>
      </c>
      <c r="D1287">
        <v>2000</v>
      </c>
      <c r="F1287">
        <v>2033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8271</v>
      </c>
      <c r="P1287" s="6">
        <f t="shared" si="80"/>
        <v>1.0165</v>
      </c>
      <c r="Q1287">
        <f t="shared" si="81"/>
        <v>32.269841269841272</v>
      </c>
      <c r="R1287" t="s">
        <v>8332</v>
      </c>
      <c r="S1287" t="s">
        <v>8333</v>
      </c>
      <c r="T1287" s="10">
        <f t="shared" si="82"/>
        <v>42160.583043981482</v>
      </c>
      <c r="U1287" s="10">
        <f t="shared" si="83"/>
        <v>42175.583043981482</v>
      </c>
    </row>
    <row r="1288" spans="1:21" ht="42.75" x14ac:dyDescent="0.2">
      <c r="A1288">
        <v>1286</v>
      </c>
      <c r="B1288" s="3" t="s">
        <v>1287</v>
      </c>
      <c r="C1288" s="3" t="s">
        <v>5396</v>
      </c>
      <c r="D1288">
        <v>1500</v>
      </c>
      <c r="F1288">
        <v>1625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8271</v>
      </c>
      <c r="P1288" s="6">
        <f t="shared" si="80"/>
        <v>1.0833333333333333</v>
      </c>
      <c r="Q1288">
        <f t="shared" si="81"/>
        <v>81.25</v>
      </c>
      <c r="R1288" t="s">
        <v>8332</v>
      </c>
      <c r="S1288" t="s">
        <v>8333</v>
      </c>
      <c r="T1288" s="10">
        <f t="shared" si="82"/>
        <v>42039.384571759263</v>
      </c>
      <c r="U1288" s="10">
        <f t="shared" si="83"/>
        <v>42052.583333333328</v>
      </c>
    </row>
    <row r="1289" spans="1:21" ht="71.25" x14ac:dyDescent="0.2">
      <c r="A1289">
        <v>1287</v>
      </c>
      <c r="B1289" s="3" t="s">
        <v>1288</v>
      </c>
      <c r="C1289" s="3" t="s">
        <v>5397</v>
      </c>
      <c r="D1289">
        <v>250</v>
      </c>
      <c r="F1289">
        <v>605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8271</v>
      </c>
      <c r="P1289" s="6">
        <f t="shared" si="80"/>
        <v>2.42</v>
      </c>
      <c r="Q1289">
        <f t="shared" si="81"/>
        <v>24.2</v>
      </c>
      <c r="R1289" t="s">
        <v>8332</v>
      </c>
      <c r="S1289" t="s">
        <v>8333</v>
      </c>
      <c r="T1289" s="10">
        <f t="shared" si="82"/>
        <v>42107.621018518519</v>
      </c>
      <c r="U1289" s="10">
        <f t="shared" si="83"/>
        <v>42167.621018518519</v>
      </c>
    </row>
    <row r="1290" spans="1:21" ht="42.75" x14ac:dyDescent="0.2">
      <c r="A1290">
        <v>1288</v>
      </c>
      <c r="B1290" s="3" t="s">
        <v>1289</v>
      </c>
      <c r="C1290" s="3" t="s">
        <v>5398</v>
      </c>
      <c r="D1290">
        <v>4000</v>
      </c>
      <c r="F1290">
        <v>4018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8271</v>
      </c>
      <c r="P1290" s="6">
        <f t="shared" si="80"/>
        <v>1.0044999999999999</v>
      </c>
      <c r="Q1290">
        <f t="shared" si="81"/>
        <v>65.868852459016395</v>
      </c>
      <c r="R1290" t="s">
        <v>8332</v>
      </c>
      <c r="S1290" t="s">
        <v>8333</v>
      </c>
      <c r="T1290" s="10">
        <f t="shared" si="82"/>
        <v>42561.154664351852</v>
      </c>
      <c r="U1290" s="10">
        <f t="shared" si="83"/>
        <v>42592.166666666672</v>
      </c>
    </row>
    <row r="1291" spans="1:21" ht="42.75" x14ac:dyDescent="0.2">
      <c r="A1291">
        <v>1289</v>
      </c>
      <c r="B1291" s="3" t="s">
        <v>1290</v>
      </c>
      <c r="C1291" s="3" t="s">
        <v>5399</v>
      </c>
      <c r="D1291">
        <v>1500</v>
      </c>
      <c r="F1291">
        <v>1876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8271</v>
      </c>
      <c r="P1291" s="6">
        <f t="shared" si="80"/>
        <v>1.2506666666666666</v>
      </c>
      <c r="Q1291">
        <f t="shared" si="81"/>
        <v>36.07692307692308</v>
      </c>
      <c r="R1291" t="s">
        <v>8332</v>
      </c>
      <c r="S1291" t="s">
        <v>8333</v>
      </c>
      <c r="T1291" s="10">
        <f t="shared" si="82"/>
        <v>42709.134780092587</v>
      </c>
      <c r="U1291" s="10">
        <f t="shared" si="83"/>
        <v>42739.134780092587</v>
      </c>
    </row>
    <row r="1292" spans="1:21" ht="28.5" x14ac:dyDescent="0.2">
      <c r="A1292">
        <v>1290</v>
      </c>
      <c r="B1292" s="3" t="s">
        <v>1291</v>
      </c>
      <c r="C1292" s="3" t="s">
        <v>5400</v>
      </c>
      <c r="D1292">
        <v>3500</v>
      </c>
      <c r="F1292">
        <v>3800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8271</v>
      </c>
      <c r="P1292" s="6">
        <f t="shared" si="80"/>
        <v>1.0857142857142856</v>
      </c>
      <c r="Q1292">
        <f t="shared" si="81"/>
        <v>44.186046511627907</v>
      </c>
      <c r="R1292" t="s">
        <v>8332</v>
      </c>
      <c r="S1292" t="s">
        <v>8333</v>
      </c>
      <c r="T1292" s="10">
        <f t="shared" si="82"/>
        <v>42086.614942129629</v>
      </c>
      <c r="U1292" s="10">
        <f t="shared" si="83"/>
        <v>42117.290972222225</v>
      </c>
    </row>
    <row r="1293" spans="1:21" ht="42.75" x14ac:dyDescent="0.2">
      <c r="A1293">
        <v>1291</v>
      </c>
      <c r="B1293" s="3" t="s">
        <v>1292</v>
      </c>
      <c r="C1293" s="3" t="s">
        <v>5401</v>
      </c>
      <c r="D1293">
        <v>3000</v>
      </c>
      <c r="F1293">
        <v>4371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8271</v>
      </c>
      <c r="P1293" s="6">
        <f t="shared" si="80"/>
        <v>1.4570000000000001</v>
      </c>
      <c r="Q1293">
        <f t="shared" si="81"/>
        <v>104.07142857142857</v>
      </c>
      <c r="R1293" t="s">
        <v>8332</v>
      </c>
      <c r="S1293" t="s">
        <v>8333</v>
      </c>
      <c r="T1293" s="10">
        <f t="shared" si="82"/>
        <v>42064.652673611112</v>
      </c>
      <c r="U1293" s="10">
        <f t="shared" si="83"/>
        <v>42101.291666666672</v>
      </c>
    </row>
    <row r="1294" spans="1:21" ht="57" x14ac:dyDescent="0.2">
      <c r="A1294">
        <v>1292</v>
      </c>
      <c r="B1294" s="3" t="s">
        <v>1293</v>
      </c>
      <c r="C1294" s="3" t="s">
        <v>5402</v>
      </c>
      <c r="D1294">
        <v>1700</v>
      </c>
      <c r="F1294">
        <v>1870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8271</v>
      </c>
      <c r="P1294" s="6">
        <f t="shared" si="80"/>
        <v>1.1000000000000001</v>
      </c>
      <c r="Q1294">
        <f t="shared" si="81"/>
        <v>35.96153846153846</v>
      </c>
      <c r="R1294" t="s">
        <v>8332</v>
      </c>
      <c r="S1294" t="s">
        <v>8333</v>
      </c>
      <c r="T1294" s="10">
        <f t="shared" si="82"/>
        <v>42256.764212962968</v>
      </c>
      <c r="U1294" s="10">
        <f t="shared" si="83"/>
        <v>42283.957638888889</v>
      </c>
    </row>
    <row r="1295" spans="1:21" ht="57" x14ac:dyDescent="0.2">
      <c r="A1295">
        <v>1293</v>
      </c>
      <c r="B1295" s="3" t="s">
        <v>1294</v>
      </c>
      <c r="C1295" s="3" t="s">
        <v>5403</v>
      </c>
      <c r="D1295">
        <v>15000</v>
      </c>
      <c r="F1295">
        <v>15335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8271</v>
      </c>
      <c r="P1295" s="6">
        <f t="shared" si="80"/>
        <v>1.0223333333333333</v>
      </c>
      <c r="Q1295">
        <f t="shared" si="81"/>
        <v>127.79166666666667</v>
      </c>
      <c r="R1295" t="s">
        <v>8332</v>
      </c>
      <c r="S1295" t="s">
        <v>8333</v>
      </c>
      <c r="T1295" s="10">
        <f t="shared" si="82"/>
        <v>42292.701053240744</v>
      </c>
      <c r="U1295" s="10">
        <f t="shared" si="83"/>
        <v>42322.742719907401</v>
      </c>
    </row>
    <row r="1296" spans="1:21" ht="42.75" x14ac:dyDescent="0.2">
      <c r="A1296">
        <v>1294</v>
      </c>
      <c r="B1296" s="3" t="s">
        <v>1295</v>
      </c>
      <c r="C1296" s="3" t="s">
        <v>5404</v>
      </c>
      <c r="D1296">
        <v>500</v>
      </c>
      <c r="F1296">
        <v>610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8271</v>
      </c>
      <c r="P1296" s="6">
        <f t="shared" si="80"/>
        <v>1.22</v>
      </c>
      <c r="Q1296">
        <f t="shared" si="81"/>
        <v>27.727272727272727</v>
      </c>
      <c r="R1296" t="s">
        <v>8332</v>
      </c>
      <c r="S1296" t="s">
        <v>8333</v>
      </c>
      <c r="T1296" s="10">
        <f t="shared" si="82"/>
        <v>42278.453668981485</v>
      </c>
      <c r="U1296" s="10">
        <f t="shared" si="83"/>
        <v>42296.458333333328</v>
      </c>
    </row>
    <row r="1297" spans="1:21" ht="42.75" x14ac:dyDescent="0.2">
      <c r="A1297">
        <v>1295</v>
      </c>
      <c r="B1297" s="3" t="s">
        <v>1296</v>
      </c>
      <c r="C1297" s="3" t="s">
        <v>5405</v>
      </c>
      <c r="D1297">
        <v>2500</v>
      </c>
      <c r="F1297">
        <v>2549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8271</v>
      </c>
      <c r="P1297" s="6">
        <f t="shared" si="80"/>
        <v>1.0196000000000001</v>
      </c>
      <c r="Q1297">
        <f t="shared" si="81"/>
        <v>39.828125</v>
      </c>
      <c r="R1297" t="s">
        <v>8332</v>
      </c>
      <c r="S1297" t="s">
        <v>8333</v>
      </c>
      <c r="T1297" s="10">
        <f t="shared" si="82"/>
        <v>42184.572881944448</v>
      </c>
      <c r="U1297" s="10">
        <f t="shared" si="83"/>
        <v>42214.708333333328</v>
      </c>
    </row>
    <row r="1298" spans="1:21" ht="57" x14ac:dyDescent="0.2">
      <c r="A1298">
        <v>1296</v>
      </c>
      <c r="B1298" s="3" t="s">
        <v>1297</v>
      </c>
      <c r="C1298" s="3" t="s">
        <v>5406</v>
      </c>
      <c r="D1298">
        <v>850</v>
      </c>
      <c r="F1298">
        <v>1200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8271</v>
      </c>
      <c r="P1298" s="6">
        <f t="shared" si="80"/>
        <v>1.411764705882353</v>
      </c>
      <c r="Q1298">
        <f t="shared" si="81"/>
        <v>52.173913043478258</v>
      </c>
      <c r="R1298" t="s">
        <v>8332</v>
      </c>
      <c r="S1298" t="s">
        <v>8333</v>
      </c>
      <c r="T1298" s="10">
        <f t="shared" si="82"/>
        <v>42423.050613425927</v>
      </c>
      <c r="U1298" s="10">
        <f t="shared" si="83"/>
        <v>42443.008946759262</v>
      </c>
    </row>
    <row r="1299" spans="1:21" ht="42.75" x14ac:dyDescent="0.2">
      <c r="A1299">
        <v>1297</v>
      </c>
      <c r="B1299" s="3" t="s">
        <v>1298</v>
      </c>
      <c r="C1299" s="3" t="s">
        <v>5407</v>
      </c>
      <c r="D1299">
        <v>20000</v>
      </c>
      <c r="F1299">
        <v>21905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8271</v>
      </c>
      <c r="P1299" s="6">
        <f t="shared" si="80"/>
        <v>1.0952500000000001</v>
      </c>
      <c r="Q1299">
        <f t="shared" si="81"/>
        <v>92.037815126050418</v>
      </c>
      <c r="R1299" t="s">
        <v>8332</v>
      </c>
      <c r="S1299" t="s">
        <v>8333</v>
      </c>
      <c r="T1299" s="10">
        <f t="shared" si="82"/>
        <v>42461.747199074074</v>
      </c>
      <c r="U1299" s="10">
        <f t="shared" si="83"/>
        <v>42491.747199074074</v>
      </c>
    </row>
    <row r="1300" spans="1:21" ht="42.75" x14ac:dyDescent="0.2">
      <c r="A1300">
        <v>1298</v>
      </c>
      <c r="B1300" s="3" t="s">
        <v>1299</v>
      </c>
      <c r="C1300" s="3" t="s">
        <v>5408</v>
      </c>
      <c r="D1300">
        <v>2000</v>
      </c>
      <c r="F1300">
        <v>2093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8271</v>
      </c>
      <c r="P1300" s="6">
        <f t="shared" si="80"/>
        <v>1.0465</v>
      </c>
      <c r="Q1300">
        <f t="shared" si="81"/>
        <v>63.424242424242422</v>
      </c>
      <c r="R1300" t="s">
        <v>8332</v>
      </c>
      <c r="S1300" t="s">
        <v>8333</v>
      </c>
      <c r="T1300" s="10">
        <f t="shared" si="82"/>
        <v>42458.680925925932</v>
      </c>
      <c r="U1300" s="10">
        <f t="shared" si="83"/>
        <v>42488.680925925932</v>
      </c>
    </row>
    <row r="1301" spans="1:21" ht="42.75" x14ac:dyDescent="0.2">
      <c r="A1301">
        <v>1299</v>
      </c>
      <c r="B1301" s="3" t="s">
        <v>1300</v>
      </c>
      <c r="C1301" s="3" t="s">
        <v>5409</v>
      </c>
      <c r="D1301">
        <v>3500</v>
      </c>
      <c r="F1301">
        <v>4340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8271</v>
      </c>
      <c r="P1301" s="6">
        <f t="shared" si="80"/>
        <v>1.24</v>
      </c>
      <c r="Q1301">
        <f t="shared" si="81"/>
        <v>135.625</v>
      </c>
      <c r="R1301" t="s">
        <v>8332</v>
      </c>
      <c r="S1301" t="s">
        <v>8333</v>
      </c>
      <c r="T1301" s="10">
        <f t="shared" si="82"/>
        <v>42169.814340277779</v>
      </c>
      <c r="U1301" s="10">
        <f t="shared" si="83"/>
        <v>42199.814340277779</v>
      </c>
    </row>
    <row r="1302" spans="1:21" ht="42.75" x14ac:dyDescent="0.2">
      <c r="A1302">
        <v>1300</v>
      </c>
      <c r="B1302" s="3" t="s">
        <v>1301</v>
      </c>
      <c r="C1302" s="3" t="s">
        <v>5410</v>
      </c>
      <c r="D1302">
        <v>3000</v>
      </c>
      <c r="F1302">
        <v>4050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8271</v>
      </c>
      <c r="P1302" s="6">
        <f t="shared" si="80"/>
        <v>1.35</v>
      </c>
      <c r="Q1302">
        <f t="shared" si="81"/>
        <v>168.75</v>
      </c>
      <c r="R1302" t="s">
        <v>8332</v>
      </c>
      <c r="S1302" t="s">
        <v>8333</v>
      </c>
      <c r="T1302" s="10">
        <f t="shared" si="82"/>
        <v>42483.675208333334</v>
      </c>
      <c r="U1302" s="10">
        <f t="shared" si="83"/>
        <v>42522.789583333331</v>
      </c>
    </row>
    <row r="1303" spans="1:21" ht="42.75" x14ac:dyDescent="0.2">
      <c r="A1303">
        <v>1301</v>
      </c>
      <c r="B1303" s="3" t="s">
        <v>1302</v>
      </c>
      <c r="C1303" s="3" t="s">
        <v>5411</v>
      </c>
      <c r="D1303">
        <v>2000</v>
      </c>
      <c r="F1303">
        <v>2055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8271</v>
      </c>
      <c r="P1303" s="6">
        <f t="shared" si="80"/>
        <v>1.0275000000000001</v>
      </c>
      <c r="Q1303">
        <f t="shared" si="81"/>
        <v>70.862068965517238</v>
      </c>
      <c r="R1303" t="s">
        <v>8332</v>
      </c>
      <c r="S1303" t="s">
        <v>8333</v>
      </c>
      <c r="T1303" s="10">
        <f t="shared" si="82"/>
        <v>42195.749745370369</v>
      </c>
      <c r="U1303" s="10">
        <f t="shared" si="83"/>
        <v>42206.125</v>
      </c>
    </row>
    <row r="1304" spans="1:21" ht="42.75" x14ac:dyDescent="0.2">
      <c r="A1304">
        <v>1302</v>
      </c>
      <c r="B1304" s="3" t="s">
        <v>1303</v>
      </c>
      <c r="C1304" s="3" t="s">
        <v>5412</v>
      </c>
      <c r="D1304">
        <v>2500</v>
      </c>
      <c r="F1304">
        <v>2500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8271</v>
      </c>
      <c r="P1304" s="6">
        <f t="shared" si="80"/>
        <v>1</v>
      </c>
      <c r="Q1304">
        <f t="shared" si="81"/>
        <v>50</v>
      </c>
      <c r="R1304" t="s">
        <v>8332</v>
      </c>
      <c r="S1304" t="s">
        <v>8333</v>
      </c>
      <c r="T1304" s="10">
        <f t="shared" si="82"/>
        <v>42675.057997685188</v>
      </c>
      <c r="U1304" s="10">
        <f t="shared" si="83"/>
        <v>42705.099664351852</v>
      </c>
    </row>
    <row r="1305" spans="1:21" ht="28.5" x14ac:dyDescent="0.2">
      <c r="A1305">
        <v>1303</v>
      </c>
      <c r="B1305" s="3" t="s">
        <v>1304</v>
      </c>
      <c r="C1305" s="3" t="s">
        <v>5413</v>
      </c>
      <c r="D1305">
        <v>3500</v>
      </c>
      <c r="F1305">
        <v>4559.13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8271</v>
      </c>
      <c r="P1305" s="6">
        <f t="shared" si="80"/>
        <v>1.3026085714285716</v>
      </c>
      <c r="Q1305">
        <f t="shared" si="81"/>
        <v>42.214166666666671</v>
      </c>
      <c r="R1305" t="s">
        <v>8332</v>
      </c>
      <c r="S1305" t="s">
        <v>8333</v>
      </c>
      <c r="T1305" s="10">
        <f t="shared" si="82"/>
        <v>42566.441203703704</v>
      </c>
      <c r="U1305" s="10">
        <f t="shared" si="83"/>
        <v>42582.458333333328</v>
      </c>
    </row>
    <row r="1306" spans="1:21" ht="42.75" x14ac:dyDescent="0.2">
      <c r="A1306">
        <v>1304</v>
      </c>
      <c r="B1306" s="3" t="s">
        <v>1305</v>
      </c>
      <c r="C1306" s="3" t="s">
        <v>5414</v>
      </c>
      <c r="D1306">
        <v>40000</v>
      </c>
      <c r="F1306">
        <v>15851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8273</v>
      </c>
      <c r="P1306" s="6">
        <f t="shared" si="80"/>
        <v>0.39627499999999999</v>
      </c>
      <c r="Q1306">
        <f t="shared" si="81"/>
        <v>152.41346153846155</v>
      </c>
      <c r="R1306" t="s">
        <v>8334</v>
      </c>
      <c r="S1306" t="s">
        <v>8336</v>
      </c>
      <c r="T1306" s="10">
        <f t="shared" si="82"/>
        <v>42747.194502314815</v>
      </c>
      <c r="U1306" s="10">
        <f t="shared" si="83"/>
        <v>42807.152835648143</v>
      </c>
    </row>
    <row r="1307" spans="1:21" ht="42.75" x14ac:dyDescent="0.2">
      <c r="A1307">
        <v>1305</v>
      </c>
      <c r="B1307" s="3" t="s">
        <v>1306</v>
      </c>
      <c r="C1307" s="3" t="s">
        <v>5415</v>
      </c>
      <c r="D1307">
        <v>30000</v>
      </c>
      <c r="F1307">
        <v>7793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8273</v>
      </c>
      <c r="P1307" s="6">
        <f t="shared" si="80"/>
        <v>0.25976666666666665</v>
      </c>
      <c r="Q1307">
        <f t="shared" si="81"/>
        <v>90.616279069767444</v>
      </c>
      <c r="R1307" t="s">
        <v>8334</v>
      </c>
      <c r="S1307" t="s">
        <v>8336</v>
      </c>
      <c r="T1307" s="10">
        <f t="shared" si="82"/>
        <v>42543.665601851855</v>
      </c>
      <c r="U1307" s="10">
        <f t="shared" si="83"/>
        <v>42572.729166666672</v>
      </c>
    </row>
    <row r="1308" spans="1:21" ht="57" x14ac:dyDescent="0.2">
      <c r="A1308">
        <v>1306</v>
      </c>
      <c r="B1308" s="3" t="s">
        <v>1307</v>
      </c>
      <c r="C1308" s="3" t="s">
        <v>5416</v>
      </c>
      <c r="D1308">
        <v>110000</v>
      </c>
      <c r="F1308">
        <v>71771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8273</v>
      </c>
      <c r="P1308" s="6">
        <f t="shared" si="80"/>
        <v>0.65246363636363636</v>
      </c>
      <c r="Q1308">
        <f t="shared" si="81"/>
        <v>201.60393258426967</v>
      </c>
      <c r="R1308" t="s">
        <v>8334</v>
      </c>
      <c r="S1308" t="s">
        <v>8336</v>
      </c>
      <c r="T1308" s="10">
        <f t="shared" si="82"/>
        <v>41947.457569444443</v>
      </c>
      <c r="U1308" s="10">
        <f t="shared" si="83"/>
        <v>41977.457569444443</v>
      </c>
    </row>
    <row r="1309" spans="1:21" ht="28.5" x14ac:dyDescent="0.2">
      <c r="A1309">
        <v>1307</v>
      </c>
      <c r="B1309" s="3" t="s">
        <v>1308</v>
      </c>
      <c r="C1309" s="3" t="s">
        <v>5417</v>
      </c>
      <c r="D1309">
        <v>50000</v>
      </c>
      <c r="F1309">
        <v>5757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8273</v>
      </c>
      <c r="P1309" s="6">
        <f t="shared" si="80"/>
        <v>0.11514000000000001</v>
      </c>
      <c r="Q1309">
        <f t="shared" si="81"/>
        <v>127.93333333333334</v>
      </c>
      <c r="R1309" t="s">
        <v>8334</v>
      </c>
      <c r="S1309" t="s">
        <v>8336</v>
      </c>
      <c r="T1309" s="10">
        <f t="shared" si="82"/>
        <v>42387.503229166665</v>
      </c>
      <c r="U1309" s="10">
        <f t="shared" si="83"/>
        <v>42417.503229166665</v>
      </c>
    </row>
    <row r="1310" spans="1:21" ht="28.5" x14ac:dyDescent="0.2">
      <c r="A1310">
        <v>1308</v>
      </c>
      <c r="B1310" s="3" t="s">
        <v>1309</v>
      </c>
      <c r="C1310" s="3" t="s">
        <v>5418</v>
      </c>
      <c r="D1310">
        <v>10000</v>
      </c>
      <c r="F1310">
        <v>1136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8273</v>
      </c>
      <c r="P1310" s="6">
        <f t="shared" si="80"/>
        <v>0.11360000000000001</v>
      </c>
      <c r="Q1310">
        <f t="shared" si="81"/>
        <v>29.894736842105264</v>
      </c>
      <c r="R1310" t="s">
        <v>8334</v>
      </c>
      <c r="S1310" t="s">
        <v>8336</v>
      </c>
      <c r="T1310" s="10">
        <f t="shared" si="82"/>
        <v>42611.613564814819</v>
      </c>
      <c r="U1310" s="10">
        <f t="shared" si="83"/>
        <v>42651.613564814819</v>
      </c>
    </row>
    <row r="1311" spans="1:21" ht="42.75" x14ac:dyDescent="0.2">
      <c r="A1311">
        <v>1309</v>
      </c>
      <c r="B1311" s="3" t="s">
        <v>1310</v>
      </c>
      <c r="C1311" s="3" t="s">
        <v>5419</v>
      </c>
      <c r="D1311">
        <v>11500</v>
      </c>
      <c r="F1311">
        <v>12879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8273</v>
      </c>
      <c r="P1311" s="6">
        <f t="shared" si="80"/>
        <v>1.1199130434782609</v>
      </c>
      <c r="Q1311">
        <f t="shared" si="81"/>
        <v>367.97142857142859</v>
      </c>
      <c r="R1311" t="s">
        <v>8334</v>
      </c>
      <c r="S1311" t="s">
        <v>8336</v>
      </c>
      <c r="T1311" s="10">
        <f t="shared" si="82"/>
        <v>42257.882731481484</v>
      </c>
      <c r="U1311" s="10">
        <f t="shared" si="83"/>
        <v>42292.882731481484</v>
      </c>
    </row>
    <row r="1312" spans="1:21" ht="42.75" x14ac:dyDescent="0.2">
      <c r="A1312">
        <v>1310</v>
      </c>
      <c r="B1312" s="3" t="s">
        <v>1311</v>
      </c>
      <c r="C1312" s="3" t="s">
        <v>5420</v>
      </c>
      <c r="D1312">
        <v>20000</v>
      </c>
      <c r="F1312">
        <v>3100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8273</v>
      </c>
      <c r="P1312" s="6">
        <f t="shared" si="80"/>
        <v>0.155</v>
      </c>
      <c r="Q1312">
        <f t="shared" si="81"/>
        <v>129.16666666666666</v>
      </c>
      <c r="R1312" t="s">
        <v>8334</v>
      </c>
      <c r="S1312" t="s">
        <v>8336</v>
      </c>
      <c r="T1312" s="10">
        <f t="shared" si="82"/>
        <v>42556.667245370365</v>
      </c>
      <c r="U1312" s="10">
        <f t="shared" si="83"/>
        <v>42601.667245370365</v>
      </c>
    </row>
    <row r="1313" spans="1:21" ht="42.75" x14ac:dyDescent="0.2">
      <c r="A1313">
        <v>1311</v>
      </c>
      <c r="B1313" s="3" t="s">
        <v>1312</v>
      </c>
      <c r="C1313" s="3" t="s">
        <v>5421</v>
      </c>
      <c r="D1313">
        <v>250000</v>
      </c>
      <c r="F1313">
        <v>80070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8273</v>
      </c>
      <c r="P1313" s="6">
        <f t="shared" si="80"/>
        <v>0.32028000000000001</v>
      </c>
      <c r="Q1313">
        <f t="shared" si="81"/>
        <v>800.7</v>
      </c>
      <c r="R1313" t="s">
        <v>8334</v>
      </c>
      <c r="S1313" t="s">
        <v>8336</v>
      </c>
      <c r="T1313" s="10">
        <f t="shared" si="82"/>
        <v>42669.802303240736</v>
      </c>
      <c r="U1313" s="10">
        <f t="shared" si="83"/>
        <v>42704.843969907408</v>
      </c>
    </row>
    <row r="1314" spans="1:21" ht="42.75" x14ac:dyDescent="0.2">
      <c r="A1314">
        <v>1312</v>
      </c>
      <c r="B1314" s="3" t="s">
        <v>1313</v>
      </c>
      <c r="C1314" s="3" t="s">
        <v>5422</v>
      </c>
      <c r="D1314">
        <v>4600</v>
      </c>
      <c r="F1314">
        <v>28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8273</v>
      </c>
      <c r="P1314" s="6">
        <f t="shared" si="80"/>
        <v>6.0869565217391303E-3</v>
      </c>
      <c r="Q1314">
        <f t="shared" si="81"/>
        <v>28</v>
      </c>
      <c r="R1314" t="s">
        <v>8334</v>
      </c>
      <c r="S1314" t="s">
        <v>8336</v>
      </c>
      <c r="T1314" s="10">
        <f t="shared" si="82"/>
        <v>42082.702800925923</v>
      </c>
      <c r="U1314" s="10">
        <f t="shared" si="83"/>
        <v>42112.702800925923</v>
      </c>
    </row>
    <row r="1315" spans="1:21" ht="42.75" x14ac:dyDescent="0.2">
      <c r="A1315">
        <v>1313</v>
      </c>
      <c r="B1315" s="3" t="s">
        <v>1314</v>
      </c>
      <c r="C1315" s="3" t="s">
        <v>5423</v>
      </c>
      <c r="D1315">
        <v>40000</v>
      </c>
      <c r="F1315">
        <v>12446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8273</v>
      </c>
      <c r="P1315" s="6">
        <f t="shared" si="80"/>
        <v>0.31114999999999998</v>
      </c>
      <c r="Q1315">
        <f t="shared" si="81"/>
        <v>102.01639344262296</v>
      </c>
      <c r="R1315" t="s">
        <v>8334</v>
      </c>
      <c r="S1315" t="s">
        <v>8336</v>
      </c>
      <c r="T1315" s="10">
        <f t="shared" si="82"/>
        <v>42402.709652777776</v>
      </c>
      <c r="U1315" s="10">
        <f t="shared" si="83"/>
        <v>42432.709652777776</v>
      </c>
    </row>
    <row r="1316" spans="1:21" ht="42.75" x14ac:dyDescent="0.2">
      <c r="A1316">
        <v>1314</v>
      </c>
      <c r="B1316" s="3" t="s">
        <v>1315</v>
      </c>
      <c r="C1316" s="3" t="s">
        <v>5424</v>
      </c>
      <c r="D1316">
        <v>180000</v>
      </c>
      <c r="F1316">
        <v>2028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8273</v>
      </c>
      <c r="P1316" s="6">
        <f t="shared" si="80"/>
        <v>1.1266666666666666E-2</v>
      </c>
      <c r="Q1316">
        <f t="shared" si="81"/>
        <v>184.36363636363637</v>
      </c>
      <c r="R1316" t="s">
        <v>8334</v>
      </c>
      <c r="S1316" t="s">
        <v>8336</v>
      </c>
      <c r="T1316" s="10">
        <f t="shared" si="82"/>
        <v>42604.669675925921</v>
      </c>
      <c r="U1316" s="10">
        <f t="shared" si="83"/>
        <v>42664.669675925921</v>
      </c>
    </row>
    <row r="1317" spans="1:21" ht="28.5" x14ac:dyDescent="0.2">
      <c r="A1317">
        <v>1315</v>
      </c>
      <c r="B1317" s="3" t="s">
        <v>1316</v>
      </c>
      <c r="C1317" s="3" t="s">
        <v>5425</v>
      </c>
      <c r="D1317">
        <v>100000</v>
      </c>
      <c r="F1317">
        <v>40404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8273</v>
      </c>
      <c r="P1317" s="6">
        <f t="shared" si="80"/>
        <v>0.40404000000000001</v>
      </c>
      <c r="Q1317">
        <f t="shared" si="81"/>
        <v>162.91935483870967</v>
      </c>
      <c r="R1317" t="s">
        <v>8334</v>
      </c>
      <c r="S1317" t="s">
        <v>8336</v>
      </c>
      <c r="T1317" s="10">
        <f t="shared" si="82"/>
        <v>42278.498240740737</v>
      </c>
      <c r="U1317" s="10">
        <f t="shared" si="83"/>
        <v>42314.041666666672</v>
      </c>
    </row>
    <row r="1318" spans="1:21" ht="42.75" x14ac:dyDescent="0.2">
      <c r="A1318">
        <v>1316</v>
      </c>
      <c r="B1318" s="3" t="s">
        <v>1317</v>
      </c>
      <c r="C1318" s="3" t="s">
        <v>5426</v>
      </c>
      <c r="D1318">
        <v>75000</v>
      </c>
      <c r="F1318">
        <v>1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8273</v>
      </c>
      <c r="P1318" s="6">
        <f t="shared" si="80"/>
        <v>1.3333333333333333E-5</v>
      </c>
      <c r="Q1318">
        <f t="shared" si="81"/>
        <v>1</v>
      </c>
      <c r="R1318" t="s">
        <v>8334</v>
      </c>
      <c r="S1318" t="s">
        <v>8336</v>
      </c>
      <c r="T1318" s="10">
        <f t="shared" si="82"/>
        <v>42393.961909722217</v>
      </c>
      <c r="U1318" s="10">
        <f t="shared" si="83"/>
        <v>42428.961909722217</v>
      </c>
    </row>
    <row r="1319" spans="1:21" ht="57" x14ac:dyDescent="0.2">
      <c r="A1319">
        <v>1317</v>
      </c>
      <c r="B1319" s="3" t="s">
        <v>1318</v>
      </c>
      <c r="C1319" s="3" t="s">
        <v>5427</v>
      </c>
      <c r="D1319">
        <v>200000</v>
      </c>
      <c r="F1319">
        <v>11467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8273</v>
      </c>
      <c r="P1319" s="6">
        <f t="shared" si="80"/>
        <v>5.7334999999999997E-2</v>
      </c>
      <c r="Q1319">
        <f t="shared" si="81"/>
        <v>603.52631578947364</v>
      </c>
      <c r="R1319" t="s">
        <v>8334</v>
      </c>
      <c r="S1319" t="s">
        <v>8336</v>
      </c>
      <c r="T1319" s="10">
        <f t="shared" si="82"/>
        <v>42520.235486111109</v>
      </c>
      <c r="U1319" s="10">
        <f t="shared" si="83"/>
        <v>42572.583333333328</v>
      </c>
    </row>
    <row r="1320" spans="1:21" ht="42.75" x14ac:dyDescent="0.2">
      <c r="A1320">
        <v>1318</v>
      </c>
      <c r="B1320" s="3" t="s">
        <v>1319</v>
      </c>
      <c r="C1320" s="3" t="s">
        <v>5428</v>
      </c>
      <c r="D1320">
        <v>40000</v>
      </c>
      <c r="F1320">
        <v>6130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8273</v>
      </c>
      <c r="P1320" s="6">
        <f t="shared" si="80"/>
        <v>0.15325</v>
      </c>
      <c r="Q1320">
        <f t="shared" si="81"/>
        <v>45.407407407407405</v>
      </c>
      <c r="R1320" t="s">
        <v>8334</v>
      </c>
      <c r="S1320" t="s">
        <v>8336</v>
      </c>
      <c r="T1320" s="10">
        <f t="shared" si="82"/>
        <v>41985.043657407412</v>
      </c>
      <c r="U1320" s="10">
        <f t="shared" si="83"/>
        <v>42015.043657407412</v>
      </c>
    </row>
    <row r="1321" spans="1:21" ht="42.75" x14ac:dyDescent="0.2">
      <c r="A1321">
        <v>1319</v>
      </c>
      <c r="B1321" s="3" t="s">
        <v>1320</v>
      </c>
      <c r="C1321" s="3" t="s">
        <v>5429</v>
      </c>
      <c r="D1321">
        <v>5800</v>
      </c>
      <c r="F1321">
        <v>876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8273</v>
      </c>
      <c r="P1321" s="6">
        <f t="shared" si="80"/>
        <v>0.15103448275862069</v>
      </c>
      <c r="Q1321">
        <f t="shared" si="81"/>
        <v>97.333333333333329</v>
      </c>
      <c r="R1321" t="s">
        <v>8334</v>
      </c>
      <c r="S1321" t="s">
        <v>8336</v>
      </c>
      <c r="T1321" s="10">
        <f t="shared" si="82"/>
        <v>41816.812094907407</v>
      </c>
      <c r="U1321" s="10">
        <f t="shared" si="83"/>
        <v>41831.666666666664</v>
      </c>
    </row>
    <row r="1322" spans="1:21" ht="42.75" x14ac:dyDescent="0.2">
      <c r="A1322">
        <v>1320</v>
      </c>
      <c r="B1322" s="3" t="s">
        <v>1321</v>
      </c>
      <c r="C1322" s="3" t="s">
        <v>5430</v>
      </c>
      <c r="D1322">
        <v>100000</v>
      </c>
      <c r="F1322">
        <v>503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8273</v>
      </c>
      <c r="P1322" s="6">
        <f t="shared" si="80"/>
        <v>5.0299999999999997E-3</v>
      </c>
      <c r="Q1322">
        <f t="shared" si="81"/>
        <v>167.66666666666666</v>
      </c>
      <c r="R1322" t="s">
        <v>8334</v>
      </c>
      <c r="S1322" t="s">
        <v>8336</v>
      </c>
      <c r="T1322" s="10">
        <f t="shared" si="82"/>
        <v>42705.690347222218</v>
      </c>
      <c r="U1322" s="10">
        <f t="shared" si="83"/>
        <v>42734.958333333328</v>
      </c>
    </row>
    <row r="1323" spans="1:21" ht="42.75" x14ac:dyDescent="0.2">
      <c r="A1323">
        <v>1321</v>
      </c>
      <c r="B1323" s="3" t="s">
        <v>1322</v>
      </c>
      <c r="C1323" s="3" t="s">
        <v>5431</v>
      </c>
      <c r="D1323">
        <v>462000</v>
      </c>
      <c r="F1323">
        <v>6019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8273</v>
      </c>
      <c r="P1323" s="6">
        <f t="shared" si="80"/>
        <v>1.3028138528138528E-2</v>
      </c>
      <c r="Q1323">
        <f t="shared" si="81"/>
        <v>859.85714285714289</v>
      </c>
      <c r="R1323" t="s">
        <v>8334</v>
      </c>
      <c r="S1323" t="s">
        <v>8336</v>
      </c>
      <c r="T1323" s="10">
        <f t="shared" si="82"/>
        <v>42697.74927083333</v>
      </c>
      <c r="U1323" s="10">
        <f t="shared" si="83"/>
        <v>42727.74927083333</v>
      </c>
    </row>
    <row r="1324" spans="1:21" ht="42.75" x14ac:dyDescent="0.2">
      <c r="A1324">
        <v>1322</v>
      </c>
      <c r="B1324" s="3" t="s">
        <v>1323</v>
      </c>
      <c r="C1324" s="3" t="s">
        <v>5432</v>
      </c>
      <c r="D1324">
        <v>35000</v>
      </c>
      <c r="F1324">
        <v>106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8273</v>
      </c>
      <c r="P1324" s="6">
        <f t="shared" si="80"/>
        <v>3.0285714285714286E-3</v>
      </c>
      <c r="Q1324">
        <f t="shared" si="81"/>
        <v>26.5</v>
      </c>
      <c r="R1324" t="s">
        <v>8334</v>
      </c>
      <c r="S1324" t="s">
        <v>8336</v>
      </c>
      <c r="T1324" s="10">
        <f t="shared" si="82"/>
        <v>42115.656539351854</v>
      </c>
      <c r="U1324" s="10">
        <f t="shared" si="83"/>
        <v>42145.656539351854</v>
      </c>
    </row>
    <row r="1325" spans="1:21" ht="42.75" x14ac:dyDescent="0.2">
      <c r="A1325">
        <v>1323</v>
      </c>
      <c r="B1325" s="3" t="s">
        <v>1324</v>
      </c>
      <c r="C1325" s="3" t="s">
        <v>5433</v>
      </c>
      <c r="D1325">
        <v>15000</v>
      </c>
      <c r="F1325">
        <v>1332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8273</v>
      </c>
      <c r="P1325" s="6">
        <f t="shared" si="80"/>
        <v>8.8800000000000004E-2</v>
      </c>
      <c r="Q1325">
        <f t="shared" si="81"/>
        <v>30.272727272727273</v>
      </c>
      <c r="R1325" t="s">
        <v>8334</v>
      </c>
      <c r="S1325" t="s">
        <v>8336</v>
      </c>
      <c r="T1325" s="10">
        <f t="shared" si="82"/>
        <v>42451.698449074072</v>
      </c>
      <c r="U1325" s="10">
        <f t="shared" si="83"/>
        <v>42486.288194444445</v>
      </c>
    </row>
    <row r="1326" spans="1:21" ht="42.75" x14ac:dyDescent="0.2">
      <c r="A1326">
        <v>1324</v>
      </c>
      <c r="B1326" s="3" t="s">
        <v>1325</v>
      </c>
      <c r="C1326" s="3" t="s">
        <v>5434</v>
      </c>
      <c r="D1326">
        <v>50000</v>
      </c>
      <c r="F1326">
        <v>4920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8273</v>
      </c>
      <c r="P1326" s="6">
        <f t="shared" si="80"/>
        <v>9.8400000000000001E-2</v>
      </c>
      <c r="Q1326">
        <f t="shared" si="81"/>
        <v>54.666666666666664</v>
      </c>
      <c r="R1326" t="s">
        <v>8334</v>
      </c>
      <c r="S1326" t="s">
        <v>8336</v>
      </c>
      <c r="T1326" s="10">
        <f t="shared" si="82"/>
        <v>42626.633703703701</v>
      </c>
      <c r="U1326" s="10">
        <f t="shared" si="83"/>
        <v>42656.633703703701</v>
      </c>
    </row>
    <row r="1327" spans="1:21" ht="42.75" x14ac:dyDescent="0.2">
      <c r="A1327">
        <v>1325</v>
      </c>
      <c r="B1327" s="3" t="s">
        <v>1326</v>
      </c>
      <c r="C1327" s="3" t="s">
        <v>5435</v>
      </c>
      <c r="D1327">
        <v>20000</v>
      </c>
      <c r="F1327">
        <v>486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8273</v>
      </c>
      <c r="P1327" s="6">
        <f t="shared" si="80"/>
        <v>2.4299999999999999E-2</v>
      </c>
      <c r="Q1327">
        <f t="shared" si="81"/>
        <v>60.75</v>
      </c>
      <c r="R1327" t="s">
        <v>8334</v>
      </c>
      <c r="S1327" t="s">
        <v>8336</v>
      </c>
      <c r="T1327" s="10">
        <f t="shared" si="82"/>
        <v>42704.086053240739</v>
      </c>
      <c r="U1327" s="10">
        <f t="shared" si="83"/>
        <v>42734.086053240739</v>
      </c>
    </row>
    <row r="1328" spans="1:21" ht="42.75" x14ac:dyDescent="0.2">
      <c r="A1328">
        <v>1326</v>
      </c>
      <c r="B1328" s="3" t="s">
        <v>1327</v>
      </c>
      <c r="C1328" s="3" t="s">
        <v>5436</v>
      </c>
      <c r="D1328">
        <v>100000</v>
      </c>
      <c r="F1328">
        <v>1130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8273</v>
      </c>
      <c r="P1328" s="6">
        <f t="shared" si="80"/>
        <v>1.1299999999999999E-2</v>
      </c>
      <c r="Q1328">
        <f t="shared" si="81"/>
        <v>102.72727272727273</v>
      </c>
      <c r="R1328" t="s">
        <v>8334</v>
      </c>
      <c r="S1328" t="s">
        <v>8336</v>
      </c>
      <c r="T1328" s="10">
        <f t="shared" si="82"/>
        <v>41974.791990740734</v>
      </c>
      <c r="U1328" s="10">
        <f t="shared" si="83"/>
        <v>42019.791990740734</v>
      </c>
    </row>
    <row r="1329" spans="1:21" ht="42.75" x14ac:dyDescent="0.2">
      <c r="A1329">
        <v>1327</v>
      </c>
      <c r="B1329" s="3" t="s">
        <v>1328</v>
      </c>
      <c r="C1329" s="3" t="s">
        <v>5437</v>
      </c>
      <c r="D1329">
        <v>48000</v>
      </c>
      <c r="F1329">
        <v>1705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8273</v>
      </c>
      <c r="P1329" s="6">
        <f t="shared" si="80"/>
        <v>3.5520833333333335E-2</v>
      </c>
      <c r="Q1329">
        <f t="shared" si="81"/>
        <v>41.585365853658537</v>
      </c>
      <c r="R1329" t="s">
        <v>8334</v>
      </c>
      <c r="S1329" t="s">
        <v>8336</v>
      </c>
      <c r="T1329" s="10">
        <f t="shared" si="82"/>
        <v>42123.678645833337</v>
      </c>
      <c r="U1329" s="10">
        <f t="shared" si="83"/>
        <v>42153.678645833337</v>
      </c>
    </row>
    <row r="1330" spans="1:21" ht="42.75" x14ac:dyDescent="0.2">
      <c r="A1330">
        <v>1328</v>
      </c>
      <c r="B1330" s="3" t="s">
        <v>1329</v>
      </c>
      <c r="C1330" s="3" t="s">
        <v>5438</v>
      </c>
      <c r="D1330">
        <v>75000</v>
      </c>
      <c r="F1330">
        <v>1748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8273</v>
      </c>
      <c r="P1330" s="6">
        <f t="shared" si="80"/>
        <v>2.3306666666666667E-2</v>
      </c>
      <c r="Q1330">
        <f t="shared" si="81"/>
        <v>116.53333333333333</v>
      </c>
      <c r="R1330" t="s">
        <v>8334</v>
      </c>
      <c r="S1330" t="s">
        <v>8336</v>
      </c>
      <c r="T1330" s="10">
        <f t="shared" si="82"/>
        <v>42612.642754629633</v>
      </c>
      <c r="U1330" s="10">
        <f t="shared" si="83"/>
        <v>42657.642754629633</v>
      </c>
    </row>
    <row r="1331" spans="1:21" ht="42.75" x14ac:dyDescent="0.2">
      <c r="A1331">
        <v>1329</v>
      </c>
      <c r="B1331" s="3" t="s">
        <v>1330</v>
      </c>
      <c r="C1331" s="3" t="s">
        <v>5439</v>
      </c>
      <c r="D1331">
        <v>50000</v>
      </c>
      <c r="F1331">
        <v>408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8273</v>
      </c>
      <c r="P1331" s="6">
        <f t="shared" si="80"/>
        <v>8.1600000000000006E-3</v>
      </c>
      <c r="Q1331">
        <f t="shared" si="81"/>
        <v>45.333333333333336</v>
      </c>
      <c r="R1331" t="s">
        <v>8334</v>
      </c>
      <c r="S1331" t="s">
        <v>8336</v>
      </c>
      <c r="T1331" s="10">
        <f t="shared" si="82"/>
        <v>41935.221585648149</v>
      </c>
      <c r="U1331" s="10">
        <f t="shared" si="83"/>
        <v>41975.263252314813</v>
      </c>
    </row>
    <row r="1332" spans="1:21" ht="42.75" x14ac:dyDescent="0.2">
      <c r="A1332">
        <v>1330</v>
      </c>
      <c r="B1332" s="3" t="s">
        <v>1331</v>
      </c>
      <c r="C1332" s="3" t="s">
        <v>5440</v>
      </c>
      <c r="D1332">
        <v>35000</v>
      </c>
      <c r="F1332">
        <v>7873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8273</v>
      </c>
      <c r="P1332" s="6">
        <f t="shared" si="80"/>
        <v>0.22494285714285714</v>
      </c>
      <c r="Q1332">
        <f t="shared" si="81"/>
        <v>157.46</v>
      </c>
      <c r="R1332" t="s">
        <v>8334</v>
      </c>
      <c r="S1332" t="s">
        <v>8336</v>
      </c>
      <c r="T1332" s="10">
        <f t="shared" si="82"/>
        <v>42522.276724537034</v>
      </c>
      <c r="U1332" s="10">
        <f t="shared" si="83"/>
        <v>42553.166666666672</v>
      </c>
    </row>
    <row r="1333" spans="1:21" ht="42.75" x14ac:dyDescent="0.2">
      <c r="A1333">
        <v>1331</v>
      </c>
      <c r="B1333" s="3" t="s">
        <v>1332</v>
      </c>
      <c r="C1333" s="3" t="s">
        <v>5441</v>
      </c>
      <c r="D1333">
        <v>250000</v>
      </c>
      <c r="F1333">
        <v>3417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8273</v>
      </c>
      <c r="P1333" s="6">
        <f t="shared" si="80"/>
        <v>1.3668E-2</v>
      </c>
      <c r="Q1333">
        <f t="shared" si="81"/>
        <v>100.5</v>
      </c>
      <c r="R1333" t="s">
        <v>8334</v>
      </c>
      <c r="S1333" t="s">
        <v>8336</v>
      </c>
      <c r="T1333" s="10">
        <f t="shared" si="82"/>
        <v>42569.50409722222</v>
      </c>
      <c r="U1333" s="10">
        <f t="shared" si="83"/>
        <v>42599.50409722222</v>
      </c>
    </row>
    <row r="1334" spans="1:21" ht="42.75" x14ac:dyDescent="0.2">
      <c r="A1334">
        <v>1332</v>
      </c>
      <c r="B1334" s="3" t="s">
        <v>1333</v>
      </c>
      <c r="C1334" s="3" t="s">
        <v>5442</v>
      </c>
      <c r="D1334">
        <v>10115</v>
      </c>
      <c r="F1334"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8273</v>
      </c>
      <c r="P1334" s="6">
        <f t="shared" si="80"/>
        <v>0</v>
      </c>
      <c r="Q1334" t="e">
        <f t="shared" si="81"/>
        <v>#DIV/0!</v>
      </c>
      <c r="R1334" t="s">
        <v>8334</v>
      </c>
      <c r="S1334" t="s">
        <v>8336</v>
      </c>
      <c r="T1334" s="10">
        <f t="shared" si="82"/>
        <v>42732.060277777782</v>
      </c>
      <c r="U1334" s="10">
        <f t="shared" si="83"/>
        <v>42762.060277777782</v>
      </c>
    </row>
    <row r="1335" spans="1:21" ht="42.75" x14ac:dyDescent="0.2">
      <c r="A1335">
        <v>1333</v>
      </c>
      <c r="B1335" s="3" t="s">
        <v>1334</v>
      </c>
      <c r="C1335" s="3" t="s">
        <v>5443</v>
      </c>
      <c r="D1335">
        <v>2500</v>
      </c>
      <c r="F1335"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8273</v>
      </c>
      <c r="P1335" s="6">
        <f t="shared" si="80"/>
        <v>0</v>
      </c>
      <c r="Q1335" t="e">
        <f t="shared" si="81"/>
        <v>#DIV/0!</v>
      </c>
      <c r="R1335" t="s">
        <v>8334</v>
      </c>
      <c r="S1335" t="s">
        <v>8336</v>
      </c>
      <c r="T1335" s="10">
        <f t="shared" si="82"/>
        <v>41806.106770833336</v>
      </c>
      <c r="U1335" s="10">
        <f t="shared" si="83"/>
        <v>41836.106770833336</v>
      </c>
    </row>
    <row r="1336" spans="1:21" ht="42.75" x14ac:dyDescent="0.2">
      <c r="A1336">
        <v>1334</v>
      </c>
      <c r="B1336" s="3" t="s">
        <v>1335</v>
      </c>
      <c r="C1336" s="3" t="s">
        <v>5444</v>
      </c>
      <c r="D1336">
        <v>133000</v>
      </c>
      <c r="F1336">
        <v>14303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8273</v>
      </c>
      <c r="P1336" s="6">
        <f t="shared" si="80"/>
        <v>0.10754135338345865</v>
      </c>
      <c r="Q1336">
        <f t="shared" si="81"/>
        <v>51.822463768115945</v>
      </c>
      <c r="R1336" t="s">
        <v>8334</v>
      </c>
      <c r="S1336" t="s">
        <v>8336</v>
      </c>
      <c r="T1336" s="10">
        <f t="shared" si="82"/>
        <v>42410.774155092593</v>
      </c>
      <c r="U1336" s="10">
        <f t="shared" si="83"/>
        <v>42440.774155092593</v>
      </c>
    </row>
    <row r="1337" spans="1:21" ht="42.75" x14ac:dyDescent="0.2">
      <c r="A1337">
        <v>1335</v>
      </c>
      <c r="B1337" s="3" t="s">
        <v>1336</v>
      </c>
      <c r="C1337" s="3" t="s">
        <v>5445</v>
      </c>
      <c r="D1337">
        <v>25000</v>
      </c>
      <c r="F1337">
        <v>4940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8273</v>
      </c>
      <c r="P1337" s="6">
        <f t="shared" si="80"/>
        <v>0.1976</v>
      </c>
      <c r="Q1337">
        <f t="shared" si="81"/>
        <v>308.75</v>
      </c>
      <c r="R1337" t="s">
        <v>8334</v>
      </c>
      <c r="S1337" t="s">
        <v>8336</v>
      </c>
      <c r="T1337" s="10">
        <f t="shared" si="82"/>
        <v>42313.936365740738</v>
      </c>
      <c r="U1337" s="10">
        <f t="shared" si="83"/>
        <v>42343.936365740738</v>
      </c>
    </row>
    <row r="1338" spans="1:21" ht="42.75" x14ac:dyDescent="0.2">
      <c r="A1338">
        <v>1336</v>
      </c>
      <c r="B1338" s="3" t="s">
        <v>1337</v>
      </c>
      <c r="C1338" s="3" t="s">
        <v>5446</v>
      </c>
      <c r="D1338">
        <v>100000</v>
      </c>
      <c r="F1338">
        <v>84947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8273</v>
      </c>
      <c r="P1338" s="6">
        <f t="shared" si="80"/>
        <v>0.84946999999999995</v>
      </c>
      <c r="Q1338">
        <f t="shared" si="81"/>
        <v>379.22767857142856</v>
      </c>
      <c r="R1338" t="s">
        <v>8334</v>
      </c>
      <c r="S1338" t="s">
        <v>8336</v>
      </c>
      <c r="T1338" s="10">
        <f t="shared" si="82"/>
        <v>41955.863750000004</v>
      </c>
      <c r="U1338" s="10">
        <f t="shared" si="83"/>
        <v>41990.863750000004</v>
      </c>
    </row>
    <row r="1339" spans="1:21" ht="42.75" x14ac:dyDescent="0.2">
      <c r="A1339">
        <v>1337</v>
      </c>
      <c r="B1339" s="3" t="s">
        <v>1338</v>
      </c>
      <c r="C1339" s="3" t="s">
        <v>5447</v>
      </c>
      <c r="D1339">
        <v>50000</v>
      </c>
      <c r="F1339">
        <v>24691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8273</v>
      </c>
      <c r="P1339" s="6">
        <f t="shared" si="80"/>
        <v>0.49381999999999998</v>
      </c>
      <c r="Q1339">
        <f t="shared" si="81"/>
        <v>176.36428571428573</v>
      </c>
      <c r="R1339" t="s">
        <v>8334</v>
      </c>
      <c r="S1339" t="s">
        <v>8336</v>
      </c>
      <c r="T1339" s="10">
        <f t="shared" si="82"/>
        <v>42767.577303240745</v>
      </c>
      <c r="U1339" s="10">
        <f t="shared" si="83"/>
        <v>42797.577303240745</v>
      </c>
    </row>
    <row r="1340" spans="1:21" ht="42.75" x14ac:dyDescent="0.2">
      <c r="A1340">
        <v>1338</v>
      </c>
      <c r="B1340" s="3" t="s">
        <v>1339</v>
      </c>
      <c r="C1340" s="3" t="s">
        <v>5448</v>
      </c>
      <c r="D1340">
        <v>30000</v>
      </c>
      <c r="F1340">
        <v>991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8273</v>
      </c>
      <c r="P1340" s="6">
        <f t="shared" si="80"/>
        <v>3.3033333333333331E-2</v>
      </c>
      <c r="Q1340">
        <f t="shared" si="81"/>
        <v>66.066666666666663</v>
      </c>
      <c r="R1340" t="s">
        <v>8334</v>
      </c>
      <c r="S1340" t="s">
        <v>8336</v>
      </c>
      <c r="T1340" s="10">
        <f t="shared" si="82"/>
        <v>42188.803622685184</v>
      </c>
      <c r="U1340" s="10">
        <f t="shared" si="83"/>
        <v>42218.803622685184</v>
      </c>
    </row>
    <row r="1341" spans="1:21" ht="28.5" x14ac:dyDescent="0.2">
      <c r="A1341">
        <v>1339</v>
      </c>
      <c r="B1341" s="3" t="s">
        <v>1340</v>
      </c>
      <c r="C1341" s="3" t="s">
        <v>5449</v>
      </c>
      <c r="D1341">
        <v>50000</v>
      </c>
      <c r="F1341">
        <v>3317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8273</v>
      </c>
      <c r="P1341" s="6">
        <f t="shared" si="80"/>
        <v>6.6339999999999996E-2</v>
      </c>
      <c r="Q1341">
        <f t="shared" si="81"/>
        <v>89.648648648648646</v>
      </c>
      <c r="R1341" t="s">
        <v>8334</v>
      </c>
      <c r="S1341" t="s">
        <v>8336</v>
      </c>
      <c r="T1341" s="10">
        <f t="shared" si="82"/>
        <v>41936.647164351853</v>
      </c>
      <c r="U1341" s="10">
        <f t="shared" si="83"/>
        <v>41981.688831018517</v>
      </c>
    </row>
    <row r="1342" spans="1:21" ht="42.75" x14ac:dyDescent="0.2">
      <c r="A1342">
        <v>1340</v>
      </c>
      <c r="B1342" s="3" t="s">
        <v>1341</v>
      </c>
      <c r="C1342" s="3" t="s">
        <v>5450</v>
      </c>
      <c r="D1342">
        <v>1680</v>
      </c>
      <c r="F1342"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8273</v>
      </c>
      <c r="P1342" s="6">
        <f t="shared" si="80"/>
        <v>0</v>
      </c>
      <c r="Q1342" t="e">
        <f t="shared" si="81"/>
        <v>#DIV/0!</v>
      </c>
      <c r="R1342" t="s">
        <v>8334</v>
      </c>
      <c r="S1342" t="s">
        <v>8336</v>
      </c>
      <c r="T1342" s="10">
        <f t="shared" si="82"/>
        <v>41836.595520833333</v>
      </c>
      <c r="U1342" s="10">
        <f t="shared" si="83"/>
        <v>41866.595520833333</v>
      </c>
    </row>
    <row r="1343" spans="1:21" ht="42.75" x14ac:dyDescent="0.2">
      <c r="A1343">
        <v>1341</v>
      </c>
      <c r="B1343" s="3" t="s">
        <v>1342</v>
      </c>
      <c r="C1343" s="3" t="s">
        <v>5451</v>
      </c>
      <c r="D1343">
        <v>25000</v>
      </c>
      <c r="F1343">
        <v>17590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8273</v>
      </c>
      <c r="P1343" s="6">
        <f t="shared" si="80"/>
        <v>0.7036</v>
      </c>
      <c r="Q1343">
        <f t="shared" si="81"/>
        <v>382.39130434782606</v>
      </c>
      <c r="R1343" t="s">
        <v>8334</v>
      </c>
      <c r="S1343" t="s">
        <v>8336</v>
      </c>
      <c r="T1343" s="10">
        <f t="shared" si="82"/>
        <v>42612.624039351853</v>
      </c>
      <c r="U1343" s="10">
        <f t="shared" si="83"/>
        <v>42644.624039351853</v>
      </c>
    </row>
    <row r="1344" spans="1:21" ht="42.75" x14ac:dyDescent="0.2">
      <c r="A1344">
        <v>1342</v>
      </c>
      <c r="B1344" s="3" t="s">
        <v>1343</v>
      </c>
      <c r="C1344" s="3" t="s">
        <v>5452</v>
      </c>
      <c r="D1344">
        <v>50000</v>
      </c>
      <c r="F1344">
        <v>100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8273</v>
      </c>
      <c r="P1344" s="6">
        <f t="shared" si="80"/>
        <v>2E-3</v>
      </c>
      <c r="Q1344">
        <f t="shared" si="81"/>
        <v>100</v>
      </c>
      <c r="R1344" t="s">
        <v>8334</v>
      </c>
      <c r="S1344" t="s">
        <v>8336</v>
      </c>
      <c r="T1344" s="10">
        <f t="shared" si="82"/>
        <v>42172.816423611104</v>
      </c>
      <c r="U1344" s="10">
        <f t="shared" si="83"/>
        <v>42202.816423611104</v>
      </c>
    </row>
    <row r="1345" spans="1:21" ht="42.75" x14ac:dyDescent="0.2">
      <c r="A1345">
        <v>1343</v>
      </c>
      <c r="B1345" s="3" t="s">
        <v>1344</v>
      </c>
      <c r="C1345" s="3" t="s">
        <v>5453</v>
      </c>
      <c r="D1345">
        <v>50000</v>
      </c>
      <c r="F1345">
        <v>51149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8273</v>
      </c>
      <c r="P1345" s="6">
        <f t="shared" si="80"/>
        <v>1.02298</v>
      </c>
      <c r="Q1345">
        <f t="shared" si="81"/>
        <v>158.35603715170279</v>
      </c>
      <c r="R1345" t="s">
        <v>8334</v>
      </c>
      <c r="S1345" t="s">
        <v>8336</v>
      </c>
      <c r="T1345" s="10">
        <f t="shared" si="82"/>
        <v>42542.526423611111</v>
      </c>
      <c r="U1345" s="10">
        <f t="shared" si="83"/>
        <v>42601.165972222225</v>
      </c>
    </row>
    <row r="1346" spans="1:21" ht="42.75" x14ac:dyDescent="0.2">
      <c r="A1346">
        <v>1344</v>
      </c>
      <c r="B1346" s="3" t="s">
        <v>1345</v>
      </c>
      <c r="C1346" s="3" t="s">
        <v>5454</v>
      </c>
      <c r="D1346">
        <v>1500</v>
      </c>
      <c r="F1346">
        <v>5666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8274</v>
      </c>
      <c r="P1346" s="6">
        <f t="shared" ref="P1346:P1409" si="84">F1346/D1346</f>
        <v>3.7773333333333334</v>
      </c>
      <c r="Q1346">
        <f t="shared" ref="Q1346:Q1409" si="85">F1346/M1346</f>
        <v>40.762589928057551</v>
      </c>
      <c r="R1346" t="s">
        <v>8337</v>
      </c>
      <c r="S1346" t="s">
        <v>8338</v>
      </c>
      <c r="T1346" s="10">
        <f t="shared" si="82"/>
        <v>42522.789803240739</v>
      </c>
      <c r="U1346" s="10">
        <f t="shared" si="83"/>
        <v>42551.789803240739</v>
      </c>
    </row>
    <row r="1347" spans="1:21" ht="42.75" x14ac:dyDescent="0.2">
      <c r="A1347">
        <v>1345</v>
      </c>
      <c r="B1347" s="3" t="s">
        <v>1346</v>
      </c>
      <c r="C1347" s="3" t="s">
        <v>5455</v>
      </c>
      <c r="D1347">
        <v>300</v>
      </c>
      <c r="F1347">
        <v>375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8274</v>
      </c>
      <c r="P1347" s="6">
        <f t="shared" si="84"/>
        <v>1.25</v>
      </c>
      <c r="Q1347">
        <f t="shared" si="85"/>
        <v>53.571428571428569</v>
      </c>
      <c r="R1347" t="s">
        <v>8337</v>
      </c>
      <c r="S1347" t="s">
        <v>8338</v>
      </c>
      <c r="T1347" s="10">
        <f t="shared" ref="T1347:T1410" si="86">(((K1347/60)/60)/24+DATE(1970,1,1))</f>
        <v>41799.814340277779</v>
      </c>
      <c r="U1347" s="10">
        <f t="shared" ref="U1347:U1410" si="87">(((J1347/60)/60)/24+DATE(1970,1,1))</f>
        <v>41834.814340277779</v>
      </c>
    </row>
    <row r="1348" spans="1:21" ht="42.75" x14ac:dyDescent="0.2">
      <c r="A1348">
        <v>1346</v>
      </c>
      <c r="B1348" s="3" t="s">
        <v>1347</v>
      </c>
      <c r="C1348" s="3" t="s">
        <v>5456</v>
      </c>
      <c r="D1348">
        <v>4900</v>
      </c>
      <c r="F1348">
        <v>7219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8274</v>
      </c>
      <c r="P1348" s="6">
        <f t="shared" si="84"/>
        <v>1.473265306122449</v>
      </c>
      <c r="Q1348">
        <f t="shared" si="85"/>
        <v>48.449664429530202</v>
      </c>
      <c r="R1348" t="s">
        <v>8337</v>
      </c>
      <c r="S1348" t="s">
        <v>8338</v>
      </c>
      <c r="T1348" s="10">
        <f t="shared" si="86"/>
        <v>41422.075821759259</v>
      </c>
      <c r="U1348" s="10">
        <f t="shared" si="87"/>
        <v>41452.075821759259</v>
      </c>
    </row>
    <row r="1349" spans="1:21" ht="42.75" x14ac:dyDescent="0.2">
      <c r="A1349">
        <v>1347</v>
      </c>
      <c r="B1349" s="3" t="s">
        <v>1348</v>
      </c>
      <c r="C1349" s="3" t="s">
        <v>5457</v>
      </c>
      <c r="D1349">
        <v>2500</v>
      </c>
      <c r="F1349">
        <v>2555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8274</v>
      </c>
      <c r="P1349" s="6">
        <f t="shared" si="84"/>
        <v>1.022</v>
      </c>
      <c r="Q1349">
        <f t="shared" si="85"/>
        <v>82.41935483870968</v>
      </c>
      <c r="R1349" t="s">
        <v>8337</v>
      </c>
      <c r="S1349" t="s">
        <v>8338</v>
      </c>
      <c r="T1349" s="10">
        <f t="shared" si="86"/>
        <v>42040.638020833328</v>
      </c>
      <c r="U1349" s="10">
        <f t="shared" si="87"/>
        <v>42070.638020833328</v>
      </c>
    </row>
    <row r="1350" spans="1:21" ht="42.75" x14ac:dyDescent="0.2">
      <c r="A1350">
        <v>1348</v>
      </c>
      <c r="B1350" s="3" t="s">
        <v>1349</v>
      </c>
      <c r="C1350" s="3" t="s">
        <v>5458</v>
      </c>
      <c r="D1350">
        <v>5875</v>
      </c>
      <c r="F1350">
        <v>5985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8274</v>
      </c>
      <c r="P1350" s="6">
        <f t="shared" si="84"/>
        <v>1.018723404255319</v>
      </c>
      <c r="Q1350">
        <f t="shared" si="85"/>
        <v>230.19230769230768</v>
      </c>
      <c r="R1350" t="s">
        <v>8337</v>
      </c>
      <c r="S1350" t="s">
        <v>8338</v>
      </c>
      <c r="T1350" s="10">
        <f t="shared" si="86"/>
        <v>41963.506168981476</v>
      </c>
      <c r="U1350" s="10">
        <f t="shared" si="87"/>
        <v>41991.506168981476</v>
      </c>
    </row>
    <row r="1351" spans="1:21" ht="42.75" x14ac:dyDescent="0.2">
      <c r="A1351">
        <v>1349</v>
      </c>
      <c r="B1351" s="3" t="s">
        <v>1350</v>
      </c>
      <c r="C1351" s="3" t="s">
        <v>5459</v>
      </c>
      <c r="D1351">
        <v>5000</v>
      </c>
      <c r="F1351">
        <v>10210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8274</v>
      </c>
      <c r="P1351" s="6">
        <f t="shared" si="84"/>
        <v>2.0419999999999998</v>
      </c>
      <c r="Q1351">
        <f t="shared" si="85"/>
        <v>59.360465116279073</v>
      </c>
      <c r="R1351" t="s">
        <v>8337</v>
      </c>
      <c r="S1351" t="s">
        <v>8338</v>
      </c>
      <c r="T1351" s="10">
        <f t="shared" si="86"/>
        <v>42317.33258101852</v>
      </c>
      <c r="U1351" s="10">
        <f t="shared" si="87"/>
        <v>42354.290972222225</v>
      </c>
    </row>
    <row r="1352" spans="1:21" ht="42.75" x14ac:dyDescent="0.2">
      <c r="A1352">
        <v>1350</v>
      </c>
      <c r="B1352" s="3" t="s">
        <v>1351</v>
      </c>
      <c r="C1352" s="3" t="s">
        <v>5460</v>
      </c>
      <c r="D1352">
        <v>5000</v>
      </c>
      <c r="F1352">
        <v>5202.5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8274</v>
      </c>
      <c r="P1352" s="6">
        <f t="shared" si="84"/>
        <v>1.0405</v>
      </c>
      <c r="Q1352">
        <f t="shared" si="85"/>
        <v>66.698717948717942</v>
      </c>
      <c r="R1352" t="s">
        <v>8337</v>
      </c>
      <c r="S1352" t="s">
        <v>8338</v>
      </c>
      <c r="T1352" s="10">
        <f t="shared" si="86"/>
        <v>42334.013124999998</v>
      </c>
      <c r="U1352" s="10">
        <f t="shared" si="87"/>
        <v>42364.013124999998</v>
      </c>
    </row>
    <row r="1353" spans="1:21" ht="28.5" x14ac:dyDescent="0.2">
      <c r="A1353">
        <v>1351</v>
      </c>
      <c r="B1353" s="3" t="s">
        <v>1352</v>
      </c>
      <c r="C1353" s="3" t="s">
        <v>5461</v>
      </c>
      <c r="D1353">
        <v>20000</v>
      </c>
      <c r="F1353">
        <v>20253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8274</v>
      </c>
      <c r="P1353" s="6">
        <f t="shared" si="84"/>
        <v>1.0126500000000001</v>
      </c>
      <c r="Q1353">
        <f t="shared" si="85"/>
        <v>168.77500000000001</v>
      </c>
      <c r="R1353" t="s">
        <v>8337</v>
      </c>
      <c r="S1353" t="s">
        <v>8338</v>
      </c>
      <c r="T1353" s="10">
        <f t="shared" si="86"/>
        <v>42382.74009259259</v>
      </c>
      <c r="U1353" s="10">
        <f t="shared" si="87"/>
        <v>42412.74009259259</v>
      </c>
    </row>
    <row r="1354" spans="1:21" ht="42.75" x14ac:dyDescent="0.2">
      <c r="A1354">
        <v>1352</v>
      </c>
      <c r="B1354" s="3" t="s">
        <v>1353</v>
      </c>
      <c r="C1354" s="3" t="s">
        <v>5462</v>
      </c>
      <c r="D1354">
        <v>10000</v>
      </c>
      <c r="F1354">
        <v>13614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8274</v>
      </c>
      <c r="P1354" s="6">
        <f t="shared" si="84"/>
        <v>1.3613999999999999</v>
      </c>
      <c r="Q1354">
        <f t="shared" si="85"/>
        <v>59.973568281938327</v>
      </c>
      <c r="R1354" t="s">
        <v>8337</v>
      </c>
      <c r="S1354" t="s">
        <v>8338</v>
      </c>
      <c r="T1354" s="10">
        <f t="shared" si="86"/>
        <v>42200.578310185185</v>
      </c>
      <c r="U1354" s="10">
        <f t="shared" si="87"/>
        <v>42252.165972222225</v>
      </c>
    </row>
    <row r="1355" spans="1:21" ht="28.5" x14ac:dyDescent="0.2">
      <c r="A1355">
        <v>1353</v>
      </c>
      <c r="B1355" s="3" t="s">
        <v>1354</v>
      </c>
      <c r="C1355" s="3" t="s">
        <v>5463</v>
      </c>
      <c r="D1355">
        <v>1000</v>
      </c>
      <c r="F1355">
        <v>1336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8274</v>
      </c>
      <c r="P1355" s="6">
        <f t="shared" si="84"/>
        <v>1.3360000000000001</v>
      </c>
      <c r="Q1355">
        <f t="shared" si="85"/>
        <v>31.80952380952381</v>
      </c>
      <c r="R1355" t="s">
        <v>8337</v>
      </c>
      <c r="S1355" t="s">
        <v>8338</v>
      </c>
      <c r="T1355" s="10">
        <f t="shared" si="86"/>
        <v>41309.11791666667</v>
      </c>
      <c r="U1355" s="10">
        <f t="shared" si="87"/>
        <v>41344</v>
      </c>
    </row>
    <row r="1356" spans="1:21" ht="42.75" x14ac:dyDescent="0.2">
      <c r="A1356">
        <v>1354</v>
      </c>
      <c r="B1356" s="3" t="s">
        <v>1355</v>
      </c>
      <c r="C1356" s="3" t="s">
        <v>5464</v>
      </c>
      <c r="D1356">
        <v>1200</v>
      </c>
      <c r="F1356">
        <v>1563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8274</v>
      </c>
      <c r="P1356" s="6">
        <f t="shared" si="84"/>
        <v>1.3025</v>
      </c>
      <c r="Q1356">
        <f t="shared" si="85"/>
        <v>24.421875</v>
      </c>
      <c r="R1356" t="s">
        <v>8337</v>
      </c>
      <c r="S1356" t="s">
        <v>8338</v>
      </c>
      <c r="T1356" s="10">
        <f t="shared" si="86"/>
        <v>42502.807627314818</v>
      </c>
      <c r="U1356" s="10">
        <f t="shared" si="87"/>
        <v>42532.807627314818</v>
      </c>
    </row>
    <row r="1357" spans="1:21" ht="57" x14ac:dyDescent="0.2">
      <c r="A1357">
        <v>1355</v>
      </c>
      <c r="B1357" s="3" t="s">
        <v>1356</v>
      </c>
      <c r="C1357" s="3" t="s">
        <v>5465</v>
      </c>
      <c r="D1357">
        <v>2500</v>
      </c>
      <c r="F1357">
        <v>3067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8274</v>
      </c>
      <c r="P1357" s="6">
        <f t="shared" si="84"/>
        <v>1.2267999999999999</v>
      </c>
      <c r="Q1357">
        <f t="shared" si="85"/>
        <v>25.347107438016529</v>
      </c>
      <c r="R1357" t="s">
        <v>8337</v>
      </c>
      <c r="S1357" t="s">
        <v>8338</v>
      </c>
      <c r="T1357" s="10">
        <f t="shared" si="86"/>
        <v>41213.254687499997</v>
      </c>
      <c r="U1357" s="10">
        <f t="shared" si="87"/>
        <v>41243.416666666664</v>
      </c>
    </row>
    <row r="1358" spans="1:21" ht="42.75" x14ac:dyDescent="0.2">
      <c r="A1358">
        <v>1356</v>
      </c>
      <c r="B1358" s="3" t="s">
        <v>1357</v>
      </c>
      <c r="C1358" s="3" t="s">
        <v>5466</v>
      </c>
      <c r="D1358">
        <v>3400</v>
      </c>
      <c r="F1358">
        <v>6215.56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8274</v>
      </c>
      <c r="P1358" s="6">
        <f t="shared" si="84"/>
        <v>1.8281058823529412</v>
      </c>
      <c r="Q1358">
        <f t="shared" si="85"/>
        <v>71.443218390804603</v>
      </c>
      <c r="R1358" t="s">
        <v>8337</v>
      </c>
      <c r="S1358" t="s">
        <v>8338</v>
      </c>
      <c r="T1358" s="10">
        <f t="shared" si="86"/>
        <v>41430.038888888892</v>
      </c>
      <c r="U1358" s="10">
        <f t="shared" si="87"/>
        <v>41460.038888888892</v>
      </c>
    </row>
    <row r="1359" spans="1:21" ht="42.75" x14ac:dyDescent="0.2">
      <c r="A1359">
        <v>1357</v>
      </c>
      <c r="B1359" s="3" t="s">
        <v>1358</v>
      </c>
      <c r="C1359" s="3" t="s">
        <v>5467</v>
      </c>
      <c r="D1359">
        <v>2000</v>
      </c>
      <c r="F1359">
        <v>2506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8274</v>
      </c>
      <c r="P1359" s="6">
        <f t="shared" si="84"/>
        <v>1.2529999999999999</v>
      </c>
      <c r="Q1359">
        <f t="shared" si="85"/>
        <v>38.553846153846152</v>
      </c>
      <c r="R1359" t="s">
        <v>8337</v>
      </c>
      <c r="S1359" t="s">
        <v>8338</v>
      </c>
      <c r="T1359" s="10">
        <f t="shared" si="86"/>
        <v>41304.962233796294</v>
      </c>
      <c r="U1359" s="10">
        <f t="shared" si="87"/>
        <v>41334.249305555553</v>
      </c>
    </row>
    <row r="1360" spans="1:21" ht="42.75" x14ac:dyDescent="0.2">
      <c r="A1360">
        <v>1358</v>
      </c>
      <c r="B1360" s="3" t="s">
        <v>1359</v>
      </c>
      <c r="C1360" s="3" t="s">
        <v>5468</v>
      </c>
      <c r="D1360">
        <v>3000</v>
      </c>
      <c r="F1360">
        <v>3350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8274</v>
      </c>
      <c r="P1360" s="6">
        <f t="shared" si="84"/>
        <v>1.1166666666666667</v>
      </c>
      <c r="Q1360">
        <f t="shared" si="85"/>
        <v>68.367346938775512</v>
      </c>
      <c r="R1360" t="s">
        <v>8337</v>
      </c>
      <c r="S1360" t="s">
        <v>8338</v>
      </c>
      <c r="T1360" s="10">
        <f t="shared" si="86"/>
        <v>40689.570868055554</v>
      </c>
      <c r="U1360" s="10">
        <f t="shared" si="87"/>
        <v>40719.570868055554</v>
      </c>
    </row>
    <row r="1361" spans="1:21" ht="42.75" x14ac:dyDescent="0.2">
      <c r="A1361">
        <v>1359</v>
      </c>
      <c r="B1361" s="3" t="s">
        <v>1360</v>
      </c>
      <c r="C1361" s="3" t="s">
        <v>5469</v>
      </c>
      <c r="D1361">
        <v>660</v>
      </c>
      <c r="F1361">
        <v>764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8274</v>
      </c>
      <c r="P1361" s="6">
        <f t="shared" si="84"/>
        <v>1.1575757575757575</v>
      </c>
      <c r="Q1361">
        <f t="shared" si="85"/>
        <v>40.210526315789473</v>
      </c>
      <c r="R1361" t="s">
        <v>8337</v>
      </c>
      <c r="S1361" t="s">
        <v>8338</v>
      </c>
      <c r="T1361" s="10">
        <f t="shared" si="86"/>
        <v>40668.814699074072</v>
      </c>
      <c r="U1361" s="10">
        <f t="shared" si="87"/>
        <v>40730.814699074072</v>
      </c>
    </row>
    <row r="1362" spans="1:21" ht="28.5" x14ac:dyDescent="0.2">
      <c r="A1362">
        <v>1360</v>
      </c>
      <c r="B1362" s="3" t="s">
        <v>1361</v>
      </c>
      <c r="C1362" s="3" t="s">
        <v>5470</v>
      </c>
      <c r="D1362">
        <v>1500</v>
      </c>
      <c r="F1362">
        <v>2598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8274</v>
      </c>
      <c r="P1362" s="6">
        <f t="shared" si="84"/>
        <v>1.732</v>
      </c>
      <c r="Q1362">
        <f t="shared" si="85"/>
        <v>32.074074074074076</v>
      </c>
      <c r="R1362" t="s">
        <v>8337</v>
      </c>
      <c r="S1362" t="s">
        <v>8338</v>
      </c>
      <c r="T1362" s="10">
        <f t="shared" si="86"/>
        <v>41095.900694444441</v>
      </c>
      <c r="U1362" s="10">
        <f t="shared" si="87"/>
        <v>41123.900694444441</v>
      </c>
    </row>
    <row r="1363" spans="1:21" ht="42.75" x14ac:dyDescent="0.2">
      <c r="A1363">
        <v>1361</v>
      </c>
      <c r="B1363" s="3" t="s">
        <v>1362</v>
      </c>
      <c r="C1363" s="3" t="s">
        <v>5471</v>
      </c>
      <c r="D1363">
        <v>6000</v>
      </c>
      <c r="F1363">
        <v>7559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8274</v>
      </c>
      <c r="P1363" s="6">
        <f t="shared" si="84"/>
        <v>1.2598333333333334</v>
      </c>
      <c r="Q1363">
        <f t="shared" si="85"/>
        <v>28.632575757575758</v>
      </c>
      <c r="R1363" t="s">
        <v>8337</v>
      </c>
      <c r="S1363" t="s">
        <v>8338</v>
      </c>
      <c r="T1363" s="10">
        <f t="shared" si="86"/>
        <v>41781.717268518521</v>
      </c>
      <c r="U1363" s="10">
        <f t="shared" si="87"/>
        <v>41811.717268518521</v>
      </c>
    </row>
    <row r="1364" spans="1:21" ht="28.5" x14ac:dyDescent="0.2">
      <c r="A1364">
        <v>1362</v>
      </c>
      <c r="B1364" s="3" t="s">
        <v>1363</v>
      </c>
      <c r="C1364" s="3" t="s">
        <v>5472</v>
      </c>
      <c r="D1364">
        <v>1000</v>
      </c>
      <c r="F1364">
        <v>1091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8274</v>
      </c>
      <c r="P1364" s="6">
        <f t="shared" si="84"/>
        <v>1.091</v>
      </c>
      <c r="Q1364">
        <f t="shared" si="85"/>
        <v>43.64</v>
      </c>
      <c r="R1364" t="s">
        <v>8337</v>
      </c>
      <c r="S1364" t="s">
        <v>8338</v>
      </c>
      <c r="T1364" s="10">
        <f t="shared" si="86"/>
        <v>41464.934386574074</v>
      </c>
      <c r="U1364" s="10">
        <f t="shared" si="87"/>
        <v>41524.934386574074</v>
      </c>
    </row>
    <row r="1365" spans="1:21" ht="42.75" x14ac:dyDescent="0.2">
      <c r="A1365">
        <v>1363</v>
      </c>
      <c r="B1365" s="3" t="s">
        <v>1364</v>
      </c>
      <c r="C1365" s="3" t="s">
        <v>5473</v>
      </c>
      <c r="D1365">
        <v>200</v>
      </c>
      <c r="F1365">
        <v>200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8274</v>
      </c>
      <c r="P1365" s="6">
        <f t="shared" si="84"/>
        <v>1</v>
      </c>
      <c r="Q1365">
        <f t="shared" si="85"/>
        <v>40</v>
      </c>
      <c r="R1365" t="s">
        <v>8337</v>
      </c>
      <c r="S1365" t="s">
        <v>8338</v>
      </c>
      <c r="T1365" s="10">
        <f t="shared" si="86"/>
        <v>42396.8440625</v>
      </c>
      <c r="U1365" s="10">
        <f t="shared" si="87"/>
        <v>42415.332638888889</v>
      </c>
    </row>
    <row r="1366" spans="1:21" ht="42.75" x14ac:dyDescent="0.2">
      <c r="A1366">
        <v>1364</v>
      </c>
      <c r="B1366" s="3" t="s">
        <v>1365</v>
      </c>
      <c r="C1366" s="3" t="s">
        <v>5474</v>
      </c>
      <c r="D1366">
        <v>42000</v>
      </c>
      <c r="F1366">
        <v>49830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8276</v>
      </c>
      <c r="P1366" s="6">
        <f t="shared" si="84"/>
        <v>1.1864285714285714</v>
      </c>
      <c r="Q1366">
        <f t="shared" si="85"/>
        <v>346.04166666666669</v>
      </c>
      <c r="R1366" t="s">
        <v>8340</v>
      </c>
      <c r="S1366" t="s">
        <v>8309</v>
      </c>
      <c r="T1366" s="10">
        <f t="shared" si="86"/>
        <v>41951.695671296293</v>
      </c>
      <c r="U1366" s="10">
        <f t="shared" si="87"/>
        <v>42011.6956712963</v>
      </c>
    </row>
    <row r="1367" spans="1:21" ht="42.75" x14ac:dyDescent="0.2">
      <c r="A1367">
        <v>1365</v>
      </c>
      <c r="B1367" s="3" t="s">
        <v>1366</v>
      </c>
      <c r="C1367" s="3" t="s">
        <v>5475</v>
      </c>
      <c r="D1367">
        <v>7500</v>
      </c>
      <c r="F1367">
        <v>7520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8276</v>
      </c>
      <c r="P1367" s="6">
        <f t="shared" si="84"/>
        <v>1.0026666666666666</v>
      </c>
      <c r="Q1367">
        <f t="shared" si="85"/>
        <v>81.739130434782609</v>
      </c>
      <c r="R1367" t="s">
        <v>8340</v>
      </c>
      <c r="S1367" t="s">
        <v>8309</v>
      </c>
      <c r="T1367" s="10">
        <f t="shared" si="86"/>
        <v>42049.733240740738</v>
      </c>
      <c r="U1367" s="10">
        <f t="shared" si="87"/>
        <v>42079.691574074073</v>
      </c>
    </row>
    <row r="1368" spans="1:21" x14ac:dyDescent="0.2">
      <c r="A1368">
        <v>1366</v>
      </c>
      <c r="B1368" s="3" t="s">
        <v>1367</v>
      </c>
      <c r="C1368" s="3" t="s">
        <v>5476</v>
      </c>
      <c r="D1368">
        <v>7500</v>
      </c>
      <c r="F1368">
        <v>9486.69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8276</v>
      </c>
      <c r="P1368" s="6">
        <f t="shared" si="84"/>
        <v>1.2648920000000001</v>
      </c>
      <c r="Q1368">
        <f t="shared" si="85"/>
        <v>64.535306122448986</v>
      </c>
      <c r="R1368" t="s">
        <v>8340</v>
      </c>
      <c r="S1368" t="s">
        <v>8309</v>
      </c>
      <c r="T1368" s="10">
        <f t="shared" si="86"/>
        <v>41924.996099537035</v>
      </c>
      <c r="U1368" s="10">
        <f t="shared" si="87"/>
        <v>41970.037766203706</v>
      </c>
    </row>
    <row r="1369" spans="1:21" ht="42.75" x14ac:dyDescent="0.2">
      <c r="A1369">
        <v>1367</v>
      </c>
      <c r="B1369" s="3" t="s">
        <v>1368</v>
      </c>
      <c r="C1369" s="3" t="s">
        <v>5477</v>
      </c>
      <c r="D1369">
        <v>5000</v>
      </c>
      <c r="F1369">
        <v>5713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8276</v>
      </c>
      <c r="P1369" s="6">
        <f t="shared" si="84"/>
        <v>1.1426000000000001</v>
      </c>
      <c r="Q1369">
        <f t="shared" si="85"/>
        <v>63.477777777777774</v>
      </c>
      <c r="R1369" t="s">
        <v>8340</v>
      </c>
      <c r="S1369" t="s">
        <v>8309</v>
      </c>
      <c r="T1369" s="10">
        <f t="shared" si="86"/>
        <v>42292.002893518518</v>
      </c>
      <c r="U1369" s="10">
        <f t="shared" si="87"/>
        <v>42322.044560185182</v>
      </c>
    </row>
    <row r="1370" spans="1:21" ht="42.75" x14ac:dyDescent="0.2">
      <c r="A1370">
        <v>1368</v>
      </c>
      <c r="B1370" s="3" t="s">
        <v>1369</v>
      </c>
      <c r="C1370" s="3" t="s">
        <v>5478</v>
      </c>
      <c r="D1370">
        <v>5000</v>
      </c>
      <c r="F1370">
        <v>5535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8276</v>
      </c>
      <c r="P1370" s="6">
        <f t="shared" si="84"/>
        <v>1.107</v>
      </c>
      <c r="Q1370">
        <f t="shared" si="85"/>
        <v>63.620689655172413</v>
      </c>
      <c r="R1370" t="s">
        <v>8340</v>
      </c>
      <c r="S1370" t="s">
        <v>8309</v>
      </c>
      <c r="T1370" s="10">
        <f t="shared" si="86"/>
        <v>42146.190902777773</v>
      </c>
      <c r="U1370" s="10">
        <f t="shared" si="87"/>
        <v>42170.190902777773</v>
      </c>
    </row>
    <row r="1371" spans="1:21" ht="42.75" x14ac:dyDescent="0.2">
      <c r="A1371">
        <v>1369</v>
      </c>
      <c r="B1371" s="3" t="s">
        <v>1370</v>
      </c>
      <c r="C1371" s="3" t="s">
        <v>5479</v>
      </c>
      <c r="D1371">
        <v>32360</v>
      </c>
      <c r="F1371">
        <v>34090.629999999997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8276</v>
      </c>
      <c r="P1371" s="6">
        <f t="shared" si="84"/>
        <v>1.0534805315203954</v>
      </c>
      <c r="Q1371">
        <f t="shared" si="85"/>
        <v>83.967068965517228</v>
      </c>
      <c r="R1371" t="s">
        <v>8340</v>
      </c>
      <c r="S1371" t="s">
        <v>8309</v>
      </c>
      <c r="T1371" s="10">
        <f t="shared" si="86"/>
        <v>41710.594282407408</v>
      </c>
      <c r="U1371" s="10">
        <f t="shared" si="87"/>
        <v>41740.594282407408</v>
      </c>
    </row>
    <row r="1372" spans="1:21" ht="28.5" x14ac:dyDescent="0.2">
      <c r="A1372">
        <v>1370</v>
      </c>
      <c r="B1372" s="3" t="s">
        <v>1371</v>
      </c>
      <c r="C1372" s="3" t="s">
        <v>5480</v>
      </c>
      <c r="D1372">
        <v>1500</v>
      </c>
      <c r="F1372">
        <v>1555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8276</v>
      </c>
      <c r="P1372" s="6">
        <f t="shared" si="84"/>
        <v>1.0366666666666666</v>
      </c>
      <c r="Q1372">
        <f t="shared" si="85"/>
        <v>77.75</v>
      </c>
      <c r="R1372" t="s">
        <v>8340</v>
      </c>
      <c r="S1372" t="s">
        <v>8309</v>
      </c>
      <c r="T1372" s="10">
        <f t="shared" si="86"/>
        <v>41548.00335648148</v>
      </c>
      <c r="U1372" s="10">
        <f t="shared" si="87"/>
        <v>41563.00335648148</v>
      </c>
    </row>
    <row r="1373" spans="1:21" ht="42.75" x14ac:dyDescent="0.2">
      <c r="A1373">
        <v>1371</v>
      </c>
      <c r="B1373" s="3" t="s">
        <v>1372</v>
      </c>
      <c r="C1373" s="3" t="s">
        <v>5481</v>
      </c>
      <c r="D1373">
        <v>6999</v>
      </c>
      <c r="F1373">
        <v>7495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8276</v>
      </c>
      <c r="P1373" s="6">
        <f t="shared" si="84"/>
        <v>1.0708672667523933</v>
      </c>
      <c r="Q1373">
        <f t="shared" si="85"/>
        <v>107.07142857142857</v>
      </c>
      <c r="R1373" t="s">
        <v>8340</v>
      </c>
      <c r="S1373" t="s">
        <v>8309</v>
      </c>
      <c r="T1373" s="10">
        <f t="shared" si="86"/>
        <v>42101.758587962962</v>
      </c>
      <c r="U1373" s="10">
        <f t="shared" si="87"/>
        <v>42131.758587962962</v>
      </c>
    </row>
    <row r="1374" spans="1:21" x14ac:dyDescent="0.2">
      <c r="A1374">
        <v>1372</v>
      </c>
      <c r="B1374" s="3" t="s">
        <v>1373</v>
      </c>
      <c r="C1374" s="3" t="s">
        <v>5482</v>
      </c>
      <c r="D1374">
        <v>500</v>
      </c>
      <c r="F1374">
        <v>620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8276</v>
      </c>
      <c r="P1374" s="6">
        <f t="shared" si="84"/>
        <v>1.24</v>
      </c>
      <c r="Q1374">
        <f t="shared" si="85"/>
        <v>38.75</v>
      </c>
      <c r="R1374" t="s">
        <v>8340</v>
      </c>
      <c r="S1374" t="s">
        <v>8309</v>
      </c>
      <c r="T1374" s="10">
        <f t="shared" si="86"/>
        <v>41072.739953703705</v>
      </c>
      <c r="U1374" s="10">
        <f t="shared" si="87"/>
        <v>41102.739953703705</v>
      </c>
    </row>
    <row r="1375" spans="1:21" ht="28.5" x14ac:dyDescent="0.2">
      <c r="A1375">
        <v>1373</v>
      </c>
      <c r="B1375" s="3" t="s">
        <v>1374</v>
      </c>
      <c r="C1375" s="3" t="s">
        <v>5483</v>
      </c>
      <c r="D1375">
        <v>10000</v>
      </c>
      <c r="F1375">
        <v>10501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8276</v>
      </c>
      <c r="P1375" s="6">
        <f t="shared" si="84"/>
        <v>1.0501</v>
      </c>
      <c r="Q1375">
        <f t="shared" si="85"/>
        <v>201.94230769230768</v>
      </c>
      <c r="R1375" t="s">
        <v>8340</v>
      </c>
      <c r="S1375" t="s">
        <v>8309</v>
      </c>
      <c r="T1375" s="10">
        <f t="shared" si="86"/>
        <v>42704.95177083333</v>
      </c>
      <c r="U1375" s="10">
        <f t="shared" si="87"/>
        <v>42734.95177083333</v>
      </c>
    </row>
    <row r="1376" spans="1:21" ht="42.75" x14ac:dyDescent="0.2">
      <c r="A1376">
        <v>1374</v>
      </c>
      <c r="B1376" s="3" t="s">
        <v>1375</v>
      </c>
      <c r="C1376" s="3" t="s">
        <v>5484</v>
      </c>
      <c r="D1376">
        <v>1500</v>
      </c>
      <c r="F1376">
        <v>2842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8276</v>
      </c>
      <c r="P1376" s="6">
        <f t="shared" si="84"/>
        <v>1.8946666666666667</v>
      </c>
      <c r="Q1376">
        <f t="shared" si="85"/>
        <v>43.060606060606062</v>
      </c>
      <c r="R1376" t="s">
        <v>8340</v>
      </c>
      <c r="S1376" t="s">
        <v>8309</v>
      </c>
      <c r="T1376" s="10">
        <f t="shared" si="86"/>
        <v>42424.161898148144</v>
      </c>
      <c r="U1376" s="10">
        <f t="shared" si="87"/>
        <v>42454.12023148148</v>
      </c>
    </row>
    <row r="1377" spans="1:21" ht="42.75" x14ac:dyDescent="0.2">
      <c r="A1377">
        <v>1375</v>
      </c>
      <c r="B1377" s="3" t="s">
        <v>1376</v>
      </c>
      <c r="C1377" s="3" t="s">
        <v>5485</v>
      </c>
      <c r="D1377">
        <v>4000</v>
      </c>
      <c r="F1377">
        <v>6853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8276</v>
      </c>
      <c r="P1377" s="6">
        <f t="shared" si="84"/>
        <v>1.7132499999999999</v>
      </c>
      <c r="Q1377">
        <f t="shared" si="85"/>
        <v>62.871559633027523</v>
      </c>
      <c r="R1377" t="s">
        <v>8340</v>
      </c>
      <c r="S1377" t="s">
        <v>8309</v>
      </c>
      <c r="T1377" s="10">
        <f t="shared" si="86"/>
        <v>42720.066192129627</v>
      </c>
      <c r="U1377" s="10">
        <f t="shared" si="87"/>
        <v>42750.066192129627</v>
      </c>
    </row>
    <row r="1378" spans="1:21" ht="28.5" x14ac:dyDescent="0.2">
      <c r="A1378">
        <v>1376</v>
      </c>
      <c r="B1378" s="3" t="s">
        <v>1377</v>
      </c>
      <c r="C1378" s="3" t="s">
        <v>5486</v>
      </c>
      <c r="D1378">
        <v>3700</v>
      </c>
      <c r="F1378">
        <v>9342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8276</v>
      </c>
      <c r="P1378" s="6">
        <f t="shared" si="84"/>
        <v>2.5248648648648651</v>
      </c>
      <c r="Q1378">
        <f t="shared" si="85"/>
        <v>55.607142857142854</v>
      </c>
      <c r="R1378" t="s">
        <v>8340</v>
      </c>
      <c r="S1378" t="s">
        <v>8309</v>
      </c>
      <c r="T1378" s="10">
        <f t="shared" si="86"/>
        <v>42677.669050925921</v>
      </c>
      <c r="U1378" s="10">
        <f t="shared" si="87"/>
        <v>42707.710717592592</v>
      </c>
    </row>
    <row r="1379" spans="1:21" ht="42.75" x14ac:dyDescent="0.2">
      <c r="A1379">
        <v>1377</v>
      </c>
      <c r="B1379" s="3" t="s">
        <v>1378</v>
      </c>
      <c r="C1379" s="3" t="s">
        <v>5487</v>
      </c>
      <c r="D1379">
        <v>1300</v>
      </c>
      <c r="F1379">
        <v>1510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8276</v>
      </c>
      <c r="P1379" s="6">
        <f t="shared" si="84"/>
        <v>1.1615384615384616</v>
      </c>
      <c r="Q1379">
        <f t="shared" si="85"/>
        <v>48.70967741935484</v>
      </c>
      <c r="R1379" t="s">
        <v>8340</v>
      </c>
      <c r="S1379" t="s">
        <v>8309</v>
      </c>
      <c r="T1379" s="10">
        <f t="shared" si="86"/>
        <v>42747.219560185185</v>
      </c>
      <c r="U1379" s="10">
        <f t="shared" si="87"/>
        <v>42769.174305555556</v>
      </c>
    </row>
    <row r="1380" spans="1:21" x14ac:dyDescent="0.2">
      <c r="A1380">
        <v>1378</v>
      </c>
      <c r="B1380" s="3" t="s">
        <v>1379</v>
      </c>
      <c r="C1380" s="3" t="s">
        <v>5488</v>
      </c>
      <c r="D1380">
        <v>2000</v>
      </c>
      <c r="F1380">
        <v>4067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8276</v>
      </c>
      <c r="P1380" s="6">
        <f t="shared" si="84"/>
        <v>2.0335000000000001</v>
      </c>
      <c r="Q1380">
        <f t="shared" si="85"/>
        <v>30.578947368421051</v>
      </c>
      <c r="R1380" t="s">
        <v>8340</v>
      </c>
      <c r="S1380" t="s">
        <v>8309</v>
      </c>
      <c r="T1380" s="10">
        <f t="shared" si="86"/>
        <v>42568.759374999994</v>
      </c>
      <c r="U1380" s="10">
        <f t="shared" si="87"/>
        <v>42583.759374999994</v>
      </c>
    </row>
    <row r="1381" spans="1:21" ht="28.5" x14ac:dyDescent="0.2">
      <c r="A1381">
        <v>1379</v>
      </c>
      <c r="B1381" s="3" t="s">
        <v>1380</v>
      </c>
      <c r="C1381" s="3" t="s">
        <v>5489</v>
      </c>
      <c r="D1381">
        <v>10000</v>
      </c>
      <c r="F1381">
        <v>11160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8276</v>
      </c>
      <c r="P1381" s="6">
        <f t="shared" si="84"/>
        <v>1.1160000000000001</v>
      </c>
      <c r="Q1381">
        <f t="shared" si="85"/>
        <v>73.907284768211923</v>
      </c>
      <c r="R1381" t="s">
        <v>8340</v>
      </c>
      <c r="S1381" t="s">
        <v>8309</v>
      </c>
      <c r="T1381" s="10">
        <f t="shared" si="86"/>
        <v>42130.491620370376</v>
      </c>
      <c r="U1381" s="10">
        <f t="shared" si="87"/>
        <v>42160.491620370376</v>
      </c>
    </row>
    <row r="1382" spans="1:21" ht="28.5" x14ac:dyDescent="0.2">
      <c r="A1382">
        <v>1380</v>
      </c>
      <c r="B1382" s="3" t="s">
        <v>1381</v>
      </c>
      <c r="C1382" s="3" t="s">
        <v>5490</v>
      </c>
      <c r="D1382">
        <v>25</v>
      </c>
      <c r="F1382">
        <v>106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8276</v>
      </c>
      <c r="P1382" s="6">
        <f t="shared" si="84"/>
        <v>4.24</v>
      </c>
      <c r="Q1382">
        <f t="shared" si="85"/>
        <v>21.2</v>
      </c>
      <c r="R1382" t="s">
        <v>8340</v>
      </c>
      <c r="S1382" t="s">
        <v>8309</v>
      </c>
      <c r="T1382" s="10">
        <f t="shared" si="86"/>
        <v>42141.762800925921</v>
      </c>
      <c r="U1382" s="10">
        <f t="shared" si="87"/>
        <v>42164.083333333328</v>
      </c>
    </row>
    <row r="1383" spans="1:21" ht="42.75" x14ac:dyDescent="0.2">
      <c r="A1383">
        <v>1381</v>
      </c>
      <c r="B1383" s="3" t="s">
        <v>1382</v>
      </c>
      <c r="C1383" s="3" t="s">
        <v>5491</v>
      </c>
      <c r="D1383">
        <v>5000</v>
      </c>
      <c r="F1383">
        <v>5355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8276</v>
      </c>
      <c r="P1383" s="6">
        <f t="shared" si="84"/>
        <v>1.071</v>
      </c>
      <c r="Q1383">
        <f t="shared" si="85"/>
        <v>73.356164383561648</v>
      </c>
      <c r="R1383" t="s">
        <v>8340</v>
      </c>
      <c r="S1383" t="s">
        <v>8309</v>
      </c>
      <c r="T1383" s="10">
        <f t="shared" si="86"/>
        <v>42703.214409722219</v>
      </c>
      <c r="U1383" s="10">
        <f t="shared" si="87"/>
        <v>42733.214409722219</v>
      </c>
    </row>
    <row r="1384" spans="1:21" ht="42.75" x14ac:dyDescent="0.2">
      <c r="A1384">
        <v>1382</v>
      </c>
      <c r="B1384" s="3" t="s">
        <v>1383</v>
      </c>
      <c r="C1384" s="3" t="s">
        <v>5492</v>
      </c>
      <c r="D1384">
        <v>8000</v>
      </c>
      <c r="F1384">
        <v>8349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8276</v>
      </c>
      <c r="P1384" s="6">
        <f t="shared" si="84"/>
        <v>1.043625</v>
      </c>
      <c r="Q1384">
        <f t="shared" si="85"/>
        <v>56.412162162162161</v>
      </c>
      <c r="R1384" t="s">
        <v>8340</v>
      </c>
      <c r="S1384" t="s">
        <v>8309</v>
      </c>
      <c r="T1384" s="10">
        <f t="shared" si="86"/>
        <v>41370.800185185188</v>
      </c>
      <c r="U1384" s="10">
        <f t="shared" si="87"/>
        <v>41400.800185185188</v>
      </c>
    </row>
    <row r="1385" spans="1:21" ht="42.75" x14ac:dyDescent="0.2">
      <c r="A1385">
        <v>1383</v>
      </c>
      <c r="B1385" s="3" t="s">
        <v>1384</v>
      </c>
      <c r="C1385" s="3" t="s">
        <v>5493</v>
      </c>
      <c r="D1385">
        <v>2200</v>
      </c>
      <c r="F1385">
        <v>4673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8276</v>
      </c>
      <c r="P1385" s="6">
        <f t="shared" si="84"/>
        <v>2.124090909090909</v>
      </c>
      <c r="Q1385">
        <f t="shared" si="85"/>
        <v>50.247311827956992</v>
      </c>
      <c r="R1385" t="s">
        <v>8340</v>
      </c>
      <c r="S1385" t="s">
        <v>8309</v>
      </c>
      <c r="T1385" s="10">
        <f t="shared" si="86"/>
        <v>42707.074976851851</v>
      </c>
      <c r="U1385" s="10">
        <f t="shared" si="87"/>
        <v>42727.074976851851</v>
      </c>
    </row>
    <row r="1386" spans="1:21" ht="42.75" x14ac:dyDescent="0.2">
      <c r="A1386">
        <v>1384</v>
      </c>
      <c r="B1386" s="3" t="s">
        <v>1385</v>
      </c>
      <c r="C1386" s="3" t="s">
        <v>5494</v>
      </c>
      <c r="D1386">
        <v>3500</v>
      </c>
      <c r="F1386">
        <v>4343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8276</v>
      </c>
      <c r="P1386" s="6">
        <f t="shared" si="84"/>
        <v>1.2408571428571429</v>
      </c>
      <c r="Q1386">
        <f t="shared" si="85"/>
        <v>68.936507936507937</v>
      </c>
      <c r="R1386" t="s">
        <v>8340</v>
      </c>
      <c r="S1386" t="s">
        <v>8309</v>
      </c>
      <c r="T1386" s="10">
        <f t="shared" si="86"/>
        <v>42160.735208333332</v>
      </c>
      <c r="U1386" s="10">
        <f t="shared" si="87"/>
        <v>42190.735208333332</v>
      </c>
    </row>
    <row r="1387" spans="1:21" ht="42.75" x14ac:dyDescent="0.2">
      <c r="A1387">
        <v>1385</v>
      </c>
      <c r="B1387" s="3" t="s">
        <v>1386</v>
      </c>
      <c r="C1387" s="3" t="s">
        <v>5495</v>
      </c>
      <c r="D1387">
        <v>8000</v>
      </c>
      <c r="F1387">
        <v>8832.49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8276</v>
      </c>
      <c r="P1387" s="6">
        <f t="shared" si="84"/>
        <v>1.10406125</v>
      </c>
      <c r="Q1387">
        <f t="shared" si="85"/>
        <v>65.914104477611943</v>
      </c>
      <c r="R1387" t="s">
        <v>8340</v>
      </c>
      <c r="S1387" t="s">
        <v>8309</v>
      </c>
      <c r="T1387" s="10">
        <f t="shared" si="86"/>
        <v>42433.688900462963</v>
      </c>
      <c r="U1387" s="10">
        <f t="shared" si="87"/>
        <v>42489.507638888885</v>
      </c>
    </row>
    <row r="1388" spans="1:21" ht="28.5" x14ac:dyDescent="0.2">
      <c r="A1388">
        <v>1386</v>
      </c>
      <c r="B1388" s="3" t="s">
        <v>1387</v>
      </c>
      <c r="C1388" s="3" t="s">
        <v>5496</v>
      </c>
      <c r="D1388">
        <v>400</v>
      </c>
      <c r="F1388">
        <v>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8276</v>
      </c>
      <c r="P1388" s="6">
        <f t="shared" si="84"/>
        <v>2.1875</v>
      </c>
      <c r="Q1388">
        <f t="shared" si="85"/>
        <v>62.5</v>
      </c>
      <c r="R1388" t="s">
        <v>8340</v>
      </c>
      <c r="S1388" t="s">
        <v>8309</v>
      </c>
      <c r="T1388" s="10">
        <f t="shared" si="86"/>
        <v>42184.646863425922</v>
      </c>
      <c r="U1388" s="10">
        <f t="shared" si="87"/>
        <v>42214.646863425922</v>
      </c>
    </row>
    <row r="1389" spans="1:21" ht="42.75" x14ac:dyDescent="0.2">
      <c r="A1389">
        <v>1387</v>
      </c>
      <c r="B1389" s="3" t="s">
        <v>1388</v>
      </c>
      <c r="C1389" s="3" t="s">
        <v>5497</v>
      </c>
      <c r="D1389">
        <v>4000</v>
      </c>
      <c r="F1389">
        <v>5465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8276</v>
      </c>
      <c r="P1389" s="6">
        <f t="shared" si="84"/>
        <v>1.36625</v>
      </c>
      <c r="Q1389">
        <f t="shared" si="85"/>
        <v>70.064102564102569</v>
      </c>
      <c r="R1389" t="s">
        <v>8340</v>
      </c>
      <c r="S1389" t="s">
        <v>8309</v>
      </c>
      <c r="T1389" s="10">
        <f t="shared" si="86"/>
        <v>42126.92123842593</v>
      </c>
      <c r="U1389" s="10">
        <f t="shared" si="87"/>
        <v>42158.1875</v>
      </c>
    </row>
    <row r="1390" spans="1:21" ht="42.75" x14ac:dyDescent="0.2">
      <c r="A1390">
        <v>1388</v>
      </c>
      <c r="B1390" s="3" t="s">
        <v>1389</v>
      </c>
      <c r="C1390" s="3" t="s">
        <v>5498</v>
      </c>
      <c r="D1390">
        <v>5000</v>
      </c>
      <c r="F1390">
        <v>6740.37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8276</v>
      </c>
      <c r="P1390" s="6">
        <f t="shared" si="84"/>
        <v>1.348074</v>
      </c>
      <c r="Q1390">
        <f t="shared" si="85"/>
        <v>60.181874999999998</v>
      </c>
      <c r="R1390" t="s">
        <v>8340</v>
      </c>
      <c r="S1390" t="s">
        <v>8309</v>
      </c>
      <c r="T1390" s="10">
        <f t="shared" si="86"/>
        <v>42634.614780092597</v>
      </c>
      <c r="U1390" s="10">
        <f t="shared" si="87"/>
        <v>42660.676388888889</v>
      </c>
    </row>
    <row r="1391" spans="1:21" ht="28.5" x14ac:dyDescent="0.2">
      <c r="A1391">
        <v>1389</v>
      </c>
      <c r="B1391" s="3" t="s">
        <v>1390</v>
      </c>
      <c r="C1391" s="3" t="s">
        <v>5499</v>
      </c>
      <c r="D1391">
        <v>500</v>
      </c>
      <c r="F1391">
        <v>727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8276</v>
      </c>
      <c r="P1391" s="6">
        <f t="shared" si="84"/>
        <v>1.454</v>
      </c>
      <c r="Q1391">
        <f t="shared" si="85"/>
        <v>21.382352941176471</v>
      </c>
      <c r="R1391" t="s">
        <v>8340</v>
      </c>
      <c r="S1391" t="s">
        <v>8309</v>
      </c>
      <c r="T1391" s="10">
        <f t="shared" si="86"/>
        <v>42565.480983796297</v>
      </c>
      <c r="U1391" s="10">
        <f t="shared" si="87"/>
        <v>42595.480983796297</v>
      </c>
    </row>
    <row r="1392" spans="1:21" ht="42.75" x14ac:dyDescent="0.2">
      <c r="A1392">
        <v>1390</v>
      </c>
      <c r="B1392" s="3" t="s">
        <v>1391</v>
      </c>
      <c r="C1392" s="3" t="s">
        <v>5500</v>
      </c>
      <c r="D1392">
        <v>2800</v>
      </c>
      <c r="F1392">
        <v>3055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8276</v>
      </c>
      <c r="P1392" s="6">
        <f t="shared" si="84"/>
        <v>1.0910714285714285</v>
      </c>
      <c r="Q1392">
        <f t="shared" si="85"/>
        <v>160.78947368421052</v>
      </c>
      <c r="R1392" t="s">
        <v>8340</v>
      </c>
      <c r="S1392" t="s">
        <v>8309</v>
      </c>
      <c r="T1392" s="10">
        <f t="shared" si="86"/>
        <v>42087.803310185183</v>
      </c>
      <c r="U1392" s="10">
        <f t="shared" si="87"/>
        <v>42121.716666666667</v>
      </c>
    </row>
    <row r="1393" spans="1:21" ht="42.75" x14ac:dyDescent="0.2">
      <c r="A1393">
        <v>1391</v>
      </c>
      <c r="B1393" s="3" t="s">
        <v>1392</v>
      </c>
      <c r="C1393" s="3" t="s">
        <v>5501</v>
      </c>
      <c r="D1393">
        <v>500</v>
      </c>
      <c r="F1393">
        <v>551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8276</v>
      </c>
      <c r="P1393" s="6">
        <f t="shared" si="84"/>
        <v>1.1020000000000001</v>
      </c>
      <c r="Q1393">
        <f t="shared" si="85"/>
        <v>42.384615384615387</v>
      </c>
      <c r="R1393" t="s">
        <v>8340</v>
      </c>
      <c r="S1393" t="s">
        <v>8309</v>
      </c>
      <c r="T1393" s="10">
        <f t="shared" si="86"/>
        <v>42193.650671296295</v>
      </c>
      <c r="U1393" s="10">
        <f t="shared" si="87"/>
        <v>42238.207638888889</v>
      </c>
    </row>
    <row r="1394" spans="1:21" ht="42.75" x14ac:dyDescent="0.2">
      <c r="A1394">
        <v>1392</v>
      </c>
      <c r="B1394" s="3" t="s">
        <v>1393</v>
      </c>
      <c r="C1394" s="3" t="s">
        <v>5502</v>
      </c>
      <c r="D1394">
        <v>2500</v>
      </c>
      <c r="F1394">
        <v>2841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8276</v>
      </c>
      <c r="P1394" s="6">
        <f t="shared" si="84"/>
        <v>1.1364000000000001</v>
      </c>
      <c r="Q1394">
        <f t="shared" si="85"/>
        <v>27.317307692307693</v>
      </c>
      <c r="R1394" t="s">
        <v>8340</v>
      </c>
      <c r="S1394" t="s">
        <v>8309</v>
      </c>
      <c r="T1394" s="10">
        <f t="shared" si="86"/>
        <v>42401.154930555553</v>
      </c>
      <c r="U1394" s="10">
        <f t="shared" si="87"/>
        <v>42432.154930555553</v>
      </c>
    </row>
    <row r="1395" spans="1:21" x14ac:dyDescent="0.2">
      <c r="A1395">
        <v>1393</v>
      </c>
      <c r="B1395" s="3" t="s">
        <v>1394</v>
      </c>
      <c r="C1395" s="3" t="s">
        <v>5503</v>
      </c>
      <c r="D1395">
        <v>10000</v>
      </c>
      <c r="F1395">
        <v>10235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8276</v>
      </c>
      <c r="P1395" s="6">
        <f t="shared" si="84"/>
        <v>1.0235000000000001</v>
      </c>
      <c r="Q1395">
        <f t="shared" si="85"/>
        <v>196.82692307692307</v>
      </c>
      <c r="R1395" t="s">
        <v>8340</v>
      </c>
      <c r="S1395" t="s">
        <v>8309</v>
      </c>
      <c r="T1395" s="10">
        <f t="shared" si="86"/>
        <v>42553.681979166664</v>
      </c>
      <c r="U1395" s="10">
        <f t="shared" si="87"/>
        <v>42583.681979166664</v>
      </c>
    </row>
    <row r="1396" spans="1:21" ht="42.75" x14ac:dyDescent="0.2">
      <c r="A1396">
        <v>1394</v>
      </c>
      <c r="B1396" s="3" t="s">
        <v>1395</v>
      </c>
      <c r="C1396" s="3" t="s">
        <v>5504</v>
      </c>
      <c r="D1396">
        <v>750</v>
      </c>
      <c r="F1396">
        <v>916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8276</v>
      </c>
      <c r="P1396" s="6">
        <f t="shared" si="84"/>
        <v>1.2213333333333334</v>
      </c>
      <c r="Q1396">
        <f t="shared" si="85"/>
        <v>53.882352941176471</v>
      </c>
      <c r="R1396" t="s">
        <v>8340</v>
      </c>
      <c r="S1396" t="s">
        <v>8309</v>
      </c>
      <c r="T1396" s="10">
        <f t="shared" si="86"/>
        <v>42752.144976851851</v>
      </c>
      <c r="U1396" s="10">
        <f t="shared" si="87"/>
        <v>42795.125</v>
      </c>
    </row>
    <row r="1397" spans="1:21" x14ac:dyDescent="0.2">
      <c r="A1397">
        <v>1395</v>
      </c>
      <c r="B1397" s="3" t="s">
        <v>1396</v>
      </c>
      <c r="C1397" s="3" t="s">
        <v>5505</v>
      </c>
      <c r="D1397">
        <v>3500</v>
      </c>
      <c r="F1397">
        <v>3916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8276</v>
      </c>
      <c r="P1397" s="6">
        <f t="shared" si="84"/>
        <v>1.1188571428571428</v>
      </c>
      <c r="Q1397">
        <f t="shared" si="85"/>
        <v>47.756097560975611</v>
      </c>
      <c r="R1397" t="s">
        <v>8340</v>
      </c>
      <c r="S1397" t="s">
        <v>8309</v>
      </c>
      <c r="T1397" s="10">
        <f t="shared" si="86"/>
        <v>42719.90834490741</v>
      </c>
      <c r="U1397" s="10">
        <f t="shared" si="87"/>
        <v>42749.90834490741</v>
      </c>
    </row>
    <row r="1398" spans="1:21" ht="42.75" x14ac:dyDescent="0.2">
      <c r="A1398">
        <v>1396</v>
      </c>
      <c r="B1398" s="3" t="s">
        <v>1397</v>
      </c>
      <c r="C1398" s="3" t="s">
        <v>5506</v>
      </c>
      <c r="D1398">
        <v>6000</v>
      </c>
      <c r="F1398">
        <v>6438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8276</v>
      </c>
      <c r="P1398" s="6">
        <f t="shared" si="84"/>
        <v>1.073</v>
      </c>
      <c r="Q1398">
        <f t="shared" si="85"/>
        <v>88.191780821917803</v>
      </c>
      <c r="R1398" t="s">
        <v>8340</v>
      </c>
      <c r="S1398" t="s">
        <v>8309</v>
      </c>
      <c r="T1398" s="10">
        <f t="shared" si="86"/>
        <v>42018.99863425926</v>
      </c>
      <c r="U1398" s="10">
        <f t="shared" si="87"/>
        <v>42048.99863425926</v>
      </c>
    </row>
    <row r="1399" spans="1:21" ht="42.75" x14ac:dyDescent="0.2">
      <c r="A1399">
        <v>1397</v>
      </c>
      <c r="B1399" s="3" t="s">
        <v>1398</v>
      </c>
      <c r="C1399" s="3" t="s">
        <v>5507</v>
      </c>
      <c r="D1399">
        <v>10000</v>
      </c>
      <c r="F1399">
        <v>11385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8276</v>
      </c>
      <c r="P1399" s="6">
        <f t="shared" si="84"/>
        <v>1.1385000000000001</v>
      </c>
      <c r="Q1399">
        <f t="shared" si="85"/>
        <v>72.056962025316452</v>
      </c>
      <c r="R1399" t="s">
        <v>8340</v>
      </c>
      <c r="S1399" t="s">
        <v>8309</v>
      </c>
      <c r="T1399" s="10">
        <f t="shared" si="86"/>
        <v>42640.917939814812</v>
      </c>
      <c r="U1399" s="10">
        <f t="shared" si="87"/>
        <v>42670.888194444444</v>
      </c>
    </row>
    <row r="1400" spans="1:21" ht="42.75" x14ac:dyDescent="0.2">
      <c r="A1400">
        <v>1398</v>
      </c>
      <c r="B1400" s="3" t="s">
        <v>1399</v>
      </c>
      <c r="C1400" s="3" t="s">
        <v>5508</v>
      </c>
      <c r="D1400">
        <v>4400</v>
      </c>
      <c r="F1400">
        <v>4826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8276</v>
      </c>
      <c r="P1400" s="6">
        <f t="shared" si="84"/>
        <v>1.0968181818181819</v>
      </c>
      <c r="Q1400">
        <f t="shared" si="85"/>
        <v>74.246153846153845</v>
      </c>
      <c r="R1400" t="s">
        <v>8340</v>
      </c>
      <c r="S1400" t="s">
        <v>8309</v>
      </c>
      <c r="T1400" s="10">
        <f t="shared" si="86"/>
        <v>42526.874236111107</v>
      </c>
      <c r="U1400" s="10">
        <f t="shared" si="87"/>
        <v>42556.874236111107</v>
      </c>
    </row>
    <row r="1401" spans="1:21" ht="42.75" x14ac:dyDescent="0.2">
      <c r="A1401">
        <v>1399</v>
      </c>
      <c r="B1401" s="3" t="s">
        <v>1400</v>
      </c>
      <c r="C1401" s="3" t="s">
        <v>5509</v>
      </c>
      <c r="D1401">
        <v>9000</v>
      </c>
      <c r="F1401">
        <v>11353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8276</v>
      </c>
      <c r="P1401" s="6">
        <f t="shared" si="84"/>
        <v>1.2614444444444444</v>
      </c>
      <c r="Q1401">
        <f t="shared" si="85"/>
        <v>61.701086956521742</v>
      </c>
      <c r="R1401" t="s">
        <v>8340</v>
      </c>
      <c r="S1401" t="s">
        <v>8309</v>
      </c>
      <c r="T1401" s="10">
        <f t="shared" si="86"/>
        <v>41889.004317129627</v>
      </c>
      <c r="U1401" s="10">
        <f t="shared" si="87"/>
        <v>41919.004317129627</v>
      </c>
    </row>
    <row r="1402" spans="1:21" ht="42.75" x14ac:dyDescent="0.2">
      <c r="A1402">
        <v>1400</v>
      </c>
      <c r="B1402" s="3" t="s">
        <v>1401</v>
      </c>
      <c r="C1402" s="3" t="s">
        <v>5510</v>
      </c>
      <c r="D1402">
        <v>350</v>
      </c>
      <c r="F1402">
        <v>586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8276</v>
      </c>
      <c r="P1402" s="6">
        <f t="shared" si="84"/>
        <v>1.6742857142857144</v>
      </c>
      <c r="Q1402">
        <f t="shared" si="85"/>
        <v>17.235294117647058</v>
      </c>
      <c r="R1402" t="s">
        <v>8340</v>
      </c>
      <c r="S1402" t="s">
        <v>8309</v>
      </c>
      <c r="T1402" s="10">
        <f t="shared" si="86"/>
        <v>42498.341122685189</v>
      </c>
      <c r="U1402" s="10">
        <f t="shared" si="87"/>
        <v>42533.229166666672</v>
      </c>
    </row>
    <row r="1403" spans="1:21" ht="42.75" x14ac:dyDescent="0.2">
      <c r="A1403">
        <v>1401</v>
      </c>
      <c r="B1403" s="3" t="s">
        <v>1402</v>
      </c>
      <c r="C1403" s="3" t="s">
        <v>5511</v>
      </c>
      <c r="D1403">
        <v>2500</v>
      </c>
      <c r="F1403">
        <v>12413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8276</v>
      </c>
      <c r="P1403" s="6">
        <f t="shared" si="84"/>
        <v>4.9652000000000003</v>
      </c>
      <c r="Q1403">
        <f t="shared" si="85"/>
        <v>51.720833333333331</v>
      </c>
      <c r="R1403" t="s">
        <v>8340</v>
      </c>
      <c r="S1403" t="s">
        <v>8309</v>
      </c>
      <c r="T1403" s="10">
        <f t="shared" si="86"/>
        <v>41399.99622685185</v>
      </c>
      <c r="U1403" s="10">
        <f t="shared" si="87"/>
        <v>41420.99622685185</v>
      </c>
    </row>
    <row r="1404" spans="1:21" ht="42.75" x14ac:dyDescent="0.2">
      <c r="A1404">
        <v>1402</v>
      </c>
      <c r="B1404" s="3" t="s">
        <v>1403</v>
      </c>
      <c r="C1404" s="3" t="s">
        <v>5512</v>
      </c>
      <c r="D1404">
        <v>2500</v>
      </c>
      <c r="F1404">
        <v>2729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8276</v>
      </c>
      <c r="P1404" s="6">
        <f t="shared" si="84"/>
        <v>1.0915999999999999</v>
      </c>
      <c r="Q1404">
        <f t="shared" si="85"/>
        <v>24.150442477876105</v>
      </c>
      <c r="R1404" t="s">
        <v>8340</v>
      </c>
      <c r="S1404" t="s">
        <v>8309</v>
      </c>
      <c r="T1404" s="10">
        <f t="shared" si="86"/>
        <v>42065.053368055553</v>
      </c>
      <c r="U1404" s="10">
        <f t="shared" si="87"/>
        <v>42125.011701388896</v>
      </c>
    </row>
    <row r="1405" spans="1:21" ht="42.75" x14ac:dyDescent="0.2">
      <c r="A1405">
        <v>1403</v>
      </c>
      <c r="B1405" s="3" t="s">
        <v>1404</v>
      </c>
      <c r="C1405" s="3" t="s">
        <v>5513</v>
      </c>
      <c r="D1405">
        <v>4000</v>
      </c>
      <c r="F1405">
        <v>4103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8276</v>
      </c>
      <c r="P1405" s="6">
        <f t="shared" si="84"/>
        <v>1.0257499999999999</v>
      </c>
      <c r="Q1405">
        <f t="shared" si="85"/>
        <v>62.166666666666664</v>
      </c>
      <c r="R1405" t="s">
        <v>8340</v>
      </c>
      <c r="S1405" t="s">
        <v>8309</v>
      </c>
      <c r="T1405" s="10">
        <f t="shared" si="86"/>
        <v>41451.062905092593</v>
      </c>
      <c r="U1405" s="10">
        <f t="shared" si="87"/>
        <v>41481.062905092593</v>
      </c>
    </row>
    <row r="1406" spans="1:21" ht="42.75" x14ac:dyDescent="0.2">
      <c r="A1406">
        <v>1404</v>
      </c>
      <c r="B1406" s="3" t="s">
        <v>1405</v>
      </c>
      <c r="C1406" s="3" t="s">
        <v>5514</v>
      </c>
      <c r="D1406">
        <v>14500</v>
      </c>
      <c r="F1406">
        <v>241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8287</v>
      </c>
      <c r="P1406" s="6">
        <f t="shared" si="84"/>
        <v>1.6620689655172414E-2</v>
      </c>
      <c r="Q1406">
        <f t="shared" si="85"/>
        <v>48.2</v>
      </c>
      <c r="R1406" t="s">
        <v>8337</v>
      </c>
      <c r="S1406" t="s">
        <v>8346</v>
      </c>
      <c r="T1406" s="10">
        <f t="shared" si="86"/>
        <v>42032.510243055556</v>
      </c>
      <c r="U1406" s="10">
        <f t="shared" si="87"/>
        <v>42057.510243055556</v>
      </c>
    </row>
    <row r="1407" spans="1:21" ht="28.5" x14ac:dyDescent="0.2">
      <c r="A1407">
        <v>1405</v>
      </c>
      <c r="B1407" s="3" t="s">
        <v>1406</v>
      </c>
      <c r="C1407" s="3" t="s">
        <v>5515</v>
      </c>
      <c r="D1407">
        <v>25000</v>
      </c>
      <c r="F1407">
        <v>105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8287</v>
      </c>
      <c r="P1407" s="6">
        <f t="shared" si="84"/>
        <v>4.1999999999999997E-3</v>
      </c>
      <c r="Q1407">
        <f t="shared" si="85"/>
        <v>6.1764705882352944</v>
      </c>
      <c r="R1407" t="s">
        <v>8337</v>
      </c>
      <c r="S1407" t="s">
        <v>8346</v>
      </c>
      <c r="T1407" s="10">
        <f t="shared" si="86"/>
        <v>41941.680567129632</v>
      </c>
      <c r="U1407" s="10">
        <f t="shared" si="87"/>
        <v>41971.722233796296</v>
      </c>
    </row>
    <row r="1408" spans="1:21" x14ac:dyDescent="0.2">
      <c r="A1408">
        <v>1406</v>
      </c>
      <c r="B1408" s="3" t="s">
        <v>1407</v>
      </c>
      <c r="C1408" s="3" t="s">
        <v>5516</v>
      </c>
      <c r="D1408">
        <v>12000</v>
      </c>
      <c r="F1408">
        <v>15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8287</v>
      </c>
      <c r="P1408" s="6">
        <f t="shared" si="84"/>
        <v>1.25E-3</v>
      </c>
      <c r="Q1408">
        <f t="shared" si="85"/>
        <v>5</v>
      </c>
      <c r="R1408" t="s">
        <v>8337</v>
      </c>
      <c r="S1408" t="s">
        <v>8346</v>
      </c>
      <c r="T1408" s="10">
        <f t="shared" si="86"/>
        <v>42297.432951388888</v>
      </c>
      <c r="U1408" s="10">
        <f t="shared" si="87"/>
        <v>42350.416666666672</v>
      </c>
    </row>
    <row r="1409" spans="1:21" ht="42.75" x14ac:dyDescent="0.2">
      <c r="A1409">
        <v>1407</v>
      </c>
      <c r="B1409" s="3" t="s">
        <v>1408</v>
      </c>
      <c r="C1409" s="3" t="s">
        <v>5517</v>
      </c>
      <c r="D1409">
        <v>3000</v>
      </c>
      <c r="F1409">
        <v>15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8287</v>
      </c>
      <c r="P1409" s="6">
        <f t="shared" si="84"/>
        <v>5.0000000000000001E-3</v>
      </c>
      <c r="Q1409">
        <f t="shared" si="85"/>
        <v>7.5</v>
      </c>
      <c r="R1409" t="s">
        <v>8337</v>
      </c>
      <c r="S1409" t="s">
        <v>8346</v>
      </c>
      <c r="T1409" s="10">
        <f t="shared" si="86"/>
        <v>41838.536782407406</v>
      </c>
      <c r="U1409" s="10">
        <f t="shared" si="87"/>
        <v>41863.536782407406</v>
      </c>
    </row>
    <row r="1410" spans="1:21" ht="42.75" x14ac:dyDescent="0.2">
      <c r="A1410">
        <v>1408</v>
      </c>
      <c r="B1410" s="3" t="s">
        <v>1409</v>
      </c>
      <c r="C1410" s="3" t="s">
        <v>5518</v>
      </c>
      <c r="D1410">
        <v>1000</v>
      </c>
      <c r="F1410">
        <v>72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8287</v>
      </c>
      <c r="P1410" s="6">
        <f t="shared" ref="P1410:P1473" si="88">F1410/D1410</f>
        <v>7.1999999999999995E-2</v>
      </c>
      <c r="Q1410">
        <f t="shared" ref="Q1410:Q1473" si="89">F1410/M1410</f>
        <v>12</v>
      </c>
      <c r="R1410" t="s">
        <v>8337</v>
      </c>
      <c r="S1410" t="s">
        <v>8346</v>
      </c>
      <c r="T1410" s="10">
        <f t="shared" si="86"/>
        <v>42291.872175925921</v>
      </c>
      <c r="U1410" s="10">
        <f t="shared" si="87"/>
        <v>42321.913842592592</v>
      </c>
    </row>
    <row r="1411" spans="1:21" ht="42.75" x14ac:dyDescent="0.2">
      <c r="A1411">
        <v>1409</v>
      </c>
      <c r="B1411" s="3" t="s">
        <v>1410</v>
      </c>
      <c r="C1411" s="3" t="s">
        <v>5519</v>
      </c>
      <c r="D1411">
        <v>4000</v>
      </c>
      <c r="F1411"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8287</v>
      </c>
      <c r="P1411" s="6">
        <f t="shared" si="88"/>
        <v>0</v>
      </c>
      <c r="Q1411" t="e">
        <f t="shared" si="89"/>
        <v>#DIV/0!</v>
      </c>
      <c r="R1411" t="s">
        <v>8337</v>
      </c>
      <c r="S1411" t="s">
        <v>8346</v>
      </c>
      <c r="T1411" s="10">
        <f t="shared" ref="T1411:T1474" si="90">(((K1411/60)/60)/24+DATE(1970,1,1))</f>
        <v>41945.133506944447</v>
      </c>
      <c r="U1411" s="10">
        <f t="shared" ref="U1411:U1474" si="91">(((J1411/60)/60)/24+DATE(1970,1,1))</f>
        <v>42005.175173611111</v>
      </c>
    </row>
    <row r="1412" spans="1:21" ht="42.75" x14ac:dyDescent="0.2">
      <c r="A1412">
        <v>1410</v>
      </c>
      <c r="B1412" s="3" t="s">
        <v>1411</v>
      </c>
      <c r="C1412" s="3" t="s">
        <v>5520</v>
      </c>
      <c r="D1412">
        <v>6000</v>
      </c>
      <c r="F1412">
        <v>1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8287</v>
      </c>
      <c r="P1412" s="6">
        <f t="shared" si="88"/>
        <v>1.6666666666666666E-4</v>
      </c>
      <c r="Q1412">
        <f t="shared" si="89"/>
        <v>1</v>
      </c>
      <c r="R1412" t="s">
        <v>8337</v>
      </c>
      <c r="S1412" t="s">
        <v>8346</v>
      </c>
      <c r="T1412" s="10">
        <f t="shared" si="90"/>
        <v>42479.318518518514</v>
      </c>
      <c r="U1412" s="10">
        <f t="shared" si="91"/>
        <v>42524.318518518514</v>
      </c>
    </row>
    <row r="1413" spans="1:21" ht="57" x14ac:dyDescent="0.2">
      <c r="A1413">
        <v>1411</v>
      </c>
      <c r="B1413" s="3" t="s">
        <v>1412</v>
      </c>
      <c r="C1413" s="3" t="s">
        <v>5521</v>
      </c>
      <c r="D1413">
        <v>3000</v>
      </c>
      <c r="F1413">
        <v>7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8287</v>
      </c>
      <c r="P1413" s="6">
        <f t="shared" si="88"/>
        <v>2.3333333333333335E-3</v>
      </c>
      <c r="Q1413">
        <f t="shared" si="89"/>
        <v>2.3333333333333335</v>
      </c>
      <c r="R1413" t="s">
        <v>8337</v>
      </c>
      <c r="S1413" t="s">
        <v>8346</v>
      </c>
      <c r="T1413" s="10">
        <f t="shared" si="90"/>
        <v>42013.059027777781</v>
      </c>
      <c r="U1413" s="10">
        <f t="shared" si="91"/>
        <v>42041.059027777781</v>
      </c>
    </row>
    <row r="1414" spans="1:21" ht="28.5" x14ac:dyDescent="0.2">
      <c r="A1414">
        <v>1412</v>
      </c>
      <c r="B1414" s="3" t="s">
        <v>1413</v>
      </c>
      <c r="C1414" s="3" t="s">
        <v>5522</v>
      </c>
      <c r="D1414">
        <v>7000</v>
      </c>
      <c r="F1414">
        <v>320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8287</v>
      </c>
      <c r="P1414" s="6">
        <f t="shared" si="88"/>
        <v>4.5714285714285714E-2</v>
      </c>
      <c r="Q1414">
        <f t="shared" si="89"/>
        <v>24.615384615384617</v>
      </c>
      <c r="R1414" t="s">
        <v>8337</v>
      </c>
      <c r="S1414" t="s">
        <v>8346</v>
      </c>
      <c r="T1414" s="10">
        <f t="shared" si="90"/>
        <v>41947.063645833332</v>
      </c>
      <c r="U1414" s="10">
        <f t="shared" si="91"/>
        <v>41977.063645833332</v>
      </c>
    </row>
    <row r="1415" spans="1:21" ht="57" x14ac:dyDescent="0.2">
      <c r="A1415">
        <v>1413</v>
      </c>
      <c r="B1415" s="3" t="s">
        <v>1414</v>
      </c>
      <c r="C1415" s="3" t="s">
        <v>5523</v>
      </c>
      <c r="D1415">
        <v>2000</v>
      </c>
      <c r="F1415">
        <v>100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8287</v>
      </c>
      <c r="P1415" s="6">
        <f t="shared" si="88"/>
        <v>0.05</v>
      </c>
      <c r="Q1415">
        <f t="shared" si="89"/>
        <v>100</v>
      </c>
      <c r="R1415" t="s">
        <v>8337</v>
      </c>
      <c r="S1415" t="s">
        <v>8346</v>
      </c>
      <c r="T1415" s="10">
        <f t="shared" si="90"/>
        <v>42360.437152777777</v>
      </c>
      <c r="U1415" s="10">
        <f t="shared" si="91"/>
        <v>42420.437152777777</v>
      </c>
    </row>
    <row r="1416" spans="1:21" ht="42.75" x14ac:dyDescent="0.2">
      <c r="A1416">
        <v>1414</v>
      </c>
      <c r="B1416" s="3" t="s">
        <v>1415</v>
      </c>
      <c r="C1416" s="3" t="s">
        <v>5524</v>
      </c>
      <c r="D1416">
        <v>500</v>
      </c>
      <c r="F1416">
        <v>1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8287</v>
      </c>
      <c r="P1416" s="6">
        <f t="shared" si="88"/>
        <v>2E-3</v>
      </c>
      <c r="Q1416">
        <f t="shared" si="89"/>
        <v>1</v>
      </c>
      <c r="R1416" t="s">
        <v>8337</v>
      </c>
      <c r="S1416" t="s">
        <v>8346</v>
      </c>
      <c r="T1416" s="10">
        <f t="shared" si="90"/>
        <v>42708.25309027778</v>
      </c>
      <c r="U1416" s="10">
        <f t="shared" si="91"/>
        <v>42738.25309027778</v>
      </c>
    </row>
    <row r="1417" spans="1:21" ht="42.75" x14ac:dyDescent="0.2">
      <c r="A1417">
        <v>1415</v>
      </c>
      <c r="B1417" s="3" t="s">
        <v>1416</v>
      </c>
      <c r="C1417" s="3" t="s">
        <v>5525</v>
      </c>
      <c r="D1417">
        <v>4400</v>
      </c>
      <c r="F1417">
        <v>800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8287</v>
      </c>
      <c r="P1417" s="6">
        <f t="shared" si="88"/>
        <v>0.18181818181818182</v>
      </c>
      <c r="Q1417">
        <f t="shared" si="89"/>
        <v>88.888888888888886</v>
      </c>
      <c r="R1417" t="s">
        <v>8337</v>
      </c>
      <c r="S1417" t="s">
        <v>8346</v>
      </c>
      <c r="T1417" s="10">
        <f t="shared" si="90"/>
        <v>42192.675821759258</v>
      </c>
      <c r="U1417" s="10">
        <f t="shared" si="91"/>
        <v>42232.675821759258</v>
      </c>
    </row>
    <row r="1418" spans="1:21" ht="42.75" x14ac:dyDescent="0.2">
      <c r="A1418">
        <v>1416</v>
      </c>
      <c r="B1418" s="3" t="s">
        <v>1417</v>
      </c>
      <c r="C1418" s="3" t="s">
        <v>5526</v>
      </c>
      <c r="D1418">
        <v>50000</v>
      </c>
      <c r="F1418"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8287</v>
      </c>
      <c r="P1418" s="6">
        <f t="shared" si="88"/>
        <v>0</v>
      </c>
      <c r="Q1418" t="e">
        <f t="shared" si="89"/>
        <v>#DIV/0!</v>
      </c>
      <c r="R1418" t="s">
        <v>8337</v>
      </c>
      <c r="S1418" t="s">
        <v>8346</v>
      </c>
      <c r="T1418" s="10">
        <f t="shared" si="90"/>
        <v>42299.926145833335</v>
      </c>
      <c r="U1418" s="10">
        <f t="shared" si="91"/>
        <v>42329.967812499999</v>
      </c>
    </row>
    <row r="1419" spans="1:21" ht="42.75" x14ac:dyDescent="0.2">
      <c r="A1419">
        <v>1417</v>
      </c>
      <c r="B1419" s="3" t="s">
        <v>1418</v>
      </c>
      <c r="C1419" s="3" t="s">
        <v>5527</v>
      </c>
      <c r="D1419">
        <v>4500</v>
      </c>
      <c r="F1419">
        <v>55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8287</v>
      </c>
      <c r="P1419" s="6">
        <f t="shared" si="88"/>
        <v>1.2222222222222223E-2</v>
      </c>
      <c r="Q1419">
        <f t="shared" si="89"/>
        <v>27.5</v>
      </c>
      <c r="R1419" t="s">
        <v>8337</v>
      </c>
      <c r="S1419" t="s">
        <v>8346</v>
      </c>
      <c r="T1419" s="10">
        <f t="shared" si="90"/>
        <v>42232.15016203704</v>
      </c>
      <c r="U1419" s="10">
        <f t="shared" si="91"/>
        <v>42262.465972222228</v>
      </c>
    </row>
    <row r="1420" spans="1:21" ht="57" x14ac:dyDescent="0.2">
      <c r="A1420">
        <v>1418</v>
      </c>
      <c r="B1420" s="3" t="s">
        <v>1419</v>
      </c>
      <c r="C1420" s="3" t="s">
        <v>5528</v>
      </c>
      <c r="D1420">
        <v>3000</v>
      </c>
      <c r="F1420">
        <v>6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8287</v>
      </c>
      <c r="P1420" s="6">
        <f t="shared" si="88"/>
        <v>2E-3</v>
      </c>
      <c r="Q1420">
        <f t="shared" si="89"/>
        <v>6</v>
      </c>
      <c r="R1420" t="s">
        <v>8337</v>
      </c>
      <c r="S1420" t="s">
        <v>8346</v>
      </c>
      <c r="T1420" s="10">
        <f t="shared" si="90"/>
        <v>42395.456412037034</v>
      </c>
      <c r="U1420" s="10">
        <f t="shared" si="91"/>
        <v>42425.456412037034</v>
      </c>
    </row>
    <row r="1421" spans="1:21" ht="42.75" x14ac:dyDescent="0.2">
      <c r="A1421">
        <v>1419</v>
      </c>
      <c r="B1421" s="3" t="s">
        <v>1420</v>
      </c>
      <c r="C1421" s="3" t="s">
        <v>5529</v>
      </c>
      <c r="D1421">
        <v>6300</v>
      </c>
      <c r="F1421">
        <v>445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8287</v>
      </c>
      <c r="P1421" s="6">
        <f t="shared" si="88"/>
        <v>7.0634920634920634E-2</v>
      </c>
      <c r="Q1421">
        <f t="shared" si="89"/>
        <v>44.5</v>
      </c>
      <c r="R1421" t="s">
        <v>8337</v>
      </c>
      <c r="S1421" t="s">
        <v>8346</v>
      </c>
      <c r="T1421" s="10">
        <f t="shared" si="90"/>
        <v>42622.456238425926</v>
      </c>
      <c r="U1421" s="10">
        <f t="shared" si="91"/>
        <v>42652.456238425926</v>
      </c>
    </row>
    <row r="1422" spans="1:21" ht="28.5" x14ac:dyDescent="0.2">
      <c r="A1422">
        <v>1420</v>
      </c>
      <c r="B1422" s="3" t="s">
        <v>1421</v>
      </c>
      <c r="C1422" s="3" t="s">
        <v>5530</v>
      </c>
      <c r="D1422">
        <v>110</v>
      </c>
      <c r="F1422">
        <v>3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8287</v>
      </c>
      <c r="P1422" s="6">
        <f t="shared" si="88"/>
        <v>2.7272727272727271E-2</v>
      </c>
      <c r="Q1422">
        <f t="shared" si="89"/>
        <v>1</v>
      </c>
      <c r="R1422" t="s">
        <v>8337</v>
      </c>
      <c r="S1422" t="s">
        <v>8346</v>
      </c>
      <c r="T1422" s="10">
        <f t="shared" si="90"/>
        <v>42524.667662037042</v>
      </c>
      <c r="U1422" s="10">
        <f t="shared" si="91"/>
        <v>42549.667662037042</v>
      </c>
    </row>
    <row r="1423" spans="1:21" ht="42.75" x14ac:dyDescent="0.2">
      <c r="A1423">
        <v>1421</v>
      </c>
      <c r="B1423" s="3" t="s">
        <v>1422</v>
      </c>
      <c r="C1423" s="3" t="s">
        <v>5531</v>
      </c>
      <c r="D1423">
        <v>200000</v>
      </c>
      <c r="F1423">
        <v>200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8287</v>
      </c>
      <c r="P1423" s="6">
        <f t="shared" si="88"/>
        <v>1E-3</v>
      </c>
      <c r="Q1423">
        <f t="shared" si="89"/>
        <v>100</v>
      </c>
      <c r="R1423" t="s">
        <v>8337</v>
      </c>
      <c r="S1423" t="s">
        <v>8346</v>
      </c>
      <c r="T1423" s="10">
        <f t="shared" si="90"/>
        <v>42013.915613425925</v>
      </c>
      <c r="U1423" s="10">
        <f t="shared" si="91"/>
        <v>42043.915613425925</v>
      </c>
    </row>
    <row r="1424" spans="1:21" ht="42.75" x14ac:dyDescent="0.2">
      <c r="A1424">
        <v>1422</v>
      </c>
      <c r="B1424" s="3" t="s">
        <v>1423</v>
      </c>
      <c r="C1424" s="3" t="s">
        <v>5532</v>
      </c>
      <c r="D1424">
        <v>25000</v>
      </c>
      <c r="F1424">
        <v>26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8287</v>
      </c>
      <c r="P1424" s="6">
        <f t="shared" si="88"/>
        <v>1.0399999999999999E-3</v>
      </c>
      <c r="Q1424">
        <f t="shared" si="89"/>
        <v>13</v>
      </c>
      <c r="R1424" t="s">
        <v>8337</v>
      </c>
      <c r="S1424" t="s">
        <v>8346</v>
      </c>
      <c r="T1424" s="10">
        <f t="shared" si="90"/>
        <v>42604.239629629628</v>
      </c>
      <c r="U1424" s="10">
        <f t="shared" si="91"/>
        <v>42634.239629629628</v>
      </c>
    </row>
    <row r="1425" spans="1:21" ht="42.75" x14ac:dyDescent="0.2">
      <c r="A1425">
        <v>1423</v>
      </c>
      <c r="B1425" s="3" t="s">
        <v>1424</v>
      </c>
      <c r="C1425" s="3" t="s">
        <v>5533</v>
      </c>
      <c r="D1425">
        <v>30000</v>
      </c>
      <c r="F1425">
        <v>100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8287</v>
      </c>
      <c r="P1425" s="6">
        <f t="shared" si="88"/>
        <v>3.3333333333333335E-3</v>
      </c>
      <c r="Q1425">
        <f t="shared" si="89"/>
        <v>100</v>
      </c>
      <c r="R1425" t="s">
        <v>8337</v>
      </c>
      <c r="S1425" t="s">
        <v>8346</v>
      </c>
      <c r="T1425" s="10">
        <f t="shared" si="90"/>
        <v>42340.360312500001</v>
      </c>
      <c r="U1425" s="10">
        <f t="shared" si="91"/>
        <v>42370.360312500001</v>
      </c>
    </row>
    <row r="1426" spans="1:21" ht="42.75" x14ac:dyDescent="0.2">
      <c r="A1426">
        <v>1424</v>
      </c>
      <c r="B1426" s="3" t="s">
        <v>1425</v>
      </c>
      <c r="C1426" s="3" t="s">
        <v>5534</v>
      </c>
      <c r="D1426">
        <v>7500</v>
      </c>
      <c r="F1426">
        <v>1527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8287</v>
      </c>
      <c r="P1426" s="6">
        <f t="shared" si="88"/>
        <v>0.2036</v>
      </c>
      <c r="Q1426">
        <f t="shared" si="89"/>
        <v>109.07142857142857</v>
      </c>
      <c r="R1426" t="s">
        <v>8337</v>
      </c>
      <c r="S1426" t="s">
        <v>8346</v>
      </c>
      <c r="T1426" s="10">
        <f t="shared" si="90"/>
        <v>42676.717615740738</v>
      </c>
      <c r="U1426" s="10">
        <f t="shared" si="91"/>
        <v>42689.759282407409</v>
      </c>
    </row>
    <row r="1427" spans="1:21" ht="42.75" x14ac:dyDescent="0.2">
      <c r="A1427">
        <v>1425</v>
      </c>
      <c r="B1427" s="3" t="s">
        <v>1426</v>
      </c>
      <c r="C1427" s="3" t="s">
        <v>5535</v>
      </c>
      <c r="D1427">
        <v>13000</v>
      </c>
      <c r="F1427"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8287</v>
      </c>
      <c r="P1427" s="6">
        <f t="shared" si="88"/>
        <v>0</v>
      </c>
      <c r="Q1427" t="e">
        <f t="shared" si="89"/>
        <v>#DIV/0!</v>
      </c>
      <c r="R1427" t="s">
        <v>8337</v>
      </c>
      <c r="S1427" t="s">
        <v>8346</v>
      </c>
      <c r="T1427" s="10">
        <f t="shared" si="90"/>
        <v>42093.131469907406</v>
      </c>
      <c r="U1427" s="10">
        <f t="shared" si="91"/>
        <v>42123.131469907406</v>
      </c>
    </row>
    <row r="1428" spans="1:21" ht="42.75" x14ac:dyDescent="0.2">
      <c r="A1428">
        <v>1426</v>
      </c>
      <c r="B1428" s="3" t="s">
        <v>1427</v>
      </c>
      <c r="C1428" s="3" t="s">
        <v>5536</v>
      </c>
      <c r="D1428">
        <v>1000</v>
      </c>
      <c r="F1428"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8287</v>
      </c>
      <c r="P1428" s="6">
        <f t="shared" si="88"/>
        <v>0</v>
      </c>
      <c r="Q1428" t="e">
        <f t="shared" si="89"/>
        <v>#DIV/0!</v>
      </c>
      <c r="R1428" t="s">
        <v>8337</v>
      </c>
      <c r="S1428" t="s">
        <v>8346</v>
      </c>
      <c r="T1428" s="10">
        <f t="shared" si="90"/>
        <v>42180.390277777777</v>
      </c>
      <c r="U1428" s="10">
        <f t="shared" si="91"/>
        <v>42240.390277777777</v>
      </c>
    </row>
    <row r="1429" spans="1:21" ht="42.75" x14ac:dyDescent="0.2">
      <c r="A1429">
        <v>1427</v>
      </c>
      <c r="B1429" s="3" t="s">
        <v>1428</v>
      </c>
      <c r="C1429" s="3" t="s">
        <v>5537</v>
      </c>
      <c r="D1429">
        <v>5000</v>
      </c>
      <c r="F1429">
        <v>419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8287</v>
      </c>
      <c r="P1429" s="6">
        <f t="shared" si="88"/>
        <v>8.3799999999999999E-2</v>
      </c>
      <c r="Q1429">
        <f t="shared" si="89"/>
        <v>104.75</v>
      </c>
      <c r="R1429" t="s">
        <v>8337</v>
      </c>
      <c r="S1429" t="s">
        <v>8346</v>
      </c>
      <c r="T1429" s="10">
        <f t="shared" si="90"/>
        <v>42601.851678240739</v>
      </c>
      <c r="U1429" s="10">
        <f t="shared" si="91"/>
        <v>42631.851678240739</v>
      </c>
    </row>
    <row r="1430" spans="1:21" ht="42.75" x14ac:dyDescent="0.2">
      <c r="A1430">
        <v>1428</v>
      </c>
      <c r="B1430" s="3" t="s">
        <v>1429</v>
      </c>
      <c r="C1430" s="3" t="s">
        <v>5538</v>
      </c>
      <c r="D1430">
        <v>1000</v>
      </c>
      <c r="F1430">
        <v>45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8287</v>
      </c>
      <c r="P1430" s="6">
        <f t="shared" si="88"/>
        <v>4.4999999999999998E-2</v>
      </c>
      <c r="Q1430">
        <f t="shared" si="89"/>
        <v>15</v>
      </c>
      <c r="R1430" t="s">
        <v>8337</v>
      </c>
      <c r="S1430" t="s">
        <v>8346</v>
      </c>
      <c r="T1430" s="10">
        <f t="shared" si="90"/>
        <v>42432.379826388889</v>
      </c>
      <c r="U1430" s="10">
        <f t="shared" si="91"/>
        <v>42462.338159722218</v>
      </c>
    </row>
    <row r="1431" spans="1:21" ht="42.75" x14ac:dyDescent="0.2">
      <c r="A1431">
        <v>1429</v>
      </c>
      <c r="B1431" s="3" t="s">
        <v>1430</v>
      </c>
      <c r="C1431" s="3" t="s">
        <v>5539</v>
      </c>
      <c r="D1431">
        <v>10000</v>
      </c>
      <c r="F1431"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8287</v>
      </c>
      <c r="P1431" s="6">
        <f t="shared" si="88"/>
        <v>0</v>
      </c>
      <c r="Q1431" t="e">
        <f t="shared" si="89"/>
        <v>#DIV/0!</v>
      </c>
      <c r="R1431" t="s">
        <v>8337</v>
      </c>
      <c r="S1431" t="s">
        <v>8346</v>
      </c>
      <c r="T1431" s="10">
        <f t="shared" si="90"/>
        <v>42074.060671296291</v>
      </c>
      <c r="U1431" s="10">
        <f t="shared" si="91"/>
        <v>42104.060671296291</v>
      </c>
    </row>
    <row r="1432" spans="1:21" ht="42.75" x14ac:dyDescent="0.2">
      <c r="A1432">
        <v>1430</v>
      </c>
      <c r="B1432" s="3" t="s">
        <v>1431</v>
      </c>
      <c r="C1432" s="3" t="s">
        <v>5540</v>
      </c>
      <c r="D1432">
        <v>5000</v>
      </c>
      <c r="F1432">
        <v>403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8287</v>
      </c>
      <c r="P1432" s="6">
        <f t="shared" si="88"/>
        <v>8.0600000000000005E-2</v>
      </c>
      <c r="Q1432">
        <f t="shared" si="89"/>
        <v>80.599999999999994</v>
      </c>
      <c r="R1432" t="s">
        <v>8337</v>
      </c>
      <c r="S1432" t="s">
        <v>8346</v>
      </c>
      <c r="T1432" s="10">
        <f t="shared" si="90"/>
        <v>41961.813518518517</v>
      </c>
      <c r="U1432" s="10">
        <f t="shared" si="91"/>
        <v>41992.813518518517</v>
      </c>
    </row>
    <row r="1433" spans="1:21" ht="42.75" x14ac:dyDescent="0.2">
      <c r="A1433">
        <v>1431</v>
      </c>
      <c r="B1433" s="3" t="s">
        <v>1432</v>
      </c>
      <c r="C1433" s="3" t="s">
        <v>5541</v>
      </c>
      <c r="D1433">
        <v>17000</v>
      </c>
      <c r="F1433">
        <v>5431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8287</v>
      </c>
      <c r="P1433" s="6">
        <f t="shared" si="88"/>
        <v>0.31947058823529412</v>
      </c>
      <c r="Q1433">
        <f t="shared" si="89"/>
        <v>115.55319148936171</v>
      </c>
      <c r="R1433" t="s">
        <v>8337</v>
      </c>
      <c r="S1433" t="s">
        <v>8346</v>
      </c>
      <c r="T1433" s="10">
        <f t="shared" si="90"/>
        <v>42304.210833333331</v>
      </c>
      <c r="U1433" s="10">
        <f t="shared" si="91"/>
        <v>42334.252500000002</v>
      </c>
    </row>
    <row r="1434" spans="1:21" ht="42.75" x14ac:dyDescent="0.2">
      <c r="A1434">
        <v>1432</v>
      </c>
      <c r="B1434" s="3" t="s">
        <v>1433</v>
      </c>
      <c r="C1434" s="3" t="s">
        <v>5542</v>
      </c>
      <c r="D1434">
        <v>40000</v>
      </c>
      <c r="F1434"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8287</v>
      </c>
      <c r="P1434" s="6">
        <f t="shared" si="88"/>
        <v>0</v>
      </c>
      <c r="Q1434" t="e">
        <f t="shared" si="89"/>
        <v>#DIV/0!</v>
      </c>
      <c r="R1434" t="s">
        <v>8337</v>
      </c>
      <c r="S1434" t="s">
        <v>8346</v>
      </c>
      <c r="T1434" s="10">
        <f t="shared" si="90"/>
        <v>42175.780416666668</v>
      </c>
      <c r="U1434" s="10">
        <f t="shared" si="91"/>
        <v>42205.780416666668</v>
      </c>
    </row>
    <row r="1435" spans="1:21" ht="42.75" x14ac:dyDescent="0.2">
      <c r="A1435">
        <v>1433</v>
      </c>
      <c r="B1435" s="3" t="s">
        <v>1434</v>
      </c>
      <c r="C1435" s="3" t="s">
        <v>5543</v>
      </c>
      <c r="D1435">
        <v>12000</v>
      </c>
      <c r="F1435">
        <v>805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8287</v>
      </c>
      <c r="P1435" s="6">
        <f t="shared" si="88"/>
        <v>6.7083333333333328E-2</v>
      </c>
      <c r="Q1435">
        <f t="shared" si="89"/>
        <v>80.5</v>
      </c>
      <c r="R1435" t="s">
        <v>8337</v>
      </c>
      <c r="S1435" t="s">
        <v>8346</v>
      </c>
      <c r="T1435" s="10">
        <f t="shared" si="90"/>
        <v>42673.625868055555</v>
      </c>
      <c r="U1435" s="10">
        <f t="shared" si="91"/>
        <v>42714.458333333328</v>
      </c>
    </row>
    <row r="1436" spans="1:21" ht="42.75" x14ac:dyDescent="0.2">
      <c r="A1436">
        <v>1434</v>
      </c>
      <c r="B1436" s="3" t="s">
        <v>1435</v>
      </c>
      <c r="C1436" s="3" t="s">
        <v>5544</v>
      </c>
      <c r="D1436">
        <v>82000</v>
      </c>
      <c r="F1436">
        <v>8190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8287</v>
      </c>
      <c r="P1436" s="6">
        <f t="shared" si="88"/>
        <v>9.987804878048781E-2</v>
      </c>
      <c r="Q1436">
        <f t="shared" si="89"/>
        <v>744.5454545454545</v>
      </c>
      <c r="R1436" t="s">
        <v>8337</v>
      </c>
      <c r="S1436" t="s">
        <v>8346</v>
      </c>
      <c r="T1436" s="10">
        <f t="shared" si="90"/>
        <v>42142.767106481479</v>
      </c>
      <c r="U1436" s="10">
        <f t="shared" si="91"/>
        <v>42163.625</v>
      </c>
    </row>
    <row r="1437" spans="1:21" ht="28.5" x14ac:dyDescent="0.2">
      <c r="A1437">
        <v>1435</v>
      </c>
      <c r="B1437" s="3" t="s">
        <v>1436</v>
      </c>
      <c r="C1437" s="3" t="s">
        <v>5545</v>
      </c>
      <c r="D1437">
        <v>15000</v>
      </c>
      <c r="F1437">
        <v>15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8287</v>
      </c>
      <c r="P1437" s="6">
        <f t="shared" si="88"/>
        <v>1E-3</v>
      </c>
      <c r="Q1437">
        <f t="shared" si="89"/>
        <v>7.5</v>
      </c>
      <c r="R1437" t="s">
        <v>8337</v>
      </c>
      <c r="S1437" t="s">
        <v>8346</v>
      </c>
      <c r="T1437" s="10">
        <f t="shared" si="90"/>
        <v>42258.780324074076</v>
      </c>
      <c r="U1437" s="10">
        <f t="shared" si="91"/>
        <v>42288.780324074076</v>
      </c>
    </row>
    <row r="1438" spans="1:21" ht="42.75" x14ac:dyDescent="0.2">
      <c r="A1438">
        <v>1436</v>
      </c>
      <c r="B1438" s="3" t="s">
        <v>1437</v>
      </c>
      <c r="C1438" s="3" t="s">
        <v>5546</v>
      </c>
      <c r="D1438">
        <v>10000</v>
      </c>
      <c r="F1438">
        <v>77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8287</v>
      </c>
      <c r="P1438" s="6">
        <f t="shared" si="88"/>
        <v>7.7000000000000002E-3</v>
      </c>
      <c r="Q1438">
        <f t="shared" si="89"/>
        <v>38.5</v>
      </c>
      <c r="R1438" t="s">
        <v>8337</v>
      </c>
      <c r="S1438" t="s">
        <v>8346</v>
      </c>
      <c r="T1438" s="10">
        <f t="shared" si="90"/>
        <v>42391.35019675926</v>
      </c>
      <c r="U1438" s="10">
        <f t="shared" si="91"/>
        <v>42421.35019675926</v>
      </c>
    </row>
    <row r="1439" spans="1:21" ht="57" x14ac:dyDescent="0.2">
      <c r="A1439">
        <v>1437</v>
      </c>
      <c r="B1439" s="3" t="s">
        <v>1438</v>
      </c>
      <c r="C1439" s="3" t="s">
        <v>5547</v>
      </c>
      <c r="D1439">
        <v>3000</v>
      </c>
      <c r="F1439">
        <v>807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8287</v>
      </c>
      <c r="P1439" s="6">
        <f t="shared" si="88"/>
        <v>0.26900000000000002</v>
      </c>
      <c r="Q1439">
        <f t="shared" si="89"/>
        <v>36.68181818181818</v>
      </c>
      <c r="R1439" t="s">
        <v>8337</v>
      </c>
      <c r="S1439" t="s">
        <v>8346</v>
      </c>
      <c r="T1439" s="10">
        <f t="shared" si="90"/>
        <v>41796.531701388885</v>
      </c>
      <c r="U1439" s="10">
        <f t="shared" si="91"/>
        <v>41833.207638888889</v>
      </c>
    </row>
    <row r="1440" spans="1:21" ht="42.75" x14ac:dyDescent="0.2">
      <c r="A1440">
        <v>1438</v>
      </c>
      <c r="B1440" s="3" t="s">
        <v>1439</v>
      </c>
      <c r="C1440" s="3" t="s">
        <v>5548</v>
      </c>
      <c r="D1440">
        <v>20000</v>
      </c>
      <c r="F1440">
        <v>600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8287</v>
      </c>
      <c r="P1440" s="6">
        <f t="shared" si="88"/>
        <v>0.03</v>
      </c>
      <c r="Q1440">
        <f t="shared" si="89"/>
        <v>75</v>
      </c>
      <c r="R1440" t="s">
        <v>8337</v>
      </c>
      <c r="S1440" t="s">
        <v>8346</v>
      </c>
      <c r="T1440" s="10">
        <f t="shared" si="90"/>
        <v>42457.871516203704</v>
      </c>
      <c r="U1440" s="10">
        <f t="shared" si="91"/>
        <v>42487.579861111109</v>
      </c>
    </row>
    <row r="1441" spans="1:21" ht="42.75" x14ac:dyDescent="0.2">
      <c r="A1441">
        <v>1439</v>
      </c>
      <c r="B1441" s="3" t="s">
        <v>1440</v>
      </c>
      <c r="C1441" s="3" t="s">
        <v>5549</v>
      </c>
      <c r="D1441">
        <v>2725</v>
      </c>
      <c r="F1441">
        <v>180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8287</v>
      </c>
      <c r="P1441" s="6">
        <f t="shared" si="88"/>
        <v>6.6055045871559637E-2</v>
      </c>
      <c r="Q1441">
        <f t="shared" si="89"/>
        <v>30</v>
      </c>
      <c r="R1441" t="s">
        <v>8337</v>
      </c>
      <c r="S1441" t="s">
        <v>8346</v>
      </c>
      <c r="T1441" s="10">
        <f t="shared" si="90"/>
        <v>42040.829872685179</v>
      </c>
      <c r="U1441" s="10">
        <f t="shared" si="91"/>
        <v>42070.829872685179</v>
      </c>
    </row>
    <row r="1442" spans="1:21" ht="42.75" x14ac:dyDescent="0.2">
      <c r="A1442">
        <v>1440</v>
      </c>
      <c r="B1442" s="3" t="s">
        <v>1441</v>
      </c>
      <c r="C1442" s="3" t="s">
        <v>5550</v>
      </c>
      <c r="D1442">
        <v>13000</v>
      </c>
      <c r="F1442">
        <v>1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8287</v>
      </c>
      <c r="P1442" s="6">
        <f t="shared" si="88"/>
        <v>7.6923076923076926E-5</v>
      </c>
      <c r="Q1442">
        <f t="shared" si="89"/>
        <v>1</v>
      </c>
      <c r="R1442" t="s">
        <v>8337</v>
      </c>
      <c r="S1442" t="s">
        <v>8346</v>
      </c>
      <c r="T1442" s="10">
        <f t="shared" si="90"/>
        <v>42486.748414351852</v>
      </c>
      <c r="U1442" s="10">
        <f t="shared" si="91"/>
        <v>42516.748414351852</v>
      </c>
    </row>
    <row r="1443" spans="1:21" ht="42.75" x14ac:dyDescent="0.2">
      <c r="A1443">
        <v>1441</v>
      </c>
      <c r="B1443" s="3" t="s">
        <v>1442</v>
      </c>
      <c r="C1443" s="3" t="s">
        <v>5551</v>
      </c>
      <c r="D1443">
        <v>180000</v>
      </c>
      <c r="F1443">
        <v>2020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8287</v>
      </c>
      <c r="P1443" s="6">
        <f t="shared" si="88"/>
        <v>1.1222222222222222E-2</v>
      </c>
      <c r="Q1443">
        <f t="shared" si="89"/>
        <v>673.33333333333337</v>
      </c>
      <c r="R1443" t="s">
        <v>8337</v>
      </c>
      <c r="S1443" t="s">
        <v>8346</v>
      </c>
      <c r="T1443" s="10">
        <f t="shared" si="90"/>
        <v>42198.765844907408</v>
      </c>
      <c r="U1443" s="10">
        <f t="shared" si="91"/>
        <v>42258.765844907408</v>
      </c>
    </row>
    <row r="1444" spans="1:21" ht="42.75" x14ac:dyDescent="0.2">
      <c r="A1444">
        <v>1442</v>
      </c>
      <c r="B1444" s="3" t="s">
        <v>1443</v>
      </c>
      <c r="C1444" s="3" t="s">
        <v>5552</v>
      </c>
      <c r="D1444">
        <v>1500</v>
      </c>
      <c r="F1444"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8287</v>
      </c>
      <c r="P1444" s="6">
        <f t="shared" si="88"/>
        <v>0</v>
      </c>
      <c r="Q1444" t="e">
        <f t="shared" si="89"/>
        <v>#DIV/0!</v>
      </c>
      <c r="R1444" t="s">
        <v>8337</v>
      </c>
      <c r="S1444" t="s">
        <v>8346</v>
      </c>
      <c r="T1444" s="10">
        <f t="shared" si="90"/>
        <v>42485.64534722222</v>
      </c>
      <c r="U1444" s="10">
        <f t="shared" si="91"/>
        <v>42515.64534722222</v>
      </c>
    </row>
    <row r="1445" spans="1:21" ht="42.75" x14ac:dyDescent="0.2">
      <c r="A1445">
        <v>1443</v>
      </c>
      <c r="B1445" s="3" t="s">
        <v>1444</v>
      </c>
      <c r="C1445" s="3" t="s">
        <v>5553</v>
      </c>
      <c r="D1445">
        <v>13000</v>
      </c>
      <c r="F1445"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8287</v>
      </c>
      <c r="P1445" s="6">
        <f t="shared" si="88"/>
        <v>0</v>
      </c>
      <c r="Q1445" t="e">
        <f t="shared" si="89"/>
        <v>#DIV/0!</v>
      </c>
      <c r="R1445" t="s">
        <v>8337</v>
      </c>
      <c r="S1445" t="s">
        <v>8346</v>
      </c>
      <c r="T1445" s="10">
        <f t="shared" si="90"/>
        <v>42707.926030092596</v>
      </c>
      <c r="U1445" s="10">
        <f t="shared" si="91"/>
        <v>42737.926030092596</v>
      </c>
    </row>
    <row r="1446" spans="1:21" ht="42.75" x14ac:dyDescent="0.2">
      <c r="A1446">
        <v>1444</v>
      </c>
      <c r="B1446" s="3" t="s">
        <v>1445</v>
      </c>
      <c r="C1446" s="3" t="s">
        <v>5554</v>
      </c>
      <c r="D1446">
        <v>4950</v>
      </c>
      <c r="F1446"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8287</v>
      </c>
      <c r="P1446" s="6">
        <f t="shared" si="88"/>
        <v>0</v>
      </c>
      <c r="Q1446" t="e">
        <f t="shared" si="89"/>
        <v>#DIV/0!</v>
      </c>
      <c r="R1446" t="s">
        <v>8337</v>
      </c>
      <c r="S1446" t="s">
        <v>8346</v>
      </c>
      <c r="T1446" s="10">
        <f t="shared" si="90"/>
        <v>42199.873402777783</v>
      </c>
      <c r="U1446" s="10">
        <f t="shared" si="91"/>
        <v>42259.873402777783</v>
      </c>
    </row>
    <row r="1447" spans="1:21" ht="42.75" x14ac:dyDescent="0.2">
      <c r="A1447">
        <v>1445</v>
      </c>
      <c r="B1447" s="3" t="s">
        <v>1446</v>
      </c>
      <c r="C1447" s="3" t="s">
        <v>5555</v>
      </c>
      <c r="D1447">
        <v>130000</v>
      </c>
      <c r="F1447"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8287</v>
      </c>
      <c r="P1447" s="6">
        <f t="shared" si="88"/>
        <v>0</v>
      </c>
      <c r="Q1447" t="e">
        <f t="shared" si="89"/>
        <v>#DIV/0!</v>
      </c>
      <c r="R1447" t="s">
        <v>8337</v>
      </c>
      <c r="S1447" t="s">
        <v>8346</v>
      </c>
      <c r="T1447" s="10">
        <f t="shared" si="90"/>
        <v>42139.542303240742</v>
      </c>
      <c r="U1447" s="10">
        <f t="shared" si="91"/>
        <v>42169.542303240742</v>
      </c>
    </row>
    <row r="1448" spans="1:21" ht="42.75" x14ac:dyDescent="0.2">
      <c r="A1448">
        <v>1446</v>
      </c>
      <c r="B1448" s="3" t="s">
        <v>1447</v>
      </c>
      <c r="C1448" s="3" t="s">
        <v>5556</v>
      </c>
      <c r="D1448">
        <v>900</v>
      </c>
      <c r="F1448"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8287</v>
      </c>
      <c r="P1448" s="6">
        <f t="shared" si="88"/>
        <v>0</v>
      </c>
      <c r="Q1448" t="e">
        <f t="shared" si="89"/>
        <v>#DIV/0!</v>
      </c>
      <c r="R1448" t="s">
        <v>8337</v>
      </c>
      <c r="S1448" t="s">
        <v>8346</v>
      </c>
      <c r="T1448" s="10">
        <f t="shared" si="90"/>
        <v>42461.447662037041</v>
      </c>
      <c r="U1448" s="10">
        <f t="shared" si="91"/>
        <v>42481.447662037041</v>
      </c>
    </row>
    <row r="1449" spans="1:21" ht="28.5" x14ac:dyDescent="0.2">
      <c r="A1449">
        <v>1447</v>
      </c>
      <c r="B1449" s="3" t="s">
        <v>1448</v>
      </c>
      <c r="C1449" s="3" t="s">
        <v>5557</v>
      </c>
      <c r="D1449">
        <v>500000</v>
      </c>
      <c r="F1449">
        <v>75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8287</v>
      </c>
      <c r="P1449" s="6">
        <f t="shared" si="88"/>
        <v>1.4999999999999999E-4</v>
      </c>
      <c r="Q1449">
        <f t="shared" si="89"/>
        <v>25</v>
      </c>
      <c r="R1449" t="s">
        <v>8337</v>
      </c>
      <c r="S1449" t="s">
        <v>8346</v>
      </c>
      <c r="T1449" s="10">
        <f t="shared" si="90"/>
        <v>42529.730717592596</v>
      </c>
      <c r="U1449" s="10">
        <f t="shared" si="91"/>
        <v>42559.730717592596</v>
      </c>
    </row>
    <row r="1450" spans="1:21" ht="42.75" x14ac:dyDescent="0.2">
      <c r="A1450">
        <v>1448</v>
      </c>
      <c r="B1450" s="3" t="s">
        <v>1449</v>
      </c>
      <c r="C1450" s="3" t="s">
        <v>5558</v>
      </c>
      <c r="D1450">
        <v>200000</v>
      </c>
      <c r="F1450"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8287</v>
      </c>
      <c r="P1450" s="6">
        <f t="shared" si="88"/>
        <v>0</v>
      </c>
      <c r="Q1450" t="e">
        <f t="shared" si="89"/>
        <v>#DIV/0!</v>
      </c>
      <c r="R1450" t="s">
        <v>8337</v>
      </c>
      <c r="S1450" t="s">
        <v>8346</v>
      </c>
      <c r="T1450" s="10">
        <f t="shared" si="90"/>
        <v>42115.936550925922</v>
      </c>
      <c r="U1450" s="10">
        <f t="shared" si="91"/>
        <v>42146.225694444445</v>
      </c>
    </row>
    <row r="1451" spans="1:21" ht="42.75" x14ac:dyDescent="0.2">
      <c r="A1451">
        <v>1449</v>
      </c>
      <c r="B1451" s="3" t="s">
        <v>1450</v>
      </c>
      <c r="C1451" s="3" t="s">
        <v>5559</v>
      </c>
      <c r="D1451">
        <v>8888</v>
      </c>
      <c r="F1451"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8287</v>
      </c>
      <c r="P1451" s="6">
        <f t="shared" si="88"/>
        <v>0</v>
      </c>
      <c r="Q1451" t="e">
        <f t="shared" si="89"/>
        <v>#DIV/0!</v>
      </c>
      <c r="R1451" t="s">
        <v>8337</v>
      </c>
      <c r="S1451" t="s">
        <v>8346</v>
      </c>
      <c r="T1451" s="10">
        <f t="shared" si="90"/>
        <v>42086.811400462961</v>
      </c>
      <c r="U1451" s="10">
        <f t="shared" si="91"/>
        <v>42134.811400462961</v>
      </c>
    </row>
    <row r="1452" spans="1:21" ht="57" x14ac:dyDescent="0.2">
      <c r="A1452">
        <v>1450</v>
      </c>
      <c r="B1452" s="3" t="s">
        <v>1451</v>
      </c>
      <c r="C1452" s="3" t="s">
        <v>5560</v>
      </c>
      <c r="D1452">
        <v>100000</v>
      </c>
      <c r="F1452">
        <v>1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8287</v>
      </c>
      <c r="P1452" s="6">
        <f t="shared" si="88"/>
        <v>1.0000000000000001E-5</v>
      </c>
      <c r="Q1452">
        <f t="shared" si="89"/>
        <v>1</v>
      </c>
      <c r="R1452" t="s">
        <v>8337</v>
      </c>
      <c r="S1452" t="s">
        <v>8346</v>
      </c>
      <c r="T1452" s="10">
        <f t="shared" si="90"/>
        <v>42390.171261574069</v>
      </c>
      <c r="U1452" s="10">
        <f t="shared" si="91"/>
        <v>42420.171261574069</v>
      </c>
    </row>
    <row r="1453" spans="1:21" ht="42.75" x14ac:dyDescent="0.2">
      <c r="A1453">
        <v>1451</v>
      </c>
      <c r="B1453" s="3" t="s">
        <v>1452</v>
      </c>
      <c r="C1453" s="3" t="s">
        <v>5561</v>
      </c>
      <c r="D1453">
        <v>18950</v>
      </c>
      <c r="F1453">
        <v>2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8287</v>
      </c>
      <c r="P1453" s="6">
        <f t="shared" si="88"/>
        <v>1.0554089709762533E-4</v>
      </c>
      <c r="Q1453">
        <f t="shared" si="89"/>
        <v>1</v>
      </c>
      <c r="R1453" t="s">
        <v>8337</v>
      </c>
      <c r="S1453" t="s">
        <v>8346</v>
      </c>
      <c r="T1453" s="10">
        <f t="shared" si="90"/>
        <v>41931.959016203706</v>
      </c>
      <c r="U1453" s="10">
        <f t="shared" si="91"/>
        <v>41962.00068287037</v>
      </c>
    </row>
    <row r="1454" spans="1:21" ht="28.5" x14ac:dyDescent="0.2">
      <c r="A1454">
        <v>1452</v>
      </c>
      <c r="B1454" s="3" t="s">
        <v>1453</v>
      </c>
      <c r="C1454" s="3" t="s">
        <v>5562</v>
      </c>
      <c r="D1454">
        <v>14000</v>
      </c>
      <c r="F1454"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8287</v>
      </c>
      <c r="P1454" s="6">
        <f t="shared" si="88"/>
        <v>0</v>
      </c>
      <c r="Q1454" t="e">
        <f t="shared" si="89"/>
        <v>#DIV/0!</v>
      </c>
      <c r="R1454" t="s">
        <v>8337</v>
      </c>
      <c r="S1454" t="s">
        <v>8346</v>
      </c>
      <c r="T1454" s="10">
        <f t="shared" si="90"/>
        <v>41818.703275462962</v>
      </c>
      <c r="U1454" s="10">
        <f t="shared" si="91"/>
        <v>41848.703275462962</v>
      </c>
    </row>
    <row r="1455" spans="1:21" ht="42.75" x14ac:dyDescent="0.2">
      <c r="A1455">
        <v>1453</v>
      </c>
      <c r="B1455" s="3" t="s">
        <v>1454</v>
      </c>
      <c r="C1455" s="3" t="s">
        <v>5563</v>
      </c>
      <c r="D1455">
        <v>25000</v>
      </c>
      <c r="F1455"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8287</v>
      </c>
      <c r="P1455" s="6">
        <f t="shared" si="88"/>
        <v>0</v>
      </c>
      <c r="Q1455" t="e">
        <f t="shared" si="89"/>
        <v>#DIV/0!</v>
      </c>
      <c r="R1455" t="s">
        <v>8337</v>
      </c>
      <c r="S1455" t="s">
        <v>8346</v>
      </c>
      <c r="T1455" s="10">
        <f t="shared" si="90"/>
        <v>42795.696145833332</v>
      </c>
      <c r="U1455" s="10">
        <f t="shared" si="91"/>
        <v>42840.654479166667</v>
      </c>
    </row>
    <row r="1456" spans="1:21" ht="42.75" x14ac:dyDescent="0.2">
      <c r="A1456">
        <v>1454</v>
      </c>
      <c r="B1456" s="3" t="s">
        <v>1455</v>
      </c>
      <c r="C1456" s="3" t="s">
        <v>5564</v>
      </c>
      <c r="D1456">
        <v>1750</v>
      </c>
      <c r="F1456">
        <v>15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8287</v>
      </c>
      <c r="P1456" s="6">
        <f t="shared" si="88"/>
        <v>8.5714285714285719E-3</v>
      </c>
      <c r="Q1456">
        <f t="shared" si="89"/>
        <v>15</v>
      </c>
      <c r="R1456" t="s">
        <v>8337</v>
      </c>
      <c r="S1456" t="s">
        <v>8346</v>
      </c>
      <c r="T1456" s="10">
        <f t="shared" si="90"/>
        <v>42463.866666666669</v>
      </c>
      <c r="U1456" s="10">
        <f t="shared" si="91"/>
        <v>42484.915972222225</v>
      </c>
    </row>
    <row r="1457" spans="1:21" ht="42.75" x14ac:dyDescent="0.2">
      <c r="A1457">
        <v>1455</v>
      </c>
      <c r="B1457" s="3" t="s">
        <v>1456</v>
      </c>
      <c r="C1457" s="3" t="s">
        <v>5565</v>
      </c>
      <c r="D1457">
        <v>15000</v>
      </c>
      <c r="F1457">
        <v>1575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8287</v>
      </c>
      <c r="P1457" s="6">
        <f t="shared" si="88"/>
        <v>0.105</v>
      </c>
      <c r="Q1457">
        <f t="shared" si="89"/>
        <v>225</v>
      </c>
      <c r="R1457" t="s">
        <v>8337</v>
      </c>
      <c r="S1457" t="s">
        <v>8346</v>
      </c>
      <c r="T1457" s="10">
        <f t="shared" si="90"/>
        <v>41832.672685185185</v>
      </c>
      <c r="U1457" s="10">
        <f t="shared" si="91"/>
        <v>41887.568749999999</v>
      </c>
    </row>
    <row r="1458" spans="1:21" x14ac:dyDescent="0.2">
      <c r="A1458">
        <v>1456</v>
      </c>
      <c r="B1458" s="3" t="s">
        <v>1457</v>
      </c>
      <c r="C1458" s="3" t="s">
        <v>5566</v>
      </c>
      <c r="D1458">
        <v>5000</v>
      </c>
      <c r="F1458">
        <v>145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8287</v>
      </c>
      <c r="P1458" s="6">
        <f t="shared" si="88"/>
        <v>2.9000000000000001E-2</v>
      </c>
      <c r="Q1458">
        <f t="shared" si="89"/>
        <v>48.333333333333336</v>
      </c>
      <c r="R1458" t="s">
        <v>8337</v>
      </c>
      <c r="S1458" t="s">
        <v>8346</v>
      </c>
      <c r="T1458" s="10">
        <f t="shared" si="90"/>
        <v>42708.668576388889</v>
      </c>
      <c r="U1458" s="10">
        <f t="shared" si="91"/>
        <v>42738.668576388889</v>
      </c>
    </row>
    <row r="1459" spans="1:21" ht="28.5" x14ac:dyDescent="0.2">
      <c r="A1459">
        <v>1457</v>
      </c>
      <c r="B1459" s="3" t="s">
        <v>1458</v>
      </c>
      <c r="C1459" s="3" t="s">
        <v>5567</v>
      </c>
      <c r="D1459">
        <v>6000</v>
      </c>
      <c r="F1459"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8287</v>
      </c>
      <c r="P1459" s="6">
        <f t="shared" si="88"/>
        <v>0</v>
      </c>
      <c r="Q1459" t="e">
        <f t="shared" si="89"/>
        <v>#DIV/0!</v>
      </c>
      <c r="R1459" t="s">
        <v>8337</v>
      </c>
      <c r="S1459" t="s">
        <v>8346</v>
      </c>
      <c r="T1459" s="10">
        <f t="shared" si="90"/>
        <v>42289.89634259259</v>
      </c>
      <c r="U1459" s="10">
        <f t="shared" si="91"/>
        <v>42319.938009259262</v>
      </c>
    </row>
    <row r="1460" spans="1:21" ht="57" x14ac:dyDescent="0.2">
      <c r="A1460">
        <v>1458</v>
      </c>
      <c r="B1460" s="3" t="s">
        <v>1459</v>
      </c>
      <c r="C1460" s="3" t="s">
        <v>5568</v>
      </c>
      <c r="D1460">
        <v>5000</v>
      </c>
      <c r="F1460"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8287</v>
      </c>
      <c r="P1460" s="6">
        <f t="shared" si="88"/>
        <v>0</v>
      </c>
      <c r="Q1460" t="e">
        <f t="shared" si="89"/>
        <v>#DIV/0!</v>
      </c>
      <c r="R1460" t="s">
        <v>8337</v>
      </c>
      <c r="S1460" t="s">
        <v>8346</v>
      </c>
      <c r="T1460" s="10">
        <f t="shared" si="90"/>
        <v>41831.705555555556</v>
      </c>
      <c r="U1460" s="10">
        <f t="shared" si="91"/>
        <v>41862.166666666664</v>
      </c>
    </row>
    <row r="1461" spans="1:21" ht="42.75" x14ac:dyDescent="0.2">
      <c r="A1461">
        <v>1459</v>
      </c>
      <c r="B1461" s="3" t="s">
        <v>1460</v>
      </c>
      <c r="C1461" s="3" t="s">
        <v>5569</v>
      </c>
      <c r="D1461">
        <v>37000</v>
      </c>
      <c r="F1461"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8287</v>
      </c>
      <c r="P1461" s="6">
        <f t="shared" si="88"/>
        <v>0</v>
      </c>
      <c r="Q1461" t="e">
        <f t="shared" si="89"/>
        <v>#DIV/0!</v>
      </c>
      <c r="R1461" t="s">
        <v>8337</v>
      </c>
      <c r="S1461" t="s">
        <v>8346</v>
      </c>
      <c r="T1461" s="10">
        <f t="shared" si="90"/>
        <v>42312.204814814817</v>
      </c>
      <c r="U1461" s="10">
        <f t="shared" si="91"/>
        <v>42340.725694444445</v>
      </c>
    </row>
    <row r="1462" spans="1:21" ht="42.75" x14ac:dyDescent="0.2">
      <c r="A1462">
        <v>1460</v>
      </c>
      <c r="B1462" s="3" t="s">
        <v>1461</v>
      </c>
      <c r="C1462" s="3" t="s">
        <v>5570</v>
      </c>
      <c r="D1462">
        <v>25000000</v>
      </c>
      <c r="F1462"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8287</v>
      </c>
      <c r="P1462" s="6">
        <f t="shared" si="88"/>
        <v>0</v>
      </c>
      <c r="Q1462" t="e">
        <f t="shared" si="89"/>
        <v>#DIV/0!</v>
      </c>
      <c r="R1462" t="s">
        <v>8337</v>
      </c>
      <c r="S1462" t="s">
        <v>8346</v>
      </c>
      <c r="T1462" s="10">
        <f t="shared" si="90"/>
        <v>41915.896967592591</v>
      </c>
      <c r="U1462" s="10">
        <f t="shared" si="91"/>
        <v>41973.989583333328</v>
      </c>
    </row>
    <row r="1463" spans="1:21" ht="28.5" x14ac:dyDescent="0.2">
      <c r="A1463">
        <v>1461</v>
      </c>
      <c r="B1463" s="3" t="s">
        <v>1462</v>
      </c>
      <c r="C1463" s="3" t="s">
        <v>5571</v>
      </c>
      <c r="D1463">
        <v>15000</v>
      </c>
      <c r="F1463">
        <v>15186.69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8288</v>
      </c>
      <c r="P1463" s="6">
        <f t="shared" si="88"/>
        <v>1.012446</v>
      </c>
      <c r="Q1463">
        <f t="shared" si="89"/>
        <v>44.66673529411765</v>
      </c>
      <c r="R1463" t="s">
        <v>8337</v>
      </c>
      <c r="S1463" t="s">
        <v>8347</v>
      </c>
      <c r="T1463" s="10">
        <f t="shared" si="90"/>
        <v>41899.645300925928</v>
      </c>
      <c r="U1463" s="10">
        <f t="shared" si="91"/>
        <v>41933</v>
      </c>
    </row>
    <row r="1464" spans="1:21" ht="28.5" x14ac:dyDescent="0.2">
      <c r="A1464">
        <v>1462</v>
      </c>
      <c r="B1464" s="3" t="s">
        <v>1463</v>
      </c>
      <c r="C1464" s="3" t="s">
        <v>5572</v>
      </c>
      <c r="D1464">
        <v>4000</v>
      </c>
      <c r="F1464">
        <v>4340.7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8288</v>
      </c>
      <c r="P1464" s="6">
        <f t="shared" si="88"/>
        <v>1.085175</v>
      </c>
      <c r="Q1464">
        <f t="shared" si="89"/>
        <v>28.937999999999999</v>
      </c>
      <c r="R1464" t="s">
        <v>8337</v>
      </c>
      <c r="S1464" t="s">
        <v>8347</v>
      </c>
      <c r="T1464" s="10">
        <f t="shared" si="90"/>
        <v>41344.662858796299</v>
      </c>
      <c r="U1464" s="10">
        <f t="shared" si="91"/>
        <v>41374.662858796299</v>
      </c>
    </row>
    <row r="1465" spans="1:21" ht="42.75" x14ac:dyDescent="0.2">
      <c r="A1465">
        <v>1463</v>
      </c>
      <c r="B1465" s="3" t="s">
        <v>1464</v>
      </c>
      <c r="C1465" s="3" t="s">
        <v>5573</v>
      </c>
      <c r="D1465">
        <v>600</v>
      </c>
      <c r="F1465">
        <v>886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8288</v>
      </c>
      <c r="P1465" s="6">
        <f t="shared" si="88"/>
        <v>1.4766666666666666</v>
      </c>
      <c r="Q1465">
        <f t="shared" si="89"/>
        <v>35.44</v>
      </c>
      <c r="R1465" t="s">
        <v>8337</v>
      </c>
      <c r="S1465" t="s">
        <v>8347</v>
      </c>
      <c r="T1465" s="10">
        <f t="shared" si="90"/>
        <v>41326.911319444444</v>
      </c>
      <c r="U1465" s="10">
        <f t="shared" si="91"/>
        <v>41371.869652777779</v>
      </c>
    </row>
    <row r="1466" spans="1:21" x14ac:dyDescent="0.2">
      <c r="A1466">
        <v>1464</v>
      </c>
      <c r="B1466" s="3" t="s">
        <v>1465</v>
      </c>
      <c r="C1466" s="3" t="s">
        <v>5574</v>
      </c>
      <c r="D1466">
        <v>5000</v>
      </c>
      <c r="F1466">
        <v>8160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8288</v>
      </c>
      <c r="P1466" s="6">
        <f t="shared" si="88"/>
        <v>1.6319999999999999</v>
      </c>
      <c r="Q1466">
        <f t="shared" si="89"/>
        <v>34.871794871794869</v>
      </c>
      <c r="R1466" t="s">
        <v>8337</v>
      </c>
      <c r="S1466" t="s">
        <v>8347</v>
      </c>
      <c r="T1466" s="10">
        <f t="shared" si="90"/>
        <v>41291.661550925928</v>
      </c>
      <c r="U1466" s="10">
        <f t="shared" si="91"/>
        <v>41321.661550925928</v>
      </c>
    </row>
    <row r="1467" spans="1:21" ht="42.75" x14ac:dyDescent="0.2">
      <c r="A1467">
        <v>1465</v>
      </c>
      <c r="B1467" s="3" t="s">
        <v>1466</v>
      </c>
      <c r="C1467" s="3" t="s">
        <v>5575</v>
      </c>
      <c r="D1467">
        <v>30000</v>
      </c>
      <c r="F1467">
        <v>136924.35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8288</v>
      </c>
      <c r="P1467" s="6">
        <f t="shared" si="88"/>
        <v>4.5641449999999999</v>
      </c>
      <c r="Q1467">
        <f t="shared" si="89"/>
        <v>52.622732513451197</v>
      </c>
      <c r="R1467" t="s">
        <v>8337</v>
      </c>
      <c r="S1467" t="s">
        <v>8347</v>
      </c>
      <c r="T1467" s="10">
        <f t="shared" si="90"/>
        <v>40959.734398148146</v>
      </c>
      <c r="U1467" s="10">
        <f t="shared" si="91"/>
        <v>40990.125</v>
      </c>
    </row>
    <row r="1468" spans="1:21" ht="42.75" x14ac:dyDescent="0.2">
      <c r="A1468">
        <v>1466</v>
      </c>
      <c r="B1468" s="3" t="s">
        <v>1467</v>
      </c>
      <c r="C1468" s="3" t="s">
        <v>5576</v>
      </c>
      <c r="D1468">
        <v>16000</v>
      </c>
      <c r="F1468">
        <v>17260.37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8288</v>
      </c>
      <c r="P1468" s="6">
        <f t="shared" si="88"/>
        <v>1.0787731249999999</v>
      </c>
      <c r="Q1468">
        <f t="shared" si="89"/>
        <v>69.598266129032254</v>
      </c>
      <c r="R1468" t="s">
        <v>8337</v>
      </c>
      <c r="S1468" t="s">
        <v>8347</v>
      </c>
      <c r="T1468" s="10">
        <f t="shared" si="90"/>
        <v>42340.172060185185</v>
      </c>
      <c r="U1468" s="10">
        <f t="shared" si="91"/>
        <v>42381.208333333328</v>
      </c>
    </row>
    <row r="1469" spans="1:21" ht="28.5" x14ac:dyDescent="0.2">
      <c r="A1469">
        <v>1467</v>
      </c>
      <c r="B1469" s="3" t="s">
        <v>1468</v>
      </c>
      <c r="C1469" s="3" t="s">
        <v>5577</v>
      </c>
      <c r="D1469">
        <v>40000</v>
      </c>
      <c r="F1469">
        <v>46032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8288</v>
      </c>
      <c r="P1469" s="6">
        <f t="shared" si="88"/>
        <v>1.1508</v>
      </c>
      <c r="Q1469">
        <f t="shared" si="89"/>
        <v>76.72</v>
      </c>
      <c r="R1469" t="s">
        <v>8337</v>
      </c>
      <c r="S1469" t="s">
        <v>8347</v>
      </c>
      <c r="T1469" s="10">
        <f t="shared" si="90"/>
        <v>40933.80190972222</v>
      </c>
      <c r="U1469" s="10">
        <f t="shared" si="91"/>
        <v>40993.760243055556</v>
      </c>
    </row>
    <row r="1470" spans="1:21" ht="42.75" x14ac:dyDescent="0.2">
      <c r="A1470">
        <v>1468</v>
      </c>
      <c r="B1470" s="3" t="s">
        <v>1469</v>
      </c>
      <c r="C1470" s="3" t="s">
        <v>5578</v>
      </c>
      <c r="D1470">
        <v>9500</v>
      </c>
      <c r="F1470">
        <v>9725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8288</v>
      </c>
      <c r="P1470" s="6">
        <f t="shared" si="88"/>
        <v>1.0236842105263158</v>
      </c>
      <c r="Q1470">
        <f t="shared" si="89"/>
        <v>33.191126279863482</v>
      </c>
      <c r="R1470" t="s">
        <v>8337</v>
      </c>
      <c r="S1470" t="s">
        <v>8347</v>
      </c>
      <c r="T1470" s="10">
        <f t="shared" si="90"/>
        <v>40646.014456018522</v>
      </c>
      <c r="U1470" s="10">
        <f t="shared" si="91"/>
        <v>40706.014456018522</v>
      </c>
    </row>
    <row r="1471" spans="1:21" ht="42.75" x14ac:dyDescent="0.2">
      <c r="A1471">
        <v>1469</v>
      </c>
      <c r="B1471" s="3" t="s">
        <v>1470</v>
      </c>
      <c r="C1471" s="3" t="s">
        <v>5579</v>
      </c>
      <c r="D1471">
        <v>44250</v>
      </c>
      <c r="F1471">
        <v>47978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8288</v>
      </c>
      <c r="P1471" s="6">
        <f t="shared" si="88"/>
        <v>1.0842485875706214</v>
      </c>
      <c r="Q1471">
        <f t="shared" si="89"/>
        <v>149.46417445482865</v>
      </c>
      <c r="R1471" t="s">
        <v>8337</v>
      </c>
      <c r="S1471" t="s">
        <v>8347</v>
      </c>
      <c r="T1471" s="10">
        <f t="shared" si="90"/>
        <v>41290.598483796297</v>
      </c>
      <c r="U1471" s="10">
        <f t="shared" si="91"/>
        <v>41320.598483796297</v>
      </c>
    </row>
    <row r="1472" spans="1:21" ht="57" x14ac:dyDescent="0.2">
      <c r="A1472">
        <v>1470</v>
      </c>
      <c r="B1472" s="3" t="s">
        <v>1471</v>
      </c>
      <c r="C1472" s="3" t="s">
        <v>5580</v>
      </c>
      <c r="D1472">
        <v>1500</v>
      </c>
      <c r="F1472">
        <v>1877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8288</v>
      </c>
      <c r="P1472" s="6">
        <f t="shared" si="88"/>
        <v>1.2513333333333334</v>
      </c>
      <c r="Q1472">
        <f t="shared" si="89"/>
        <v>23.172839506172838</v>
      </c>
      <c r="R1472" t="s">
        <v>8337</v>
      </c>
      <c r="S1472" t="s">
        <v>8347</v>
      </c>
      <c r="T1472" s="10">
        <f t="shared" si="90"/>
        <v>41250.827118055553</v>
      </c>
      <c r="U1472" s="10">
        <f t="shared" si="91"/>
        <v>41271.827118055553</v>
      </c>
    </row>
    <row r="1473" spans="1:21" ht="42.75" x14ac:dyDescent="0.2">
      <c r="A1473">
        <v>1471</v>
      </c>
      <c r="B1473" s="3" t="s">
        <v>1472</v>
      </c>
      <c r="C1473" s="3" t="s">
        <v>5581</v>
      </c>
      <c r="D1473">
        <v>32000</v>
      </c>
      <c r="F1473">
        <v>33229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8288</v>
      </c>
      <c r="P1473" s="6">
        <f t="shared" si="88"/>
        <v>1.03840625</v>
      </c>
      <c r="Q1473">
        <f t="shared" si="89"/>
        <v>96.877551020408163</v>
      </c>
      <c r="R1473" t="s">
        <v>8337</v>
      </c>
      <c r="S1473" t="s">
        <v>8347</v>
      </c>
      <c r="T1473" s="10">
        <f t="shared" si="90"/>
        <v>42073.957569444443</v>
      </c>
      <c r="U1473" s="10">
        <f t="shared" si="91"/>
        <v>42103.957569444443</v>
      </c>
    </row>
    <row r="1474" spans="1:21" ht="42.75" x14ac:dyDescent="0.2">
      <c r="A1474">
        <v>1472</v>
      </c>
      <c r="B1474" s="3" t="s">
        <v>1473</v>
      </c>
      <c r="C1474" s="3" t="s">
        <v>5582</v>
      </c>
      <c r="D1474">
        <v>25000</v>
      </c>
      <c r="F1474">
        <v>34676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8288</v>
      </c>
      <c r="P1474" s="6">
        <f t="shared" ref="P1474:P1537" si="92">F1474/D1474</f>
        <v>1.3870400000000001</v>
      </c>
      <c r="Q1474">
        <f t="shared" ref="Q1474:Q1537" si="93">F1474/M1474</f>
        <v>103.20238095238095</v>
      </c>
      <c r="R1474" t="s">
        <v>8337</v>
      </c>
      <c r="S1474" t="s">
        <v>8347</v>
      </c>
      <c r="T1474" s="10">
        <f t="shared" si="90"/>
        <v>41533.542858796296</v>
      </c>
      <c r="U1474" s="10">
        <f t="shared" si="91"/>
        <v>41563.542858796296</v>
      </c>
    </row>
    <row r="1475" spans="1:21" x14ac:dyDescent="0.2">
      <c r="A1475">
        <v>1473</v>
      </c>
      <c r="B1475" s="3" t="s">
        <v>1474</v>
      </c>
      <c r="C1475" s="3" t="s">
        <v>5583</v>
      </c>
      <c r="D1475">
        <v>1500</v>
      </c>
      <c r="F1475">
        <v>1807.74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8288</v>
      </c>
      <c r="P1475" s="6">
        <f t="shared" si="92"/>
        <v>1.20516</v>
      </c>
      <c r="Q1475">
        <f t="shared" si="93"/>
        <v>38.462553191489363</v>
      </c>
      <c r="R1475" t="s">
        <v>8337</v>
      </c>
      <c r="S1475" t="s">
        <v>8347</v>
      </c>
      <c r="T1475" s="10">
        <f t="shared" ref="T1475:T1538" si="94">(((K1475/60)/60)/24+DATE(1970,1,1))</f>
        <v>40939.979618055557</v>
      </c>
      <c r="U1475" s="10">
        <f t="shared" ref="U1475:U1538" si="95">(((J1475/60)/60)/24+DATE(1970,1,1))</f>
        <v>40969.979618055557</v>
      </c>
    </row>
    <row r="1476" spans="1:21" ht="42.75" x14ac:dyDescent="0.2">
      <c r="A1476">
        <v>1474</v>
      </c>
      <c r="B1476" s="3" t="s">
        <v>1475</v>
      </c>
      <c r="C1476" s="3" t="s">
        <v>5584</v>
      </c>
      <c r="D1476">
        <v>3000</v>
      </c>
      <c r="F1476">
        <v>3368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8288</v>
      </c>
      <c r="P1476" s="6">
        <f t="shared" si="92"/>
        <v>1.1226666666666667</v>
      </c>
      <c r="Q1476">
        <f t="shared" si="93"/>
        <v>44.315789473684212</v>
      </c>
      <c r="R1476" t="s">
        <v>8337</v>
      </c>
      <c r="S1476" t="s">
        <v>8347</v>
      </c>
      <c r="T1476" s="10">
        <f t="shared" si="94"/>
        <v>41500.727916666663</v>
      </c>
      <c r="U1476" s="10">
        <f t="shared" si="95"/>
        <v>41530.727916666663</v>
      </c>
    </row>
    <row r="1477" spans="1:21" ht="42.75" x14ac:dyDescent="0.2">
      <c r="A1477">
        <v>1475</v>
      </c>
      <c r="B1477" s="3" t="s">
        <v>1476</v>
      </c>
      <c r="C1477" s="3" t="s">
        <v>5585</v>
      </c>
      <c r="D1477">
        <v>15000</v>
      </c>
      <c r="F1477">
        <v>28300.45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8288</v>
      </c>
      <c r="P1477" s="6">
        <f t="shared" si="92"/>
        <v>1.8866966666666667</v>
      </c>
      <c r="Q1477">
        <f t="shared" si="93"/>
        <v>64.173356009070289</v>
      </c>
      <c r="R1477" t="s">
        <v>8337</v>
      </c>
      <c r="S1477" t="s">
        <v>8347</v>
      </c>
      <c r="T1477" s="10">
        <f t="shared" si="94"/>
        <v>41960.722951388889</v>
      </c>
      <c r="U1477" s="10">
        <f t="shared" si="95"/>
        <v>41993.207638888889</v>
      </c>
    </row>
    <row r="1478" spans="1:21" ht="28.5" x14ac:dyDescent="0.2">
      <c r="A1478">
        <v>1476</v>
      </c>
      <c r="B1478" s="3" t="s">
        <v>1477</v>
      </c>
      <c r="C1478" s="3" t="s">
        <v>5586</v>
      </c>
      <c r="D1478">
        <v>6000</v>
      </c>
      <c r="F1478">
        <v>39693.279999999999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8288</v>
      </c>
      <c r="P1478" s="6">
        <f t="shared" si="92"/>
        <v>6.6155466666666669</v>
      </c>
      <c r="Q1478">
        <f t="shared" si="93"/>
        <v>43.333275109170302</v>
      </c>
      <c r="R1478" t="s">
        <v>8337</v>
      </c>
      <c r="S1478" t="s">
        <v>8347</v>
      </c>
      <c r="T1478" s="10">
        <f t="shared" si="94"/>
        <v>40766.041921296295</v>
      </c>
      <c r="U1478" s="10">
        <f t="shared" si="95"/>
        <v>40796.041921296295</v>
      </c>
    </row>
    <row r="1479" spans="1:21" ht="42.75" x14ac:dyDescent="0.2">
      <c r="A1479">
        <v>1477</v>
      </c>
      <c r="B1479" s="3" t="s">
        <v>1478</v>
      </c>
      <c r="C1479" s="3" t="s">
        <v>5587</v>
      </c>
      <c r="D1479">
        <v>30000</v>
      </c>
      <c r="F1479">
        <v>33393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8288</v>
      </c>
      <c r="P1479" s="6">
        <f t="shared" si="92"/>
        <v>1.1131</v>
      </c>
      <c r="Q1479">
        <f t="shared" si="93"/>
        <v>90.495934959349597</v>
      </c>
      <c r="R1479" t="s">
        <v>8337</v>
      </c>
      <c r="S1479" t="s">
        <v>8347</v>
      </c>
      <c r="T1479" s="10">
        <f t="shared" si="94"/>
        <v>40840.615787037037</v>
      </c>
      <c r="U1479" s="10">
        <f t="shared" si="95"/>
        <v>40900.125</v>
      </c>
    </row>
    <row r="1480" spans="1:21" ht="42.75" x14ac:dyDescent="0.2">
      <c r="A1480">
        <v>1478</v>
      </c>
      <c r="B1480" s="3" t="s">
        <v>1479</v>
      </c>
      <c r="C1480" s="3" t="s">
        <v>5588</v>
      </c>
      <c r="D1480">
        <v>50000</v>
      </c>
      <c r="F1480">
        <v>590807.11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8288</v>
      </c>
      <c r="P1480" s="6">
        <f t="shared" si="92"/>
        <v>11.8161422</v>
      </c>
      <c r="Q1480">
        <f t="shared" si="93"/>
        <v>29.187190495010373</v>
      </c>
      <c r="R1480" t="s">
        <v>8337</v>
      </c>
      <c r="S1480" t="s">
        <v>8347</v>
      </c>
      <c r="T1480" s="10">
        <f t="shared" si="94"/>
        <v>41394.871678240743</v>
      </c>
      <c r="U1480" s="10">
        <f t="shared" si="95"/>
        <v>41408.871678240743</v>
      </c>
    </row>
    <row r="1481" spans="1:21" ht="42.75" x14ac:dyDescent="0.2">
      <c r="A1481">
        <v>1479</v>
      </c>
      <c r="B1481" s="3" t="s">
        <v>1480</v>
      </c>
      <c r="C1481" s="3" t="s">
        <v>5589</v>
      </c>
      <c r="D1481">
        <v>1600</v>
      </c>
      <c r="F1481">
        <v>2198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8288</v>
      </c>
      <c r="P1481" s="6">
        <f t="shared" si="92"/>
        <v>1.37375</v>
      </c>
      <c r="Q1481">
        <f t="shared" si="93"/>
        <v>30.95774647887324</v>
      </c>
      <c r="R1481" t="s">
        <v>8337</v>
      </c>
      <c r="S1481" t="s">
        <v>8347</v>
      </c>
      <c r="T1481" s="10">
        <f t="shared" si="94"/>
        <v>41754.745243055557</v>
      </c>
      <c r="U1481" s="10">
        <f t="shared" si="95"/>
        <v>41769.165972222225</v>
      </c>
    </row>
    <row r="1482" spans="1:21" ht="42.75" x14ac:dyDescent="0.2">
      <c r="A1482">
        <v>1480</v>
      </c>
      <c r="B1482" s="3" t="s">
        <v>1481</v>
      </c>
      <c r="C1482" s="3" t="s">
        <v>5590</v>
      </c>
      <c r="D1482">
        <v>50000</v>
      </c>
      <c r="F1482">
        <v>58520.2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8288</v>
      </c>
      <c r="P1482" s="6">
        <f t="shared" si="92"/>
        <v>1.170404</v>
      </c>
      <c r="Q1482">
        <f t="shared" si="93"/>
        <v>92.157795275590544</v>
      </c>
      <c r="R1482" t="s">
        <v>8337</v>
      </c>
      <c r="S1482" t="s">
        <v>8347</v>
      </c>
      <c r="T1482" s="10">
        <f t="shared" si="94"/>
        <v>41464.934016203704</v>
      </c>
      <c r="U1482" s="10">
        <f t="shared" si="95"/>
        <v>41481.708333333336</v>
      </c>
    </row>
    <row r="1483" spans="1:21" ht="42.75" x14ac:dyDescent="0.2">
      <c r="A1483">
        <v>1481</v>
      </c>
      <c r="B1483" s="3" t="s">
        <v>1482</v>
      </c>
      <c r="C1483" s="3" t="s">
        <v>5591</v>
      </c>
      <c r="D1483">
        <v>5000</v>
      </c>
      <c r="F1483">
        <v>105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8275</v>
      </c>
      <c r="P1483" s="6">
        <f t="shared" si="92"/>
        <v>2.1000000000000001E-2</v>
      </c>
      <c r="Q1483">
        <f t="shared" si="93"/>
        <v>17.5</v>
      </c>
      <c r="R1483" t="s">
        <v>8337</v>
      </c>
      <c r="S1483" t="s">
        <v>8339</v>
      </c>
      <c r="T1483" s="10">
        <f t="shared" si="94"/>
        <v>41550.922974537039</v>
      </c>
      <c r="U1483" s="10">
        <f t="shared" si="95"/>
        <v>41580.922974537039</v>
      </c>
    </row>
    <row r="1484" spans="1:21" ht="42.75" x14ac:dyDescent="0.2">
      <c r="A1484">
        <v>1482</v>
      </c>
      <c r="B1484" s="3" t="s">
        <v>1483</v>
      </c>
      <c r="C1484" s="3" t="s">
        <v>5592</v>
      </c>
      <c r="D1484">
        <v>5000</v>
      </c>
      <c r="F1484">
        <v>5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8275</v>
      </c>
      <c r="P1484" s="6">
        <f t="shared" si="92"/>
        <v>1E-3</v>
      </c>
      <c r="Q1484">
        <f t="shared" si="93"/>
        <v>5</v>
      </c>
      <c r="R1484" t="s">
        <v>8337</v>
      </c>
      <c r="S1484" t="s">
        <v>8339</v>
      </c>
      <c r="T1484" s="10">
        <f t="shared" si="94"/>
        <v>41136.85805555556</v>
      </c>
      <c r="U1484" s="10">
        <f t="shared" si="95"/>
        <v>41159.32708333333</v>
      </c>
    </row>
    <row r="1485" spans="1:21" ht="42.75" x14ac:dyDescent="0.2">
      <c r="A1485">
        <v>1483</v>
      </c>
      <c r="B1485" s="3" t="s">
        <v>1484</v>
      </c>
      <c r="C1485" s="3" t="s">
        <v>5593</v>
      </c>
      <c r="D1485">
        <v>7000</v>
      </c>
      <c r="F1485">
        <v>50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8275</v>
      </c>
      <c r="P1485" s="6">
        <f t="shared" si="92"/>
        <v>7.1428571428571426E-3</v>
      </c>
      <c r="Q1485">
        <f t="shared" si="93"/>
        <v>25</v>
      </c>
      <c r="R1485" t="s">
        <v>8337</v>
      </c>
      <c r="S1485" t="s">
        <v>8339</v>
      </c>
      <c r="T1485" s="10">
        <f t="shared" si="94"/>
        <v>42548.192997685182</v>
      </c>
      <c r="U1485" s="10">
        <f t="shared" si="95"/>
        <v>42573.192997685182</v>
      </c>
    </row>
    <row r="1486" spans="1:21" x14ac:dyDescent="0.2">
      <c r="A1486">
        <v>1484</v>
      </c>
      <c r="B1486" s="3" t="s">
        <v>1485</v>
      </c>
      <c r="C1486" s="3" t="s">
        <v>5594</v>
      </c>
      <c r="D1486">
        <v>2000</v>
      </c>
      <c r="F1486"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8275</v>
      </c>
      <c r="P1486" s="6">
        <f t="shared" si="92"/>
        <v>0</v>
      </c>
      <c r="Q1486" t="e">
        <f t="shared" si="93"/>
        <v>#DIV/0!</v>
      </c>
      <c r="R1486" t="s">
        <v>8337</v>
      </c>
      <c r="S1486" t="s">
        <v>8339</v>
      </c>
      <c r="T1486" s="10">
        <f t="shared" si="94"/>
        <v>41053.200960648144</v>
      </c>
      <c r="U1486" s="10">
        <f t="shared" si="95"/>
        <v>41111.618750000001</v>
      </c>
    </row>
    <row r="1487" spans="1:21" ht="42.75" x14ac:dyDescent="0.2">
      <c r="A1487">
        <v>1485</v>
      </c>
      <c r="B1487" s="3" t="s">
        <v>1486</v>
      </c>
      <c r="C1487" s="3" t="s">
        <v>5595</v>
      </c>
      <c r="D1487">
        <v>6700</v>
      </c>
      <c r="F1487">
        <v>150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8275</v>
      </c>
      <c r="P1487" s="6">
        <f t="shared" si="92"/>
        <v>2.2388059701492536E-2</v>
      </c>
      <c r="Q1487">
        <f t="shared" si="93"/>
        <v>50</v>
      </c>
      <c r="R1487" t="s">
        <v>8337</v>
      </c>
      <c r="S1487" t="s">
        <v>8339</v>
      </c>
      <c r="T1487" s="10">
        <f t="shared" si="94"/>
        <v>42130.795983796299</v>
      </c>
      <c r="U1487" s="10">
        <f t="shared" si="95"/>
        <v>42175.795983796299</v>
      </c>
    </row>
    <row r="1488" spans="1:21" ht="57" x14ac:dyDescent="0.2">
      <c r="A1488">
        <v>1486</v>
      </c>
      <c r="B1488" s="3" t="s">
        <v>1487</v>
      </c>
      <c r="C1488" s="3" t="s">
        <v>5596</v>
      </c>
      <c r="D1488">
        <v>20000</v>
      </c>
      <c r="F1488">
        <v>48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8275</v>
      </c>
      <c r="P1488" s="6">
        <f t="shared" si="92"/>
        <v>2.3999999999999998E-3</v>
      </c>
      <c r="Q1488">
        <f t="shared" si="93"/>
        <v>16</v>
      </c>
      <c r="R1488" t="s">
        <v>8337</v>
      </c>
      <c r="S1488" t="s">
        <v>8339</v>
      </c>
      <c r="T1488" s="10">
        <f t="shared" si="94"/>
        <v>42032.168530092589</v>
      </c>
      <c r="U1488" s="10">
        <f t="shared" si="95"/>
        <v>42062.168530092589</v>
      </c>
    </row>
    <row r="1489" spans="1:21" ht="42.75" x14ac:dyDescent="0.2">
      <c r="A1489">
        <v>1487</v>
      </c>
      <c r="B1489" s="3" t="s">
        <v>1488</v>
      </c>
      <c r="C1489" s="3" t="s">
        <v>5597</v>
      </c>
      <c r="D1489">
        <v>10000</v>
      </c>
      <c r="F1489"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8275</v>
      </c>
      <c r="P1489" s="6">
        <f t="shared" si="92"/>
        <v>0</v>
      </c>
      <c r="Q1489" t="e">
        <f t="shared" si="93"/>
        <v>#DIV/0!</v>
      </c>
      <c r="R1489" t="s">
        <v>8337</v>
      </c>
      <c r="S1489" t="s">
        <v>8339</v>
      </c>
      <c r="T1489" s="10">
        <f t="shared" si="94"/>
        <v>42554.917488425926</v>
      </c>
      <c r="U1489" s="10">
        <f t="shared" si="95"/>
        <v>42584.917488425926</v>
      </c>
    </row>
    <row r="1490" spans="1:21" ht="42.75" x14ac:dyDescent="0.2">
      <c r="A1490">
        <v>1488</v>
      </c>
      <c r="B1490" s="3" t="s">
        <v>1489</v>
      </c>
      <c r="C1490" s="3" t="s">
        <v>5598</v>
      </c>
      <c r="D1490">
        <v>15000</v>
      </c>
      <c r="F1490">
        <v>360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8275</v>
      </c>
      <c r="P1490" s="6">
        <f t="shared" si="92"/>
        <v>2.4E-2</v>
      </c>
      <c r="Q1490">
        <f t="shared" si="93"/>
        <v>60</v>
      </c>
      <c r="R1490" t="s">
        <v>8337</v>
      </c>
      <c r="S1490" t="s">
        <v>8339</v>
      </c>
      <c r="T1490" s="10">
        <f t="shared" si="94"/>
        <v>41614.563194444447</v>
      </c>
      <c r="U1490" s="10">
        <f t="shared" si="95"/>
        <v>41644.563194444447</v>
      </c>
    </row>
    <row r="1491" spans="1:21" ht="42.75" x14ac:dyDescent="0.2">
      <c r="A1491">
        <v>1489</v>
      </c>
      <c r="B1491" s="3" t="s">
        <v>1490</v>
      </c>
      <c r="C1491" s="3" t="s">
        <v>5599</v>
      </c>
      <c r="D1491">
        <v>5000</v>
      </c>
      <c r="F1491"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8275</v>
      </c>
      <c r="P1491" s="6">
        <f t="shared" si="92"/>
        <v>0</v>
      </c>
      <c r="Q1491" t="e">
        <f t="shared" si="93"/>
        <v>#DIV/0!</v>
      </c>
      <c r="R1491" t="s">
        <v>8337</v>
      </c>
      <c r="S1491" t="s">
        <v>8339</v>
      </c>
      <c r="T1491" s="10">
        <f t="shared" si="94"/>
        <v>41198.611712962964</v>
      </c>
      <c r="U1491" s="10">
        <f t="shared" si="95"/>
        <v>41228.653379629628</v>
      </c>
    </row>
    <row r="1492" spans="1:21" ht="42.75" x14ac:dyDescent="0.2">
      <c r="A1492">
        <v>1490</v>
      </c>
      <c r="B1492" s="3" t="s">
        <v>1491</v>
      </c>
      <c r="C1492" s="3" t="s">
        <v>5600</v>
      </c>
      <c r="D1492">
        <v>2900</v>
      </c>
      <c r="F1492">
        <v>895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8275</v>
      </c>
      <c r="P1492" s="6">
        <f t="shared" si="92"/>
        <v>0.30862068965517242</v>
      </c>
      <c r="Q1492">
        <f t="shared" si="93"/>
        <v>47.10526315789474</v>
      </c>
      <c r="R1492" t="s">
        <v>8337</v>
      </c>
      <c r="S1492" t="s">
        <v>8339</v>
      </c>
      <c r="T1492" s="10">
        <f t="shared" si="94"/>
        <v>41520.561041666668</v>
      </c>
      <c r="U1492" s="10">
        <f t="shared" si="95"/>
        <v>41549.561041666668</v>
      </c>
    </row>
    <row r="1493" spans="1:21" ht="42.75" x14ac:dyDescent="0.2">
      <c r="A1493">
        <v>1491</v>
      </c>
      <c r="B1493" s="3" t="s">
        <v>1492</v>
      </c>
      <c r="C1493" s="3" t="s">
        <v>5601</v>
      </c>
      <c r="D1493">
        <v>1200</v>
      </c>
      <c r="F1493">
        <v>100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8275</v>
      </c>
      <c r="P1493" s="6">
        <f t="shared" si="92"/>
        <v>8.3333333333333329E-2</v>
      </c>
      <c r="Q1493">
        <f t="shared" si="93"/>
        <v>100</v>
      </c>
      <c r="R1493" t="s">
        <v>8337</v>
      </c>
      <c r="S1493" t="s">
        <v>8339</v>
      </c>
      <c r="T1493" s="10">
        <f t="shared" si="94"/>
        <v>41991.713460648149</v>
      </c>
      <c r="U1493" s="10">
        <f t="shared" si="95"/>
        <v>42050.651388888888</v>
      </c>
    </row>
    <row r="1494" spans="1:21" ht="42.75" x14ac:dyDescent="0.2">
      <c r="A1494">
        <v>1492</v>
      </c>
      <c r="B1494" s="3" t="s">
        <v>1493</v>
      </c>
      <c r="C1494" s="3" t="s">
        <v>5602</v>
      </c>
      <c r="D1494">
        <v>4000</v>
      </c>
      <c r="F1494">
        <v>30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8275</v>
      </c>
      <c r="P1494" s="6">
        <f t="shared" si="92"/>
        <v>7.4999999999999997E-3</v>
      </c>
      <c r="Q1494">
        <f t="shared" si="93"/>
        <v>15</v>
      </c>
      <c r="R1494" t="s">
        <v>8337</v>
      </c>
      <c r="S1494" t="s">
        <v>8339</v>
      </c>
      <c r="T1494" s="10">
        <f t="shared" si="94"/>
        <v>40682.884791666671</v>
      </c>
      <c r="U1494" s="10">
        <f t="shared" si="95"/>
        <v>40712.884791666671</v>
      </c>
    </row>
    <row r="1495" spans="1:21" ht="28.5" x14ac:dyDescent="0.2">
      <c r="A1495">
        <v>1493</v>
      </c>
      <c r="B1495" s="3" t="s">
        <v>1494</v>
      </c>
      <c r="C1495" s="3" t="s">
        <v>5603</v>
      </c>
      <c r="D1495">
        <v>2400</v>
      </c>
      <c r="F1495"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8275</v>
      </c>
      <c r="P1495" s="6">
        <f t="shared" si="92"/>
        <v>0</v>
      </c>
      <c r="Q1495" t="e">
        <f t="shared" si="93"/>
        <v>#DIV/0!</v>
      </c>
      <c r="R1495" t="s">
        <v>8337</v>
      </c>
      <c r="S1495" t="s">
        <v>8339</v>
      </c>
      <c r="T1495" s="10">
        <f t="shared" si="94"/>
        <v>41411.866608796299</v>
      </c>
      <c r="U1495" s="10">
        <f t="shared" si="95"/>
        <v>41441.866608796299</v>
      </c>
    </row>
    <row r="1496" spans="1:21" ht="42.75" x14ac:dyDescent="0.2">
      <c r="A1496">
        <v>1494</v>
      </c>
      <c r="B1496" s="3" t="s">
        <v>1495</v>
      </c>
      <c r="C1496" s="3" t="s">
        <v>5604</v>
      </c>
      <c r="D1496">
        <v>5000</v>
      </c>
      <c r="F1496">
        <v>445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8275</v>
      </c>
      <c r="P1496" s="6">
        <f t="shared" si="92"/>
        <v>8.8999999999999996E-2</v>
      </c>
      <c r="Q1496">
        <f t="shared" si="93"/>
        <v>40.454545454545453</v>
      </c>
      <c r="R1496" t="s">
        <v>8337</v>
      </c>
      <c r="S1496" t="s">
        <v>8339</v>
      </c>
      <c r="T1496" s="10">
        <f t="shared" si="94"/>
        <v>42067.722372685181</v>
      </c>
      <c r="U1496" s="10">
        <f t="shared" si="95"/>
        <v>42097.651388888888</v>
      </c>
    </row>
    <row r="1497" spans="1:21" ht="28.5" x14ac:dyDescent="0.2">
      <c r="A1497">
        <v>1495</v>
      </c>
      <c r="B1497" s="3" t="s">
        <v>1496</v>
      </c>
      <c r="C1497" s="3" t="s">
        <v>5605</v>
      </c>
      <c r="D1497">
        <v>2000</v>
      </c>
      <c r="F1497"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8275</v>
      </c>
      <c r="P1497" s="6">
        <f t="shared" si="92"/>
        <v>0</v>
      </c>
      <c r="Q1497" t="e">
        <f t="shared" si="93"/>
        <v>#DIV/0!</v>
      </c>
      <c r="R1497" t="s">
        <v>8337</v>
      </c>
      <c r="S1497" t="s">
        <v>8339</v>
      </c>
      <c r="T1497" s="10">
        <f t="shared" si="94"/>
        <v>40752.789710648147</v>
      </c>
      <c r="U1497" s="10">
        <f t="shared" si="95"/>
        <v>40782.789710648147</v>
      </c>
    </row>
    <row r="1498" spans="1:21" ht="42.75" x14ac:dyDescent="0.2">
      <c r="A1498">
        <v>1496</v>
      </c>
      <c r="B1498" s="3" t="s">
        <v>1497</v>
      </c>
      <c r="C1498" s="3" t="s">
        <v>5606</v>
      </c>
      <c r="D1498">
        <v>1500</v>
      </c>
      <c r="F1498"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8275</v>
      </c>
      <c r="P1498" s="6">
        <f t="shared" si="92"/>
        <v>0</v>
      </c>
      <c r="Q1498" t="e">
        <f t="shared" si="93"/>
        <v>#DIV/0!</v>
      </c>
      <c r="R1498" t="s">
        <v>8337</v>
      </c>
      <c r="S1498" t="s">
        <v>8339</v>
      </c>
      <c r="T1498" s="10">
        <f t="shared" si="94"/>
        <v>41838.475219907406</v>
      </c>
      <c r="U1498" s="10">
        <f t="shared" si="95"/>
        <v>41898.475219907406</v>
      </c>
    </row>
    <row r="1499" spans="1:21" ht="42.75" x14ac:dyDescent="0.2">
      <c r="A1499">
        <v>1497</v>
      </c>
      <c r="B1499" s="3" t="s">
        <v>1498</v>
      </c>
      <c r="C1499" s="3" t="s">
        <v>5607</v>
      </c>
      <c r="D1499">
        <v>15000</v>
      </c>
      <c r="F1499">
        <v>1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8275</v>
      </c>
      <c r="P1499" s="6">
        <f t="shared" si="92"/>
        <v>6.666666666666667E-5</v>
      </c>
      <c r="Q1499">
        <f t="shared" si="93"/>
        <v>1</v>
      </c>
      <c r="R1499" t="s">
        <v>8337</v>
      </c>
      <c r="S1499" t="s">
        <v>8339</v>
      </c>
      <c r="T1499" s="10">
        <f t="shared" si="94"/>
        <v>41444.64261574074</v>
      </c>
      <c r="U1499" s="10">
        <f t="shared" si="95"/>
        <v>41486.821527777778</v>
      </c>
    </row>
    <row r="1500" spans="1:21" ht="42.75" x14ac:dyDescent="0.2">
      <c r="A1500">
        <v>1498</v>
      </c>
      <c r="B1500" s="3" t="s">
        <v>1499</v>
      </c>
      <c r="C1500" s="3" t="s">
        <v>5608</v>
      </c>
      <c r="D1500">
        <v>3000</v>
      </c>
      <c r="F1500">
        <v>57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8275</v>
      </c>
      <c r="P1500" s="6">
        <f t="shared" si="92"/>
        <v>1.9E-2</v>
      </c>
      <c r="Q1500">
        <f t="shared" si="93"/>
        <v>19</v>
      </c>
      <c r="R1500" t="s">
        <v>8337</v>
      </c>
      <c r="S1500" t="s">
        <v>8339</v>
      </c>
      <c r="T1500" s="10">
        <f t="shared" si="94"/>
        <v>41840.983541666668</v>
      </c>
      <c r="U1500" s="10">
        <f t="shared" si="95"/>
        <v>41885.983541666668</v>
      </c>
    </row>
    <row r="1501" spans="1:21" ht="42.75" x14ac:dyDescent="0.2">
      <c r="A1501">
        <v>1499</v>
      </c>
      <c r="B1501" s="3" t="s">
        <v>1500</v>
      </c>
      <c r="C1501" s="3" t="s">
        <v>5609</v>
      </c>
      <c r="D1501">
        <v>2000</v>
      </c>
      <c r="F1501">
        <v>5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8275</v>
      </c>
      <c r="P1501" s="6">
        <f t="shared" si="92"/>
        <v>2.5000000000000001E-3</v>
      </c>
      <c r="Q1501">
        <f t="shared" si="93"/>
        <v>5</v>
      </c>
      <c r="R1501" t="s">
        <v>8337</v>
      </c>
      <c r="S1501" t="s">
        <v>8339</v>
      </c>
      <c r="T1501" s="10">
        <f t="shared" si="94"/>
        <v>42527.007326388892</v>
      </c>
      <c r="U1501" s="10">
        <f t="shared" si="95"/>
        <v>42587.007326388892</v>
      </c>
    </row>
    <row r="1502" spans="1:21" ht="42.75" x14ac:dyDescent="0.2">
      <c r="A1502">
        <v>1500</v>
      </c>
      <c r="B1502" s="3" t="s">
        <v>1501</v>
      </c>
      <c r="C1502" s="3" t="s">
        <v>5610</v>
      </c>
      <c r="D1502">
        <v>2800</v>
      </c>
      <c r="F1502">
        <v>701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8275</v>
      </c>
      <c r="P1502" s="6">
        <f t="shared" si="92"/>
        <v>0.25035714285714283</v>
      </c>
      <c r="Q1502">
        <f t="shared" si="93"/>
        <v>46.733333333333334</v>
      </c>
      <c r="R1502" t="s">
        <v>8337</v>
      </c>
      <c r="S1502" t="s">
        <v>8339</v>
      </c>
      <c r="T1502" s="10">
        <f t="shared" si="94"/>
        <v>41365.904594907406</v>
      </c>
      <c r="U1502" s="10">
        <f t="shared" si="95"/>
        <v>41395.904594907406</v>
      </c>
    </row>
    <row r="1503" spans="1:21" ht="28.5" x14ac:dyDescent="0.2">
      <c r="A1503">
        <v>1501</v>
      </c>
      <c r="B1503" s="3" t="s">
        <v>1502</v>
      </c>
      <c r="C1503" s="3" t="s">
        <v>5611</v>
      </c>
      <c r="D1503">
        <v>52000</v>
      </c>
      <c r="F1503">
        <v>86492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8285</v>
      </c>
      <c r="P1503" s="6">
        <f t="shared" si="92"/>
        <v>1.6633076923076924</v>
      </c>
      <c r="Q1503">
        <f t="shared" si="93"/>
        <v>97.731073446327684</v>
      </c>
      <c r="R1503" t="s">
        <v>8344</v>
      </c>
      <c r="S1503" t="s">
        <v>8345</v>
      </c>
      <c r="T1503" s="10">
        <f t="shared" si="94"/>
        <v>42163.583599537036</v>
      </c>
      <c r="U1503" s="10">
        <f t="shared" si="95"/>
        <v>42193.583599537036</v>
      </c>
    </row>
    <row r="1504" spans="1:21" ht="42.75" x14ac:dyDescent="0.2">
      <c r="A1504">
        <v>1502</v>
      </c>
      <c r="B1504" s="3" t="s">
        <v>1503</v>
      </c>
      <c r="C1504" s="3" t="s">
        <v>5612</v>
      </c>
      <c r="D1504">
        <v>22000</v>
      </c>
      <c r="F1504">
        <v>22318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8285</v>
      </c>
      <c r="P1504" s="6">
        <f t="shared" si="92"/>
        <v>1.0144545454545455</v>
      </c>
      <c r="Q1504">
        <f t="shared" si="93"/>
        <v>67.835866261398181</v>
      </c>
      <c r="R1504" t="s">
        <v>8344</v>
      </c>
      <c r="S1504" t="s">
        <v>8345</v>
      </c>
      <c r="T1504" s="10">
        <f t="shared" si="94"/>
        <v>42426.542592592596</v>
      </c>
      <c r="U1504" s="10">
        <f t="shared" si="95"/>
        <v>42454.916666666672</v>
      </c>
    </row>
    <row r="1505" spans="1:21" ht="42.75" x14ac:dyDescent="0.2">
      <c r="A1505">
        <v>1503</v>
      </c>
      <c r="B1505" s="3" t="s">
        <v>1504</v>
      </c>
      <c r="C1505" s="3" t="s">
        <v>5613</v>
      </c>
      <c r="D1505">
        <v>3750</v>
      </c>
      <c r="F1505">
        <v>4045.93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8285</v>
      </c>
      <c r="P1505" s="6">
        <f t="shared" si="92"/>
        <v>1.0789146666666667</v>
      </c>
      <c r="Q1505">
        <f t="shared" si="93"/>
        <v>56.98492957746479</v>
      </c>
      <c r="R1505" t="s">
        <v>8344</v>
      </c>
      <c r="S1505" t="s">
        <v>8345</v>
      </c>
      <c r="T1505" s="10">
        <f t="shared" si="94"/>
        <v>42606.347233796296</v>
      </c>
      <c r="U1505" s="10">
        <f t="shared" si="95"/>
        <v>42666.347233796296</v>
      </c>
    </row>
    <row r="1506" spans="1:21" ht="42.75" x14ac:dyDescent="0.2">
      <c r="A1506">
        <v>1504</v>
      </c>
      <c r="B1506" s="3" t="s">
        <v>1505</v>
      </c>
      <c r="C1506" s="3" t="s">
        <v>5614</v>
      </c>
      <c r="D1506">
        <v>6500</v>
      </c>
      <c r="F1506">
        <v>18066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8285</v>
      </c>
      <c r="P1506" s="6">
        <f t="shared" si="92"/>
        <v>2.7793846153846156</v>
      </c>
      <c r="Q1506">
        <f t="shared" si="93"/>
        <v>67.159851301115239</v>
      </c>
      <c r="R1506" t="s">
        <v>8344</v>
      </c>
      <c r="S1506" t="s">
        <v>8345</v>
      </c>
      <c r="T1506" s="10">
        <f t="shared" si="94"/>
        <v>41772.657685185186</v>
      </c>
      <c r="U1506" s="10">
        <f t="shared" si="95"/>
        <v>41800.356249999997</v>
      </c>
    </row>
    <row r="1507" spans="1:21" ht="57" x14ac:dyDescent="0.2">
      <c r="A1507">
        <v>1505</v>
      </c>
      <c r="B1507" s="3" t="s">
        <v>1506</v>
      </c>
      <c r="C1507" s="3" t="s">
        <v>5615</v>
      </c>
      <c r="D1507">
        <v>16000</v>
      </c>
      <c r="F1507">
        <v>16573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8285</v>
      </c>
      <c r="P1507" s="6">
        <f t="shared" si="92"/>
        <v>1.0358125</v>
      </c>
      <c r="Q1507">
        <f t="shared" si="93"/>
        <v>48.037681159420288</v>
      </c>
      <c r="R1507" t="s">
        <v>8344</v>
      </c>
      <c r="S1507" t="s">
        <v>8345</v>
      </c>
      <c r="T1507" s="10">
        <f t="shared" si="94"/>
        <v>42414.44332175926</v>
      </c>
      <c r="U1507" s="10">
        <f t="shared" si="95"/>
        <v>42451.834027777775</v>
      </c>
    </row>
    <row r="1508" spans="1:21" ht="42.75" x14ac:dyDescent="0.2">
      <c r="A1508">
        <v>1506</v>
      </c>
      <c r="B1508" s="3" t="s">
        <v>1507</v>
      </c>
      <c r="C1508" s="3" t="s">
        <v>5616</v>
      </c>
      <c r="D1508">
        <v>1500</v>
      </c>
      <c r="F1508">
        <v>1671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8285</v>
      </c>
      <c r="P1508" s="6">
        <f t="shared" si="92"/>
        <v>1.1140000000000001</v>
      </c>
      <c r="Q1508">
        <f t="shared" si="93"/>
        <v>38.860465116279073</v>
      </c>
      <c r="R1508" t="s">
        <v>8344</v>
      </c>
      <c r="S1508" t="s">
        <v>8345</v>
      </c>
      <c r="T1508" s="10">
        <f t="shared" si="94"/>
        <v>41814.785925925928</v>
      </c>
      <c r="U1508" s="10">
        <f t="shared" si="95"/>
        <v>41844.785925925928</v>
      </c>
    </row>
    <row r="1509" spans="1:21" ht="57" x14ac:dyDescent="0.2">
      <c r="A1509">
        <v>1507</v>
      </c>
      <c r="B1509" s="3" t="s">
        <v>1508</v>
      </c>
      <c r="C1509" s="3" t="s">
        <v>5617</v>
      </c>
      <c r="D1509">
        <v>1200</v>
      </c>
      <c r="F1509">
        <v>2580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8285</v>
      </c>
      <c r="P1509" s="6">
        <f t="shared" si="92"/>
        <v>2.15</v>
      </c>
      <c r="Q1509">
        <f t="shared" si="93"/>
        <v>78.181818181818187</v>
      </c>
      <c r="R1509" t="s">
        <v>8344</v>
      </c>
      <c r="S1509" t="s">
        <v>8345</v>
      </c>
      <c r="T1509" s="10">
        <f t="shared" si="94"/>
        <v>40254.450335648151</v>
      </c>
      <c r="U1509" s="10">
        <f t="shared" si="95"/>
        <v>40313.340277777781</v>
      </c>
    </row>
    <row r="1510" spans="1:21" ht="42.75" x14ac:dyDescent="0.2">
      <c r="A1510">
        <v>1508</v>
      </c>
      <c r="B1510" s="3" t="s">
        <v>1509</v>
      </c>
      <c r="C1510" s="3" t="s">
        <v>5618</v>
      </c>
      <c r="D1510">
        <v>18500</v>
      </c>
      <c r="F1510">
        <v>20491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8285</v>
      </c>
      <c r="P1510" s="6">
        <f t="shared" si="92"/>
        <v>1.1076216216216217</v>
      </c>
      <c r="Q1510">
        <f t="shared" si="93"/>
        <v>97.113744075829388</v>
      </c>
      <c r="R1510" t="s">
        <v>8344</v>
      </c>
      <c r="S1510" t="s">
        <v>8345</v>
      </c>
      <c r="T1510" s="10">
        <f t="shared" si="94"/>
        <v>41786.614363425928</v>
      </c>
      <c r="U1510" s="10">
        <f t="shared" si="95"/>
        <v>41817.614363425928</v>
      </c>
    </row>
    <row r="1511" spans="1:21" ht="42.75" x14ac:dyDescent="0.2">
      <c r="A1511">
        <v>1509</v>
      </c>
      <c r="B1511" s="3" t="s">
        <v>1510</v>
      </c>
      <c r="C1511" s="3" t="s">
        <v>5619</v>
      </c>
      <c r="D1511">
        <v>17500</v>
      </c>
      <c r="F1511">
        <v>21637.22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8285</v>
      </c>
      <c r="P1511" s="6">
        <f t="shared" si="92"/>
        <v>1.2364125714285714</v>
      </c>
      <c r="Q1511">
        <f t="shared" si="93"/>
        <v>110.39397959183674</v>
      </c>
      <c r="R1511" t="s">
        <v>8344</v>
      </c>
      <c r="S1511" t="s">
        <v>8345</v>
      </c>
      <c r="T1511" s="10">
        <f t="shared" si="94"/>
        <v>42751.533391203702</v>
      </c>
      <c r="U1511" s="10">
        <f t="shared" si="95"/>
        <v>42780.957638888889</v>
      </c>
    </row>
    <row r="1512" spans="1:21" ht="42.75" x14ac:dyDescent="0.2">
      <c r="A1512">
        <v>1510</v>
      </c>
      <c r="B1512" s="3" t="s">
        <v>1511</v>
      </c>
      <c r="C1512" s="3" t="s">
        <v>5620</v>
      </c>
      <c r="D1512">
        <v>16000</v>
      </c>
      <c r="F1512">
        <v>16165.6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8285</v>
      </c>
      <c r="P1512" s="6">
        <f t="shared" si="92"/>
        <v>1.0103500000000001</v>
      </c>
      <c r="Q1512">
        <f t="shared" si="93"/>
        <v>39.91506172839506</v>
      </c>
      <c r="R1512" t="s">
        <v>8344</v>
      </c>
      <c r="S1512" t="s">
        <v>8345</v>
      </c>
      <c r="T1512" s="10">
        <f t="shared" si="94"/>
        <v>41809.385162037033</v>
      </c>
      <c r="U1512" s="10">
        <f t="shared" si="95"/>
        <v>41839.385162037033</v>
      </c>
    </row>
    <row r="1513" spans="1:21" ht="57" x14ac:dyDescent="0.2">
      <c r="A1513">
        <v>1511</v>
      </c>
      <c r="B1513" s="3" t="s">
        <v>1512</v>
      </c>
      <c r="C1513" s="3" t="s">
        <v>5621</v>
      </c>
      <c r="D1513">
        <v>14000</v>
      </c>
      <c r="F1513">
        <v>15651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8285</v>
      </c>
      <c r="P1513" s="6">
        <f t="shared" si="92"/>
        <v>1.1179285714285714</v>
      </c>
      <c r="Q1513">
        <f t="shared" si="93"/>
        <v>75.975728155339809</v>
      </c>
      <c r="R1513" t="s">
        <v>8344</v>
      </c>
      <c r="S1513" t="s">
        <v>8345</v>
      </c>
      <c r="T1513" s="10">
        <f t="shared" si="94"/>
        <v>42296.583379629628</v>
      </c>
      <c r="U1513" s="10">
        <f t="shared" si="95"/>
        <v>42326.625046296293</v>
      </c>
    </row>
    <row r="1514" spans="1:21" ht="42.75" x14ac:dyDescent="0.2">
      <c r="A1514">
        <v>1512</v>
      </c>
      <c r="B1514" s="3" t="s">
        <v>1513</v>
      </c>
      <c r="C1514" s="3" t="s">
        <v>5622</v>
      </c>
      <c r="D1514">
        <v>3500</v>
      </c>
      <c r="F1514">
        <v>19557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8285</v>
      </c>
      <c r="P1514" s="6">
        <f t="shared" si="92"/>
        <v>5.5877142857142861</v>
      </c>
      <c r="Q1514">
        <f t="shared" si="93"/>
        <v>58.379104477611939</v>
      </c>
      <c r="R1514" t="s">
        <v>8344</v>
      </c>
      <c r="S1514" t="s">
        <v>8345</v>
      </c>
      <c r="T1514" s="10">
        <f t="shared" si="94"/>
        <v>42741.684479166666</v>
      </c>
      <c r="U1514" s="10">
        <f t="shared" si="95"/>
        <v>42771.684479166666</v>
      </c>
    </row>
    <row r="1515" spans="1:21" ht="42.75" x14ac:dyDescent="0.2">
      <c r="A1515">
        <v>1513</v>
      </c>
      <c r="B1515" s="3" t="s">
        <v>1514</v>
      </c>
      <c r="C1515" s="3" t="s">
        <v>5623</v>
      </c>
      <c r="D1515">
        <v>8000</v>
      </c>
      <c r="F1515">
        <v>12001.5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8285</v>
      </c>
      <c r="P1515" s="6">
        <f t="shared" si="92"/>
        <v>1.5001875</v>
      </c>
      <c r="Q1515">
        <f t="shared" si="93"/>
        <v>55.82093023255814</v>
      </c>
      <c r="R1515" t="s">
        <v>8344</v>
      </c>
      <c r="S1515" t="s">
        <v>8345</v>
      </c>
      <c r="T1515" s="10">
        <f t="shared" si="94"/>
        <v>41806.637337962966</v>
      </c>
      <c r="U1515" s="10">
        <f t="shared" si="95"/>
        <v>41836.637337962966</v>
      </c>
    </row>
    <row r="1516" spans="1:21" ht="42.75" x14ac:dyDescent="0.2">
      <c r="A1516">
        <v>1514</v>
      </c>
      <c r="B1516" s="3" t="s">
        <v>1515</v>
      </c>
      <c r="C1516" s="3" t="s">
        <v>5624</v>
      </c>
      <c r="D1516">
        <v>25000</v>
      </c>
      <c r="F1516">
        <v>26619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8285</v>
      </c>
      <c r="P1516" s="6">
        <f t="shared" si="92"/>
        <v>1.0647599999999999</v>
      </c>
      <c r="Q1516">
        <f t="shared" si="93"/>
        <v>151.24431818181819</v>
      </c>
      <c r="R1516" t="s">
        <v>8344</v>
      </c>
      <c r="S1516" t="s">
        <v>8345</v>
      </c>
      <c r="T1516" s="10">
        <f t="shared" si="94"/>
        <v>42234.597685185188</v>
      </c>
      <c r="U1516" s="10">
        <f t="shared" si="95"/>
        <v>42274.597685185188</v>
      </c>
    </row>
    <row r="1517" spans="1:21" ht="42.75" x14ac:dyDescent="0.2">
      <c r="A1517">
        <v>1515</v>
      </c>
      <c r="B1517" s="3" t="s">
        <v>1516</v>
      </c>
      <c r="C1517" s="3" t="s">
        <v>5625</v>
      </c>
      <c r="D1517">
        <v>300000</v>
      </c>
      <c r="F1517">
        <v>471567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8285</v>
      </c>
      <c r="P1517" s="6">
        <f t="shared" si="92"/>
        <v>1.57189</v>
      </c>
      <c r="Q1517">
        <f t="shared" si="93"/>
        <v>849.67027027027029</v>
      </c>
      <c r="R1517" t="s">
        <v>8344</v>
      </c>
      <c r="S1517" t="s">
        <v>8345</v>
      </c>
      <c r="T1517" s="10">
        <f t="shared" si="94"/>
        <v>42415.253437499996</v>
      </c>
      <c r="U1517" s="10">
        <f t="shared" si="95"/>
        <v>42445.211770833332</v>
      </c>
    </row>
    <row r="1518" spans="1:21" ht="42.75" x14ac:dyDescent="0.2">
      <c r="A1518">
        <v>1516</v>
      </c>
      <c r="B1518" s="3" t="s">
        <v>1517</v>
      </c>
      <c r="C1518" s="3" t="s">
        <v>5626</v>
      </c>
      <c r="D1518">
        <v>17000</v>
      </c>
      <c r="F1518">
        <v>18472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8285</v>
      </c>
      <c r="P1518" s="6">
        <f t="shared" si="92"/>
        <v>1.0865882352941176</v>
      </c>
      <c r="Q1518">
        <f t="shared" si="93"/>
        <v>159.24137931034483</v>
      </c>
      <c r="R1518" t="s">
        <v>8344</v>
      </c>
      <c r="S1518" t="s">
        <v>8345</v>
      </c>
      <c r="T1518" s="10">
        <f t="shared" si="94"/>
        <v>42619.466342592597</v>
      </c>
      <c r="U1518" s="10">
        <f t="shared" si="95"/>
        <v>42649.583333333328</v>
      </c>
    </row>
    <row r="1519" spans="1:21" ht="42.75" x14ac:dyDescent="0.2">
      <c r="A1519">
        <v>1517</v>
      </c>
      <c r="B1519" s="3" t="s">
        <v>1518</v>
      </c>
      <c r="C1519" s="3" t="s">
        <v>5627</v>
      </c>
      <c r="D1519">
        <v>15000</v>
      </c>
      <c r="F1519">
        <v>24297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8285</v>
      </c>
      <c r="P1519" s="6">
        <f t="shared" si="92"/>
        <v>1.6197999999999999</v>
      </c>
      <c r="Q1519">
        <f t="shared" si="93"/>
        <v>39.507317073170732</v>
      </c>
      <c r="R1519" t="s">
        <v>8344</v>
      </c>
      <c r="S1519" t="s">
        <v>8345</v>
      </c>
      <c r="T1519" s="10">
        <f t="shared" si="94"/>
        <v>41948.56658564815</v>
      </c>
      <c r="U1519" s="10">
        <f t="shared" si="95"/>
        <v>41979.25</v>
      </c>
    </row>
    <row r="1520" spans="1:21" ht="28.5" x14ac:dyDescent="0.2">
      <c r="A1520">
        <v>1518</v>
      </c>
      <c r="B1520" s="3" t="s">
        <v>1519</v>
      </c>
      <c r="C1520" s="3" t="s">
        <v>5628</v>
      </c>
      <c r="D1520">
        <v>15000</v>
      </c>
      <c r="F1520">
        <v>30805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8285</v>
      </c>
      <c r="P1520" s="6">
        <f t="shared" si="92"/>
        <v>2.0536666666666665</v>
      </c>
      <c r="Q1520">
        <f t="shared" si="93"/>
        <v>130.52966101694915</v>
      </c>
      <c r="R1520" t="s">
        <v>8344</v>
      </c>
      <c r="S1520" t="s">
        <v>8345</v>
      </c>
      <c r="T1520" s="10">
        <f t="shared" si="94"/>
        <v>41760.8200462963</v>
      </c>
      <c r="U1520" s="10">
        <f t="shared" si="95"/>
        <v>41790.8200462963</v>
      </c>
    </row>
    <row r="1521" spans="1:21" ht="42.75" x14ac:dyDescent="0.2">
      <c r="A1521">
        <v>1519</v>
      </c>
      <c r="B1521" s="3" t="s">
        <v>1520</v>
      </c>
      <c r="C1521" s="3" t="s">
        <v>5629</v>
      </c>
      <c r="D1521">
        <v>9000</v>
      </c>
      <c r="F1521">
        <v>9302.75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8285</v>
      </c>
      <c r="P1521" s="6">
        <f t="shared" si="92"/>
        <v>1.033638888888889</v>
      </c>
      <c r="Q1521">
        <f t="shared" si="93"/>
        <v>64.156896551724131</v>
      </c>
      <c r="R1521" t="s">
        <v>8344</v>
      </c>
      <c r="S1521" t="s">
        <v>8345</v>
      </c>
      <c r="T1521" s="10">
        <f t="shared" si="94"/>
        <v>41782.741701388892</v>
      </c>
      <c r="U1521" s="10">
        <f t="shared" si="95"/>
        <v>41810.915972222225</v>
      </c>
    </row>
    <row r="1522" spans="1:21" ht="28.5" x14ac:dyDescent="0.2">
      <c r="A1522">
        <v>1520</v>
      </c>
      <c r="B1522" s="3" t="s">
        <v>1521</v>
      </c>
      <c r="C1522" s="3" t="s">
        <v>5630</v>
      </c>
      <c r="D1522">
        <v>18000</v>
      </c>
      <c r="F1522">
        <v>18625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8285</v>
      </c>
      <c r="P1522" s="6">
        <f t="shared" si="92"/>
        <v>1.0347222222222223</v>
      </c>
      <c r="Q1522">
        <f t="shared" si="93"/>
        <v>111.52694610778443</v>
      </c>
      <c r="R1522" t="s">
        <v>8344</v>
      </c>
      <c r="S1522" t="s">
        <v>8345</v>
      </c>
      <c r="T1522" s="10">
        <f t="shared" si="94"/>
        <v>41955.857789351852</v>
      </c>
      <c r="U1522" s="10">
        <f t="shared" si="95"/>
        <v>41992.166666666672</v>
      </c>
    </row>
    <row r="1523" spans="1:21" ht="42.75" x14ac:dyDescent="0.2">
      <c r="A1523">
        <v>1521</v>
      </c>
      <c r="B1523" s="3" t="s">
        <v>1522</v>
      </c>
      <c r="C1523" s="3" t="s">
        <v>5631</v>
      </c>
      <c r="D1523">
        <v>37500</v>
      </c>
      <c r="F1523">
        <v>40055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8285</v>
      </c>
      <c r="P1523" s="6">
        <f t="shared" si="92"/>
        <v>1.0681333333333334</v>
      </c>
      <c r="Q1523">
        <f t="shared" si="93"/>
        <v>170.44680851063831</v>
      </c>
      <c r="R1523" t="s">
        <v>8344</v>
      </c>
      <c r="S1523" t="s">
        <v>8345</v>
      </c>
      <c r="T1523" s="10">
        <f t="shared" si="94"/>
        <v>42493.167719907404</v>
      </c>
      <c r="U1523" s="10">
        <f t="shared" si="95"/>
        <v>42528.167719907404</v>
      </c>
    </row>
    <row r="1524" spans="1:21" ht="57" x14ac:dyDescent="0.2">
      <c r="A1524">
        <v>1522</v>
      </c>
      <c r="B1524" s="3" t="s">
        <v>1523</v>
      </c>
      <c r="C1524" s="3" t="s">
        <v>5632</v>
      </c>
      <c r="D1524">
        <v>43500</v>
      </c>
      <c r="F1524">
        <v>60450.1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8285</v>
      </c>
      <c r="P1524" s="6">
        <f t="shared" si="92"/>
        <v>1.3896574712643677</v>
      </c>
      <c r="Q1524">
        <f t="shared" si="93"/>
        <v>133.7391592920354</v>
      </c>
      <c r="R1524" t="s">
        <v>8344</v>
      </c>
      <c r="S1524" t="s">
        <v>8345</v>
      </c>
      <c r="T1524" s="10">
        <f t="shared" si="94"/>
        <v>41899.830312500002</v>
      </c>
      <c r="U1524" s="10">
        <f t="shared" si="95"/>
        <v>41929.830312500002</v>
      </c>
    </row>
    <row r="1525" spans="1:21" ht="42.75" x14ac:dyDescent="0.2">
      <c r="A1525">
        <v>1523</v>
      </c>
      <c r="B1525" s="3" t="s">
        <v>1524</v>
      </c>
      <c r="C1525" s="3" t="s">
        <v>5633</v>
      </c>
      <c r="D1525">
        <v>18500</v>
      </c>
      <c r="F1525">
        <v>23096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8285</v>
      </c>
      <c r="P1525" s="6">
        <f t="shared" si="92"/>
        <v>1.2484324324324325</v>
      </c>
      <c r="Q1525">
        <f t="shared" si="93"/>
        <v>95.834024896265561</v>
      </c>
      <c r="R1525" t="s">
        <v>8344</v>
      </c>
      <c r="S1525" t="s">
        <v>8345</v>
      </c>
      <c r="T1525" s="10">
        <f t="shared" si="94"/>
        <v>41964.751342592594</v>
      </c>
      <c r="U1525" s="10">
        <f t="shared" si="95"/>
        <v>41996</v>
      </c>
    </row>
    <row r="1526" spans="1:21" ht="42.75" x14ac:dyDescent="0.2">
      <c r="A1526">
        <v>1524</v>
      </c>
      <c r="B1526" s="3" t="s">
        <v>1525</v>
      </c>
      <c r="C1526" s="3" t="s">
        <v>5634</v>
      </c>
      <c r="D1526">
        <v>3000</v>
      </c>
      <c r="F1526">
        <v>6210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8285</v>
      </c>
      <c r="P1526" s="6">
        <f t="shared" si="92"/>
        <v>2.0699999999999998</v>
      </c>
      <c r="Q1526">
        <f t="shared" si="93"/>
        <v>221.78571428571428</v>
      </c>
      <c r="R1526" t="s">
        <v>8344</v>
      </c>
      <c r="S1526" t="s">
        <v>8345</v>
      </c>
      <c r="T1526" s="10">
        <f t="shared" si="94"/>
        <v>42756.501041666663</v>
      </c>
      <c r="U1526" s="10">
        <f t="shared" si="95"/>
        <v>42786.501041666663</v>
      </c>
    </row>
    <row r="1527" spans="1:21" ht="42.75" x14ac:dyDescent="0.2">
      <c r="A1527">
        <v>1525</v>
      </c>
      <c r="B1527" s="3" t="s">
        <v>1526</v>
      </c>
      <c r="C1527" s="3" t="s">
        <v>5635</v>
      </c>
      <c r="D1527">
        <v>2600</v>
      </c>
      <c r="F1527">
        <v>4524.1499999999996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8285</v>
      </c>
      <c r="P1527" s="6">
        <f t="shared" si="92"/>
        <v>1.7400576923076922</v>
      </c>
      <c r="Q1527">
        <f t="shared" si="93"/>
        <v>32.315357142857138</v>
      </c>
      <c r="R1527" t="s">
        <v>8344</v>
      </c>
      <c r="S1527" t="s">
        <v>8345</v>
      </c>
      <c r="T1527" s="10">
        <f t="shared" si="94"/>
        <v>42570.702986111108</v>
      </c>
      <c r="U1527" s="10">
        <f t="shared" si="95"/>
        <v>42600.702986111108</v>
      </c>
    </row>
    <row r="1528" spans="1:21" ht="42.75" x14ac:dyDescent="0.2">
      <c r="A1528">
        <v>1526</v>
      </c>
      <c r="B1528" s="3" t="s">
        <v>1527</v>
      </c>
      <c r="C1528" s="3" t="s">
        <v>5636</v>
      </c>
      <c r="D1528">
        <v>23000</v>
      </c>
      <c r="F1528">
        <v>27675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8285</v>
      </c>
      <c r="P1528" s="6">
        <f t="shared" si="92"/>
        <v>1.2032608695652174</v>
      </c>
      <c r="Q1528">
        <f t="shared" si="93"/>
        <v>98.839285714285708</v>
      </c>
      <c r="R1528" t="s">
        <v>8344</v>
      </c>
      <c r="S1528" t="s">
        <v>8345</v>
      </c>
      <c r="T1528" s="10">
        <f t="shared" si="94"/>
        <v>42339.276006944448</v>
      </c>
      <c r="U1528" s="10">
        <f t="shared" si="95"/>
        <v>42388.276006944448</v>
      </c>
    </row>
    <row r="1529" spans="1:21" ht="42.75" x14ac:dyDescent="0.2">
      <c r="A1529">
        <v>1527</v>
      </c>
      <c r="B1529" s="3" t="s">
        <v>1528</v>
      </c>
      <c r="C1529" s="3" t="s">
        <v>5637</v>
      </c>
      <c r="D1529">
        <v>3500</v>
      </c>
      <c r="F1529">
        <v>3865.55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8285</v>
      </c>
      <c r="P1529" s="6">
        <f t="shared" si="92"/>
        <v>1.1044428571428573</v>
      </c>
      <c r="Q1529">
        <f t="shared" si="93"/>
        <v>55.222142857142863</v>
      </c>
      <c r="R1529" t="s">
        <v>8344</v>
      </c>
      <c r="S1529" t="s">
        <v>8345</v>
      </c>
      <c r="T1529" s="10">
        <f t="shared" si="94"/>
        <v>42780.600532407407</v>
      </c>
      <c r="U1529" s="10">
        <f t="shared" si="95"/>
        <v>42808.558865740735</v>
      </c>
    </row>
    <row r="1530" spans="1:21" ht="28.5" x14ac:dyDescent="0.2">
      <c r="A1530">
        <v>1528</v>
      </c>
      <c r="B1530" s="3" t="s">
        <v>1529</v>
      </c>
      <c r="C1530" s="3" t="s">
        <v>5638</v>
      </c>
      <c r="D1530">
        <v>3000</v>
      </c>
      <c r="F1530">
        <v>8447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8285</v>
      </c>
      <c r="P1530" s="6">
        <f t="shared" si="92"/>
        <v>2.8156666666666665</v>
      </c>
      <c r="Q1530">
        <f t="shared" si="93"/>
        <v>52.793750000000003</v>
      </c>
      <c r="R1530" t="s">
        <v>8344</v>
      </c>
      <c r="S1530" t="s">
        <v>8345</v>
      </c>
      <c r="T1530" s="10">
        <f t="shared" si="94"/>
        <v>42736.732893518521</v>
      </c>
      <c r="U1530" s="10">
        <f t="shared" si="95"/>
        <v>42767</v>
      </c>
    </row>
    <row r="1531" spans="1:21" ht="28.5" x14ac:dyDescent="0.2">
      <c r="A1531">
        <v>1529</v>
      </c>
      <c r="B1531" s="3" t="s">
        <v>1530</v>
      </c>
      <c r="C1531" s="3" t="s">
        <v>5639</v>
      </c>
      <c r="D1531">
        <v>19000</v>
      </c>
      <c r="F1531">
        <v>19129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8285</v>
      </c>
      <c r="P1531" s="6">
        <f t="shared" si="92"/>
        <v>1.0067894736842105</v>
      </c>
      <c r="Q1531">
        <f t="shared" si="93"/>
        <v>135.66666666666666</v>
      </c>
      <c r="R1531" t="s">
        <v>8344</v>
      </c>
      <c r="S1531" t="s">
        <v>8345</v>
      </c>
      <c r="T1531" s="10">
        <f t="shared" si="94"/>
        <v>42052.628703703704</v>
      </c>
      <c r="U1531" s="10">
        <f t="shared" si="95"/>
        <v>42082.587037037039</v>
      </c>
    </row>
    <row r="1532" spans="1:21" ht="57" x14ac:dyDescent="0.2">
      <c r="A1532">
        <v>1530</v>
      </c>
      <c r="B1532" s="3" t="s">
        <v>1531</v>
      </c>
      <c r="C1532" s="3" t="s">
        <v>5640</v>
      </c>
      <c r="D1532">
        <v>35000</v>
      </c>
      <c r="F1532">
        <v>47189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8285</v>
      </c>
      <c r="P1532" s="6">
        <f t="shared" si="92"/>
        <v>1.3482571428571428</v>
      </c>
      <c r="Q1532">
        <f t="shared" si="93"/>
        <v>53.991990846681922</v>
      </c>
      <c r="R1532" t="s">
        <v>8344</v>
      </c>
      <c r="S1532" t="s">
        <v>8345</v>
      </c>
      <c r="T1532" s="10">
        <f t="shared" si="94"/>
        <v>42275.767303240747</v>
      </c>
      <c r="U1532" s="10">
        <f t="shared" si="95"/>
        <v>42300.767303240747</v>
      </c>
    </row>
    <row r="1533" spans="1:21" ht="42.75" x14ac:dyDescent="0.2">
      <c r="A1533">
        <v>1531</v>
      </c>
      <c r="B1533" s="3" t="s">
        <v>1532</v>
      </c>
      <c r="C1533" s="3" t="s">
        <v>5641</v>
      </c>
      <c r="D1533">
        <v>2350</v>
      </c>
      <c r="F1533">
        <v>4135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8285</v>
      </c>
      <c r="P1533" s="6">
        <f t="shared" si="92"/>
        <v>1.7595744680851064</v>
      </c>
      <c r="Q1533">
        <f t="shared" si="93"/>
        <v>56.643835616438359</v>
      </c>
      <c r="R1533" t="s">
        <v>8344</v>
      </c>
      <c r="S1533" t="s">
        <v>8345</v>
      </c>
      <c r="T1533" s="10">
        <f t="shared" si="94"/>
        <v>41941.802384259259</v>
      </c>
      <c r="U1533" s="10">
        <f t="shared" si="95"/>
        <v>41974.125</v>
      </c>
    </row>
    <row r="1534" spans="1:21" ht="42.75" x14ac:dyDescent="0.2">
      <c r="A1534">
        <v>1532</v>
      </c>
      <c r="B1534" s="3" t="s">
        <v>1533</v>
      </c>
      <c r="C1534" s="3" t="s">
        <v>5642</v>
      </c>
      <c r="D1534">
        <v>5000</v>
      </c>
      <c r="F1534">
        <v>24201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8285</v>
      </c>
      <c r="P1534" s="6">
        <f t="shared" si="92"/>
        <v>4.8402000000000003</v>
      </c>
      <c r="Q1534">
        <f t="shared" si="93"/>
        <v>82.316326530612244</v>
      </c>
      <c r="R1534" t="s">
        <v>8344</v>
      </c>
      <c r="S1534" t="s">
        <v>8345</v>
      </c>
      <c r="T1534" s="10">
        <f t="shared" si="94"/>
        <v>42391.475289351853</v>
      </c>
      <c r="U1534" s="10">
        <f t="shared" si="95"/>
        <v>42415.625</v>
      </c>
    </row>
    <row r="1535" spans="1:21" ht="42.75" x14ac:dyDescent="0.2">
      <c r="A1535">
        <v>1533</v>
      </c>
      <c r="B1535" s="3" t="s">
        <v>1534</v>
      </c>
      <c r="C1535" s="3" t="s">
        <v>5643</v>
      </c>
      <c r="D1535">
        <v>45000</v>
      </c>
      <c r="F1535">
        <v>65313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8285</v>
      </c>
      <c r="P1535" s="6">
        <f t="shared" si="92"/>
        <v>1.4514</v>
      </c>
      <c r="Q1535">
        <f t="shared" si="93"/>
        <v>88.26081081081081</v>
      </c>
      <c r="R1535" t="s">
        <v>8344</v>
      </c>
      <c r="S1535" t="s">
        <v>8345</v>
      </c>
      <c r="T1535" s="10">
        <f t="shared" si="94"/>
        <v>42443.00204861111</v>
      </c>
      <c r="U1535" s="10">
        <f t="shared" si="95"/>
        <v>42492.165972222225</v>
      </c>
    </row>
    <row r="1536" spans="1:21" ht="42.75" x14ac:dyDescent="0.2">
      <c r="A1536">
        <v>1534</v>
      </c>
      <c r="B1536" s="3" t="s">
        <v>1535</v>
      </c>
      <c r="C1536" s="3" t="s">
        <v>5644</v>
      </c>
      <c r="D1536">
        <v>7500</v>
      </c>
      <c r="F1536">
        <v>31330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8285</v>
      </c>
      <c r="P1536" s="6">
        <f t="shared" si="92"/>
        <v>4.1773333333333333</v>
      </c>
      <c r="Q1536">
        <f t="shared" si="93"/>
        <v>84.905149051490511</v>
      </c>
      <c r="R1536" t="s">
        <v>8344</v>
      </c>
      <c r="S1536" t="s">
        <v>8345</v>
      </c>
      <c r="T1536" s="10">
        <f t="shared" si="94"/>
        <v>42221.67432870371</v>
      </c>
      <c r="U1536" s="10">
        <f t="shared" si="95"/>
        <v>42251.67432870371</v>
      </c>
    </row>
    <row r="1537" spans="1:21" ht="42.75" x14ac:dyDescent="0.2">
      <c r="A1537">
        <v>1535</v>
      </c>
      <c r="B1537" s="3" t="s">
        <v>1536</v>
      </c>
      <c r="C1537" s="3" t="s">
        <v>5645</v>
      </c>
      <c r="D1537">
        <v>4000</v>
      </c>
      <c r="F1537">
        <v>5297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8285</v>
      </c>
      <c r="P1537" s="6">
        <f t="shared" si="92"/>
        <v>1.3242499999999999</v>
      </c>
      <c r="Q1537">
        <f t="shared" si="93"/>
        <v>48.154545454545456</v>
      </c>
      <c r="R1537" t="s">
        <v>8344</v>
      </c>
      <c r="S1537" t="s">
        <v>8345</v>
      </c>
      <c r="T1537" s="10">
        <f t="shared" si="94"/>
        <v>42484.829062500001</v>
      </c>
      <c r="U1537" s="10">
        <f t="shared" si="95"/>
        <v>42513.916666666672</v>
      </c>
    </row>
    <row r="1538" spans="1:21" ht="42.75" x14ac:dyDescent="0.2">
      <c r="A1538">
        <v>1536</v>
      </c>
      <c r="B1538" s="3" t="s">
        <v>1537</v>
      </c>
      <c r="C1538" s="3" t="s">
        <v>5646</v>
      </c>
      <c r="D1538">
        <v>12000</v>
      </c>
      <c r="F1538">
        <v>30037.01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8285</v>
      </c>
      <c r="P1538" s="6">
        <f t="shared" ref="P1538:P1601" si="96">F1538/D1538</f>
        <v>2.5030841666666666</v>
      </c>
      <c r="Q1538">
        <f t="shared" ref="Q1538:Q1601" si="97">F1538/M1538</f>
        <v>66.015406593406595</v>
      </c>
      <c r="R1538" t="s">
        <v>8344</v>
      </c>
      <c r="S1538" t="s">
        <v>8345</v>
      </c>
      <c r="T1538" s="10">
        <f t="shared" si="94"/>
        <v>42213.802199074074</v>
      </c>
      <c r="U1538" s="10">
        <f t="shared" si="95"/>
        <v>42243.802199074074</v>
      </c>
    </row>
    <row r="1539" spans="1:21" ht="42.75" x14ac:dyDescent="0.2">
      <c r="A1539">
        <v>1537</v>
      </c>
      <c r="B1539" s="3" t="s">
        <v>1538</v>
      </c>
      <c r="C1539" s="3" t="s">
        <v>5647</v>
      </c>
      <c r="D1539">
        <v>12000</v>
      </c>
      <c r="F1539">
        <v>21588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8285</v>
      </c>
      <c r="P1539" s="6">
        <f t="shared" si="96"/>
        <v>1.7989999999999999</v>
      </c>
      <c r="Q1539">
        <f t="shared" si="97"/>
        <v>96.375</v>
      </c>
      <c r="R1539" t="s">
        <v>8344</v>
      </c>
      <c r="S1539" t="s">
        <v>8345</v>
      </c>
      <c r="T1539" s="10">
        <f t="shared" ref="T1539:T1602" si="98">(((K1539/60)/60)/24+DATE(1970,1,1))</f>
        <v>42552.315127314811</v>
      </c>
      <c r="U1539" s="10">
        <f t="shared" ref="U1539:U1602" si="99">(((J1539/60)/60)/24+DATE(1970,1,1))</f>
        <v>42588.75</v>
      </c>
    </row>
    <row r="1540" spans="1:21" ht="42.75" x14ac:dyDescent="0.2">
      <c r="A1540">
        <v>1538</v>
      </c>
      <c r="B1540" s="3" t="s">
        <v>1539</v>
      </c>
      <c r="C1540" s="3" t="s">
        <v>5648</v>
      </c>
      <c r="D1540">
        <v>7000</v>
      </c>
      <c r="F1540">
        <v>7184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8285</v>
      </c>
      <c r="P1540" s="6">
        <f t="shared" si="96"/>
        <v>1.0262857142857142</v>
      </c>
      <c r="Q1540">
        <f t="shared" si="97"/>
        <v>156.17391304347825</v>
      </c>
      <c r="R1540" t="s">
        <v>8344</v>
      </c>
      <c r="S1540" t="s">
        <v>8345</v>
      </c>
      <c r="T1540" s="10">
        <f t="shared" si="98"/>
        <v>41981.782060185185</v>
      </c>
      <c r="U1540" s="10">
        <f t="shared" si="99"/>
        <v>42026.782060185185</v>
      </c>
    </row>
    <row r="1541" spans="1:21" ht="42.75" x14ac:dyDescent="0.2">
      <c r="A1541">
        <v>1539</v>
      </c>
      <c r="B1541" s="3" t="s">
        <v>1540</v>
      </c>
      <c r="C1541" s="3" t="s">
        <v>5649</v>
      </c>
      <c r="D1541">
        <v>20000</v>
      </c>
      <c r="F1541">
        <v>27197.22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8285</v>
      </c>
      <c r="P1541" s="6">
        <f t="shared" si="96"/>
        <v>1.359861</v>
      </c>
      <c r="Q1541">
        <f t="shared" si="97"/>
        <v>95.764859154929582</v>
      </c>
      <c r="R1541" t="s">
        <v>8344</v>
      </c>
      <c r="S1541" t="s">
        <v>8345</v>
      </c>
      <c r="T1541" s="10">
        <f t="shared" si="98"/>
        <v>42705.919201388882</v>
      </c>
      <c r="U1541" s="10">
        <f t="shared" si="99"/>
        <v>42738.919201388882</v>
      </c>
    </row>
    <row r="1542" spans="1:21" ht="42.75" x14ac:dyDescent="0.2">
      <c r="A1542">
        <v>1540</v>
      </c>
      <c r="B1542" s="3" t="s">
        <v>1541</v>
      </c>
      <c r="C1542" s="3" t="s">
        <v>5650</v>
      </c>
      <c r="D1542">
        <v>15000</v>
      </c>
      <c r="F1542">
        <v>17680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8285</v>
      </c>
      <c r="P1542" s="6">
        <f t="shared" si="96"/>
        <v>1.1786666666666668</v>
      </c>
      <c r="Q1542">
        <f t="shared" si="97"/>
        <v>180.40816326530611</v>
      </c>
      <c r="R1542" t="s">
        <v>8344</v>
      </c>
      <c r="S1542" t="s">
        <v>8345</v>
      </c>
      <c r="T1542" s="10">
        <f t="shared" si="98"/>
        <v>41939.00712962963</v>
      </c>
      <c r="U1542" s="10">
        <f t="shared" si="99"/>
        <v>41969.052083333328</v>
      </c>
    </row>
    <row r="1543" spans="1:21" ht="42.75" x14ac:dyDescent="0.2">
      <c r="A1543">
        <v>1541</v>
      </c>
      <c r="B1543" s="3" t="s">
        <v>1542</v>
      </c>
      <c r="C1543" s="3" t="s">
        <v>5651</v>
      </c>
      <c r="D1543">
        <v>18000</v>
      </c>
      <c r="F1543">
        <v>6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8289</v>
      </c>
      <c r="P1543" s="6">
        <f t="shared" si="96"/>
        <v>3.3333333333333332E-4</v>
      </c>
      <c r="Q1543">
        <f t="shared" si="97"/>
        <v>3</v>
      </c>
      <c r="R1543" t="s">
        <v>8344</v>
      </c>
      <c r="S1543" t="s">
        <v>8348</v>
      </c>
      <c r="T1543" s="10">
        <f t="shared" si="98"/>
        <v>41974.712245370371</v>
      </c>
      <c r="U1543" s="10">
        <f t="shared" si="99"/>
        <v>42004.712245370371</v>
      </c>
    </row>
    <row r="1544" spans="1:21" ht="42.75" x14ac:dyDescent="0.2">
      <c r="A1544">
        <v>1542</v>
      </c>
      <c r="B1544" s="3" t="s">
        <v>1543</v>
      </c>
      <c r="C1544" s="3" t="s">
        <v>5652</v>
      </c>
      <c r="D1544">
        <v>500</v>
      </c>
      <c r="F1544">
        <v>20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8289</v>
      </c>
      <c r="P1544" s="6">
        <f t="shared" si="96"/>
        <v>0.04</v>
      </c>
      <c r="Q1544">
        <f t="shared" si="97"/>
        <v>20</v>
      </c>
      <c r="R1544" t="s">
        <v>8344</v>
      </c>
      <c r="S1544" t="s">
        <v>8348</v>
      </c>
      <c r="T1544" s="10">
        <f t="shared" si="98"/>
        <v>42170.996527777781</v>
      </c>
      <c r="U1544" s="10">
        <f t="shared" si="99"/>
        <v>42185.996527777781</v>
      </c>
    </row>
    <row r="1545" spans="1:21" ht="42.75" x14ac:dyDescent="0.2">
      <c r="A1545">
        <v>1543</v>
      </c>
      <c r="B1545" s="3" t="s">
        <v>1544</v>
      </c>
      <c r="C1545" s="3" t="s">
        <v>5653</v>
      </c>
      <c r="D1545">
        <v>2250</v>
      </c>
      <c r="F1545">
        <v>10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8289</v>
      </c>
      <c r="P1545" s="6">
        <f t="shared" si="96"/>
        <v>4.4444444444444444E-3</v>
      </c>
      <c r="Q1545">
        <f t="shared" si="97"/>
        <v>10</v>
      </c>
      <c r="R1545" t="s">
        <v>8344</v>
      </c>
      <c r="S1545" t="s">
        <v>8348</v>
      </c>
      <c r="T1545" s="10">
        <f t="shared" si="98"/>
        <v>41935.509652777779</v>
      </c>
      <c r="U1545" s="10">
        <f t="shared" si="99"/>
        <v>41965.551319444443</v>
      </c>
    </row>
    <row r="1546" spans="1:21" ht="42.75" x14ac:dyDescent="0.2">
      <c r="A1546">
        <v>1544</v>
      </c>
      <c r="B1546" s="3" t="s">
        <v>1545</v>
      </c>
      <c r="C1546" s="3" t="s">
        <v>5654</v>
      </c>
      <c r="D1546">
        <v>1000</v>
      </c>
      <c r="F1546"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8289</v>
      </c>
      <c r="P1546" s="6">
        <f t="shared" si="96"/>
        <v>0</v>
      </c>
      <c r="Q1546" t="e">
        <f t="shared" si="97"/>
        <v>#DIV/0!</v>
      </c>
      <c r="R1546" t="s">
        <v>8344</v>
      </c>
      <c r="S1546" t="s">
        <v>8348</v>
      </c>
      <c r="T1546" s="10">
        <f t="shared" si="98"/>
        <v>42053.051203703704</v>
      </c>
      <c r="U1546" s="10">
        <f t="shared" si="99"/>
        <v>42095.012499999997</v>
      </c>
    </row>
    <row r="1547" spans="1:21" ht="42.75" x14ac:dyDescent="0.2">
      <c r="A1547">
        <v>1545</v>
      </c>
      <c r="B1547" s="3" t="s">
        <v>1546</v>
      </c>
      <c r="C1547" s="3" t="s">
        <v>5655</v>
      </c>
      <c r="D1547">
        <v>3000</v>
      </c>
      <c r="F1547">
        <v>1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8289</v>
      </c>
      <c r="P1547" s="6">
        <f t="shared" si="96"/>
        <v>3.3333333333333332E-4</v>
      </c>
      <c r="Q1547">
        <f t="shared" si="97"/>
        <v>1</v>
      </c>
      <c r="R1547" t="s">
        <v>8344</v>
      </c>
      <c r="S1547" t="s">
        <v>8348</v>
      </c>
      <c r="T1547" s="10">
        <f t="shared" si="98"/>
        <v>42031.884652777779</v>
      </c>
      <c r="U1547" s="10">
        <f t="shared" si="99"/>
        <v>42065.886111111111</v>
      </c>
    </row>
    <row r="1548" spans="1:21" ht="42.75" x14ac:dyDescent="0.2">
      <c r="A1548">
        <v>1546</v>
      </c>
      <c r="B1548" s="3" t="s">
        <v>1547</v>
      </c>
      <c r="C1548" s="3" t="s">
        <v>5656</v>
      </c>
      <c r="D1548">
        <v>1000</v>
      </c>
      <c r="F1548">
        <v>289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8289</v>
      </c>
      <c r="P1548" s="6">
        <f t="shared" si="96"/>
        <v>0.28899999999999998</v>
      </c>
      <c r="Q1548">
        <f t="shared" si="97"/>
        <v>26.272727272727273</v>
      </c>
      <c r="R1548" t="s">
        <v>8344</v>
      </c>
      <c r="S1548" t="s">
        <v>8348</v>
      </c>
      <c r="T1548" s="10">
        <f t="shared" si="98"/>
        <v>41839.212951388887</v>
      </c>
      <c r="U1548" s="10">
        <f t="shared" si="99"/>
        <v>41899.212951388887</v>
      </c>
    </row>
    <row r="1549" spans="1:21" ht="42.75" x14ac:dyDescent="0.2">
      <c r="A1549">
        <v>1547</v>
      </c>
      <c r="B1549" s="3" t="s">
        <v>1548</v>
      </c>
      <c r="C1549" s="3" t="s">
        <v>5657</v>
      </c>
      <c r="D1549">
        <v>20</v>
      </c>
      <c r="F1549"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8289</v>
      </c>
      <c r="P1549" s="6">
        <f t="shared" si="96"/>
        <v>0</v>
      </c>
      <c r="Q1549" t="e">
        <f t="shared" si="97"/>
        <v>#DIV/0!</v>
      </c>
      <c r="R1549" t="s">
        <v>8344</v>
      </c>
      <c r="S1549" t="s">
        <v>8348</v>
      </c>
      <c r="T1549" s="10">
        <f t="shared" si="98"/>
        <v>42782.426875000005</v>
      </c>
      <c r="U1549" s="10">
        <f t="shared" si="99"/>
        <v>42789.426875000005</v>
      </c>
    </row>
    <row r="1550" spans="1:21" ht="28.5" x14ac:dyDescent="0.2">
      <c r="A1550">
        <v>1548</v>
      </c>
      <c r="B1550" s="3" t="s">
        <v>1549</v>
      </c>
      <c r="C1550" s="3" t="s">
        <v>5658</v>
      </c>
      <c r="D1550">
        <v>700</v>
      </c>
      <c r="F1550">
        <v>60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8289</v>
      </c>
      <c r="P1550" s="6">
        <f t="shared" si="96"/>
        <v>8.5714285714285715E-2</v>
      </c>
      <c r="Q1550">
        <f t="shared" si="97"/>
        <v>60</v>
      </c>
      <c r="R1550" t="s">
        <v>8344</v>
      </c>
      <c r="S1550" t="s">
        <v>8348</v>
      </c>
      <c r="T1550" s="10">
        <f t="shared" si="98"/>
        <v>42286.88217592593</v>
      </c>
      <c r="U1550" s="10">
        <f t="shared" si="99"/>
        <v>42316.923842592587</v>
      </c>
    </row>
    <row r="1551" spans="1:21" ht="42.75" x14ac:dyDescent="0.2">
      <c r="A1551">
        <v>1549</v>
      </c>
      <c r="B1551" s="3" t="s">
        <v>1550</v>
      </c>
      <c r="C1551" s="3" t="s">
        <v>5659</v>
      </c>
      <c r="D1551">
        <v>500</v>
      </c>
      <c r="F1551">
        <v>170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8289</v>
      </c>
      <c r="P1551" s="6">
        <f t="shared" si="96"/>
        <v>0.34</v>
      </c>
      <c r="Q1551">
        <f t="shared" si="97"/>
        <v>28.333333333333332</v>
      </c>
      <c r="R1551" t="s">
        <v>8344</v>
      </c>
      <c r="S1551" t="s">
        <v>8348</v>
      </c>
      <c r="T1551" s="10">
        <f t="shared" si="98"/>
        <v>42281.136099537034</v>
      </c>
      <c r="U1551" s="10">
        <f t="shared" si="99"/>
        <v>42311.177766203706</v>
      </c>
    </row>
    <row r="1552" spans="1:21" ht="42.75" x14ac:dyDescent="0.2">
      <c r="A1552">
        <v>1550</v>
      </c>
      <c r="B1552" s="3" t="s">
        <v>1551</v>
      </c>
      <c r="C1552" s="3" t="s">
        <v>5660</v>
      </c>
      <c r="D1552">
        <v>750</v>
      </c>
      <c r="F1552">
        <v>101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8289</v>
      </c>
      <c r="P1552" s="6">
        <f t="shared" si="96"/>
        <v>0.13466666666666666</v>
      </c>
      <c r="Q1552">
        <f t="shared" si="97"/>
        <v>14.428571428571429</v>
      </c>
      <c r="R1552" t="s">
        <v>8344</v>
      </c>
      <c r="S1552" t="s">
        <v>8348</v>
      </c>
      <c r="T1552" s="10">
        <f t="shared" si="98"/>
        <v>42472.449467592596</v>
      </c>
      <c r="U1552" s="10">
        <f t="shared" si="99"/>
        <v>42502.449467592596</v>
      </c>
    </row>
    <row r="1553" spans="1:21" ht="42.75" x14ac:dyDescent="0.2">
      <c r="A1553">
        <v>1551</v>
      </c>
      <c r="B1553" s="3" t="s">
        <v>1552</v>
      </c>
      <c r="C1553" s="3" t="s">
        <v>5661</v>
      </c>
      <c r="D1553">
        <v>3500</v>
      </c>
      <c r="F1553"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8289</v>
      </c>
      <c r="P1553" s="6">
        <f t="shared" si="96"/>
        <v>0</v>
      </c>
      <c r="Q1553" t="e">
        <f t="shared" si="97"/>
        <v>#DIV/0!</v>
      </c>
      <c r="R1553" t="s">
        <v>8344</v>
      </c>
      <c r="S1553" t="s">
        <v>8348</v>
      </c>
      <c r="T1553" s="10">
        <f t="shared" si="98"/>
        <v>42121.824525462958</v>
      </c>
      <c r="U1553" s="10">
        <f t="shared" si="99"/>
        <v>42151.824525462958</v>
      </c>
    </row>
    <row r="1554" spans="1:21" ht="42.75" x14ac:dyDescent="0.2">
      <c r="A1554">
        <v>1552</v>
      </c>
      <c r="B1554" s="3" t="s">
        <v>1553</v>
      </c>
      <c r="C1554" s="3" t="s">
        <v>5662</v>
      </c>
      <c r="D1554">
        <v>4300</v>
      </c>
      <c r="F1554">
        <v>2115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8289</v>
      </c>
      <c r="P1554" s="6">
        <f t="shared" si="96"/>
        <v>0.49186046511627907</v>
      </c>
      <c r="Q1554">
        <f t="shared" si="97"/>
        <v>132.1875</v>
      </c>
      <c r="R1554" t="s">
        <v>8344</v>
      </c>
      <c r="S1554" t="s">
        <v>8348</v>
      </c>
      <c r="T1554" s="10">
        <f t="shared" si="98"/>
        <v>41892.688750000001</v>
      </c>
      <c r="U1554" s="10">
        <f t="shared" si="99"/>
        <v>41913.165972222225</v>
      </c>
    </row>
    <row r="1555" spans="1:21" ht="42.75" x14ac:dyDescent="0.2">
      <c r="A1555">
        <v>1553</v>
      </c>
      <c r="B1555" s="3" t="s">
        <v>1554</v>
      </c>
      <c r="C1555" s="3" t="s">
        <v>5663</v>
      </c>
      <c r="D1555">
        <v>6000</v>
      </c>
      <c r="F1555"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8289</v>
      </c>
      <c r="P1555" s="6">
        <f t="shared" si="96"/>
        <v>0</v>
      </c>
      <c r="Q1555" t="e">
        <f t="shared" si="97"/>
        <v>#DIV/0!</v>
      </c>
      <c r="R1555" t="s">
        <v>8344</v>
      </c>
      <c r="S1555" t="s">
        <v>8348</v>
      </c>
      <c r="T1555" s="10">
        <f t="shared" si="98"/>
        <v>42219.282951388886</v>
      </c>
      <c r="U1555" s="10">
        <f t="shared" si="99"/>
        <v>42249.282951388886</v>
      </c>
    </row>
    <row r="1556" spans="1:21" ht="57" x14ac:dyDescent="0.2">
      <c r="A1556">
        <v>1554</v>
      </c>
      <c r="B1556" s="3" t="s">
        <v>1555</v>
      </c>
      <c r="C1556" s="3" t="s">
        <v>5664</v>
      </c>
      <c r="D1556">
        <v>20000</v>
      </c>
      <c r="F1556"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8289</v>
      </c>
      <c r="P1556" s="6">
        <f t="shared" si="96"/>
        <v>0</v>
      </c>
      <c r="Q1556" t="e">
        <f t="shared" si="97"/>
        <v>#DIV/0!</v>
      </c>
      <c r="R1556" t="s">
        <v>8344</v>
      </c>
      <c r="S1556" t="s">
        <v>8348</v>
      </c>
      <c r="T1556" s="10">
        <f t="shared" si="98"/>
        <v>42188.252199074079</v>
      </c>
      <c r="U1556" s="10">
        <f t="shared" si="99"/>
        <v>42218.252199074079</v>
      </c>
    </row>
    <row r="1557" spans="1:21" ht="42.75" x14ac:dyDescent="0.2">
      <c r="A1557">
        <v>1555</v>
      </c>
      <c r="B1557" s="3" t="s">
        <v>1556</v>
      </c>
      <c r="C1557" s="3" t="s">
        <v>5665</v>
      </c>
      <c r="D1557">
        <v>750</v>
      </c>
      <c r="F1557"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8289</v>
      </c>
      <c r="P1557" s="6">
        <f t="shared" si="96"/>
        <v>0</v>
      </c>
      <c r="Q1557" t="e">
        <f t="shared" si="97"/>
        <v>#DIV/0!</v>
      </c>
      <c r="R1557" t="s">
        <v>8344</v>
      </c>
      <c r="S1557" t="s">
        <v>8348</v>
      </c>
      <c r="T1557" s="10">
        <f t="shared" si="98"/>
        <v>42241.613796296297</v>
      </c>
      <c r="U1557" s="10">
        <f t="shared" si="99"/>
        <v>42264.708333333328</v>
      </c>
    </row>
    <row r="1558" spans="1:21" ht="42.75" x14ac:dyDescent="0.2">
      <c r="A1558">
        <v>1556</v>
      </c>
      <c r="B1558" s="3" t="s">
        <v>1557</v>
      </c>
      <c r="C1558" s="3" t="s">
        <v>5666</v>
      </c>
      <c r="D1558">
        <v>1500</v>
      </c>
      <c r="F1558">
        <v>677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8289</v>
      </c>
      <c r="P1558" s="6">
        <f t="shared" si="96"/>
        <v>0.45133333333333331</v>
      </c>
      <c r="Q1558">
        <f t="shared" si="97"/>
        <v>56.416666666666664</v>
      </c>
      <c r="R1558" t="s">
        <v>8344</v>
      </c>
      <c r="S1558" t="s">
        <v>8348</v>
      </c>
      <c r="T1558" s="10">
        <f t="shared" si="98"/>
        <v>42525.153055555551</v>
      </c>
      <c r="U1558" s="10">
        <f t="shared" si="99"/>
        <v>42555.153055555551</v>
      </c>
    </row>
    <row r="1559" spans="1:21" ht="42.75" x14ac:dyDescent="0.2">
      <c r="A1559">
        <v>1557</v>
      </c>
      <c r="B1559" s="3" t="s">
        <v>1558</v>
      </c>
      <c r="C1559" s="3" t="s">
        <v>5667</v>
      </c>
      <c r="D1559">
        <v>2500</v>
      </c>
      <c r="F1559">
        <v>100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8289</v>
      </c>
      <c r="P1559" s="6">
        <f t="shared" si="96"/>
        <v>0.04</v>
      </c>
      <c r="Q1559">
        <f t="shared" si="97"/>
        <v>100</v>
      </c>
      <c r="R1559" t="s">
        <v>8344</v>
      </c>
      <c r="S1559" t="s">
        <v>8348</v>
      </c>
      <c r="T1559" s="10">
        <f t="shared" si="98"/>
        <v>41871.65315972222</v>
      </c>
      <c r="U1559" s="10">
        <f t="shared" si="99"/>
        <v>41902.65315972222</v>
      </c>
    </row>
    <row r="1560" spans="1:21" ht="42.75" x14ac:dyDescent="0.2">
      <c r="A1560">
        <v>1558</v>
      </c>
      <c r="B1560" s="3" t="s">
        <v>1559</v>
      </c>
      <c r="C1560" s="3" t="s">
        <v>5668</v>
      </c>
      <c r="D1560">
        <v>750</v>
      </c>
      <c r="F1560">
        <v>35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8289</v>
      </c>
      <c r="P1560" s="6">
        <f t="shared" si="96"/>
        <v>4.6666666666666669E-2</v>
      </c>
      <c r="Q1560">
        <f t="shared" si="97"/>
        <v>11.666666666666666</v>
      </c>
      <c r="R1560" t="s">
        <v>8344</v>
      </c>
      <c r="S1560" t="s">
        <v>8348</v>
      </c>
      <c r="T1560" s="10">
        <f t="shared" si="98"/>
        <v>42185.397673611107</v>
      </c>
      <c r="U1560" s="10">
        <f t="shared" si="99"/>
        <v>42244.508333333331</v>
      </c>
    </row>
    <row r="1561" spans="1:21" ht="28.5" x14ac:dyDescent="0.2">
      <c r="A1561">
        <v>1559</v>
      </c>
      <c r="B1561" s="3" t="s">
        <v>1560</v>
      </c>
      <c r="C1561" s="3" t="s">
        <v>5669</v>
      </c>
      <c r="D1561">
        <v>15000</v>
      </c>
      <c r="F1561">
        <v>50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8289</v>
      </c>
      <c r="P1561" s="6">
        <f t="shared" si="96"/>
        <v>3.3333333333333335E-3</v>
      </c>
      <c r="Q1561">
        <f t="shared" si="97"/>
        <v>50</v>
      </c>
      <c r="R1561" t="s">
        <v>8344</v>
      </c>
      <c r="S1561" t="s">
        <v>8348</v>
      </c>
      <c r="T1561" s="10">
        <f t="shared" si="98"/>
        <v>42108.05322916666</v>
      </c>
      <c r="U1561" s="10">
        <f t="shared" si="99"/>
        <v>42123.05322916666</v>
      </c>
    </row>
    <row r="1562" spans="1:21" ht="42.75" x14ac:dyDescent="0.2">
      <c r="A1562">
        <v>1560</v>
      </c>
      <c r="B1562" s="3" t="s">
        <v>1561</v>
      </c>
      <c r="C1562" s="3" t="s">
        <v>5670</v>
      </c>
      <c r="D1562">
        <v>2500</v>
      </c>
      <c r="F1562">
        <v>94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8289</v>
      </c>
      <c r="P1562" s="6">
        <f t="shared" si="96"/>
        <v>3.7600000000000001E-2</v>
      </c>
      <c r="Q1562">
        <f t="shared" si="97"/>
        <v>23.5</v>
      </c>
      <c r="R1562" t="s">
        <v>8344</v>
      </c>
      <c r="S1562" t="s">
        <v>8348</v>
      </c>
      <c r="T1562" s="10">
        <f t="shared" si="98"/>
        <v>41936.020752314813</v>
      </c>
      <c r="U1562" s="10">
        <f t="shared" si="99"/>
        <v>41956.062418981484</v>
      </c>
    </row>
    <row r="1563" spans="1:21" ht="42.75" x14ac:dyDescent="0.2">
      <c r="A1563">
        <v>1561</v>
      </c>
      <c r="B1563" s="3" t="s">
        <v>1562</v>
      </c>
      <c r="C1563" s="3" t="s">
        <v>5671</v>
      </c>
      <c r="D1563">
        <v>10000</v>
      </c>
      <c r="F1563">
        <v>67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8290</v>
      </c>
      <c r="P1563" s="6">
        <f t="shared" si="96"/>
        <v>6.7000000000000002E-3</v>
      </c>
      <c r="Q1563">
        <f t="shared" si="97"/>
        <v>67</v>
      </c>
      <c r="R1563" t="s">
        <v>8337</v>
      </c>
      <c r="S1563" t="s">
        <v>8349</v>
      </c>
      <c r="T1563" s="10">
        <f t="shared" si="98"/>
        <v>41555.041701388887</v>
      </c>
      <c r="U1563" s="10">
        <f t="shared" si="99"/>
        <v>41585.083368055559</v>
      </c>
    </row>
    <row r="1564" spans="1:21" ht="42.75" x14ac:dyDescent="0.2">
      <c r="A1564">
        <v>1562</v>
      </c>
      <c r="B1564" s="3" t="s">
        <v>1563</v>
      </c>
      <c r="C1564" s="3" t="s">
        <v>5672</v>
      </c>
      <c r="D1564">
        <v>4000</v>
      </c>
      <c r="F1564"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8290</v>
      </c>
      <c r="P1564" s="6">
        <f t="shared" si="96"/>
        <v>0</v>
      </c>
      <c r="Q1564" t="e">
        <f t="shared" si="97"/>
        <v>#DIV/0!</v>
      </c>
      <c r="R1564" t="s">
        <v>8337</v>
      </c>
      <c r="S1564" t="s">
        <v>8349</v>
      </c>
      <c r="T1564" s="10">
        <f t="shared" si="98"/>
        <v>40079.566157407404</v>
      </c>
      <c r="U1564" s="10">
        <f t="shared" si="99"/>
        <v>40149.034722222219</v>
      </c>
    </row>
    <row r="1565" spans="1:21" ht="42.75" x14ac:dyDescent="0.2">
      <c r="A1565">
        <v>1563</v>
      </c>
      <c r="B1565" s="3" t="s">
        <v>1564</v>
      </c>
      <c r="C1565" s="3" t="s">
        <v>5673</v>
      </c>
      <c r="D1565">
        <v>6000</v>
      </c>
      <c r="F1565">
        <v>85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8290</v>
      </c>
      <c r="P1565" s="6">
        <f t="shared" si="96"/>
        <v>1.4166666666666666E-2</v>
      </c>
      <c r="Q1565">
        <f t="shared" si="97"/>
        <v>42.5</v>
      </c>
      <c r="R1565" t="s">
        <v>8337</v>
      </c>
      <c r="S1565" t="s">
        <v>8349</v>
      </c>
      <c r="T1565" s="10">
        <f t="shared" si="98"/>
        <v>41652.742488425924</v>
      </c>
      <c r="U1565" s="10">
        <f t="shared" si="99"/>
        <v>41712.700821759259</v>
      </c>
    </row>
    <row r="1566" spans="1:21" ht="42.75" x14ac:dyDescent="0.2">
      <c r="A1566">
        <v>1564</v>
      </c>
      <c r="B1566" s="3" t="s">
        <v>1565</v>
      </c>
      <c r="C1566" s="3" t="s">
        <v>5674</v>
      </c>
      <c r="D1566">
        <v>10000</v>
      </c>
      <c r="F1566">
        <v>10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8290</v>
      </c>
      <c r="P1566" s="6">
        <f t="shared" si="96"/>
        <v>1E-3</v>
      </c>
      <c r="Q1566">
        <f t="shared" si="97"/>
        <v>10</v>
      </c>
      <c r="R1566" t="s">
        <v>8337</v>
      </c>
      <c r="S1566" t="s">
        <v>8349</v>
      </c>
      <c r="T1566" s="10">
        <f t="shared" si="98"/>
        <v>42121.367002314815</v>
      </c>
      <c r="U1566" s="10">
        <f t="shared" si="99"/>
        <v>42152.836805555555</v>
      </c>
    </row>
    <row r="1567" spans="1:21" ht="42.75" x14ac:dyDescent="0.2">
      <c r="A1567">
        <v>1565</v>
      </c>
      <c r="B1567" s="3" t="s">
        <v>1566</v>
      </c>
      <c r="C1567" s="3" t="s">
        <v>5675</v>
      </c>
      <c r="D1567">
        <v>4000</v>
      </c>
      <c r="F1567">
        <v>100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8290</v>
      </c>
      <c r="P1567" s="6">
        <f t="shared" si="96"/>
        <v>2.5000000000000001E-2</v>
      </c>
      <c r="Q1567">
        <f t="shared" si="97"/>
        <v>100</v>
      </c>
      <c r="R1567" t="s">
        <v>8337</v>
      </c>
      <c r="S1567" t="s">
        <v>8349</v>
      </c>
      <c r="T1567" s="10">
        <f t="shared" si="98"/>
        <v>40672.729872685188</v>
      </c>
      <c r="U1567" s="10">
        <f t="shared" si="99"/>
        <v>40702.729872685188</v>
      </c>
    </row>
    <row r="1568" spans="1:21" ht="42.75" x14ac:dyDescent="0.2">
      <c r="A1568">
        <v>1566</v>
      </c>
      <c r="B1568" s="3" t="s">
        <v>1567</v>
      </c>
      <c r="C1568" s="3" t="s">
        <v>5676</v>
      </c>
      <c r="D1568">
        <v>30000</v>
      </c>
      <c r="F1568">
        <v>6375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8290</v>
      </c>
      <c r="P1568" s="6">
        <f t="shared" si="96"/>
        <v>0.21249999999999999</v>
      </c>
      <c r="Q1568">
        <f t="shared" si="97"/>
        <v>108.05084745762711</v>
      </c>
      <c r="R1568" t="s">
        <v>8337</v>
      </c>
      <c r="S1568" t="s">
        <v>8349</v>
      </c>
      <c r="T1568" s="10">
        <f t="shared" si="98"/>
        <v>42549.916712962964</v>
      </c>
      <c r="U1568" s="10">
        <f t="shared" si="99"/>
        <v>42578.916666666672</v>
      </c>
    </row>
    <row r="1569" spans="1:21" ht="42.75" x14ac:dyDescent="0.2">
      <c r="A1569">
        <v>1567</v>
      </c>
      <c r="B1569" s="3" t="s">
        <v>1568</v>
      </c>
      <c r="C1569" s="3" t="s">
        <v>5677</v>
      </c>
      <c r="D1569">
        <v>8500</v>
      </c>
      <c r="F1569">
        <v>350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8290</v>
      </c>
      <c r="P1569" s="6">
        <f t="shared" si="96"/>
        <v>4.1176470588235294E-2</v>
      </c>
      <c r="Q1569">
        <f t="shared" si="97"/>
        <v>26.923076923076923</v>
      </c>
      <c r="R1569" t="s">
        <v>8337</v>
      </c>
      <c r="S1569" t="s">
        <v>8349</v>
      </c>
      <c r="T1569" s="10">
        <f t="shared" si="98"/>
        <v>41671.936863425923</v>
      </c>
      <c r="U1569" s="10">
        <f t="shared" si="99"/>
        <v>41687</v>
      </c>
    </row>
    <row r="1570" spans="1:21" ht="42.75" x14ac:dyDescent="0.2">
      <c r="A1570">
        <v>1568</v>
      </c>
      <c r="B1570" s="3" t="s">
        <v>1569</v>
      </c>
      <c r="C1570" s="3" t="s">
        <v>5678</v>
      </c>
      <c r="D1570">
        <v>25000</v>
      </c>
      <c r="F1570">
        <v>3410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8290</v>
      </c>
      <c r="P1570" s="6">
        <f t="shared" si="96"/>
        <v>0.13639999999999999</v>
      </c>
      <c r="Q1570">
        <f t="shared" si="97"/>
        <v>155</v>
      </c>
      <c r="R1570" t="s">
        <v>8337</v>
      </c>
      <c r="S1570" t="s">
        <v>8349</v>
      </c>
      <c r="T1570" s="10">
        <f t="shared" si="98"/>
        <v>41962.062326388885</v>
      </c>
      <c r="U1570" s="10">
        <f t="shared" si="99"/>
        <v>41997.062326388885</v>
      </c>
    </row>
    <row r="1571" spans="1:21" x14ac:dyDescent="0.2">
      <c r="A1571">
        <v>1569</v>
      </c>
      <c r="B1571" s="3" t="s">
        <v>1570</v>
      </c>
      <c r="C1571" s="3" t="s">
        <v>5679</v>
      </c>
      <c r="D1571">
        <v>30000</v>
      </c>
      <c r="F1571"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8290</v>
      </c>
      <c r="P1571" s="6">
        <f t="shared" si="96"/>
        <v>0</v>
      </c>
      <c r="Q1571" t="e">
        <f t="shared" si="97"/>
        <v>#DIV/0!</v>
      </c>
      <c r="R1571" t="s">
        <v>8337</v>
      </c>
      <c r="S1571" t="s">
        <v>8349</v>
      </c>
      <c r="T1571" s="10">
        <f t="shared" si="98"/>
        <v>41389.679560185185</v>
      </c>
      <c r="U1571" s="10">
        <f t="shared" si="99"/>
        <v>41419.679560185185</v>
      </c>
    </row>
    <row r="1572" spans="1:21" ht="28.5" x14ac:dyDescent="0.2">
      <c r="A1572">
        <v>1570</v>
      </c>
      <c r="B1572" s="3" t="s">
        <v>1571</v>
      </c>
      <c r="C1572" s="3" t="s">
        <v>5680</v>
      </c>
      <c r="D1572">
        <v>6000</v>
      </c>
      <c r="F1572">
        <v>2484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8290</v>
      </c>
      <c r="P1572" s="6">
        <f t="shared" si="96"/>
        <v>0.41399999999999998</v>
      </c>
      <c r="Q1572">
        <f t="shared" si="97"/>
        <v>47.769230769230766</v>
      </c>
      <c r="R1572" t="s">
        <v>8337</v>
      </c>
      <c r="S1572" t="s">
        <v>8349</v>
      </c>
      <c r="T1572" s="10">
        <f t="shared" si="98"/>
        <v>42438.813449074078</v>
      </c>
      <c r="U1572" s="10">
        <f t="shared" si="99"/>
        <v>42468.771782407406</v>
      </c>
    </row>
    <row r="1573" spans="1:21" ht="42.75" x14ac:dyDescent="0.2">
      <c r="A1573">
        <v>1571</v>
      </c>
      <c r="B1573" s="3" t="s">
        <v>1572</v>
      </c>
      <c r="C1573" s="3" t="s">
        <v>5681</v>
      </c>
      <c r="D1573">
        <v>12100</v>
      </c>
      <c r="F1573">
        <v>80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8290</v>
      </c>
      <c r="P1573" s="6">
        <f t="shared" si="96"/>
        <v>6.6115702479338841E-3</v>
      </c>
      <c r="Q1573">
        <f t="shared" si="97"/>
        <v>20</v>
      </c>
      <c r="R1573" t="s">
        <v>8337</v>
      </c>
      <c r="S1573" t="s">
        <v>8349</v>
      </c>
      <c r="T1573" s="10">
        <f t="shared" si="98"/>
        <v>42144.769479166673</v>
      </c>
      <c r="U1573" s="10">
        <f t="shared" si="99"/>
        <v>42174.769479166673</v>
      </c>
    </row>
    <row r="1574" spans="1:21" ht="42.75" x14ac:dyDescent="0.2">
      <c r="A1574">
        <v>1572</v>
      </c>
      <c r="B1574" s="3" t="s">
        <v>1573</v>
      </c>
      <c r="C1574" s="3" t="s">
        <v>5682</v>
      </c>
      <c r="D1574">
        <v>2500</v>
      </c>
      <c r="F1574">
        <v>125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8290</v>
      </c>
      <c r="P1574" s="6">
        <f t="shared" si="96"/>
        <v>0.05</v>
      </c>
      <c r="Q1574">
        <f t="shared" si="97"/>
        <v>41.666666666666664</v>
      </c>
      <c r="R1574" t="s">
        <v>8337</v>
      </c>
      <c r="S1574" t="s">
        <v>8349</v>
      </c>
      <c r="T1574" s="10">
        <f t="shared" si="98"/>
        <v>42404.033090277779</v>
      </c>
      <c r="U1574" s="10">
        <f t="shared" si="99"/>
        <v>42428.999305555553</v>
      </c>
    </row>
    <row r="1575" spans="1:21" ht="42.75" x14ac:dyDescent="0.2">
      <c r="A1575">
        <v>1573</v>
      </c>
      <c r="B1575" s="3" t="s">
        <v>1574</v>
      </c>
      <c r="C1575" s="3" t="s">
        <v>5683</v>
      </c>
      <c r="D1575">
        <v>9000</v>
      </c>
      <c r="F1575">
        <v>223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8290</v>
      </c>
      <c r="P1575" s="6">
        <f t="shared" si="96"/>
        <v>2.4777777777777777E-2</v>
      </c>
      <c r="Q1575">
        <f t="shared" si="97"/>
        <v>74.333333333333329</v>
      </c>
      <c r="R1575" t="s">
        <v>8337</v>
      </c>
      <c r="S1575" t="s">
        <v>8349</v>
      </c>
      <c r="T1575" s="10">
        <f t="shared" si="98"/>
        <v>42786.000023148154</v>
      </c>
      <c r="U1575" s="10">
        <f t="shared" si="99"/>
        <v>42826.165972222225</v>
      </c>
    </row>
    <row r="1576" spans="1:21" ht="42.75" x14ac:dyDescent="0.2">
      <c r="A1576">
        <v>1574</v>
      </c>
      <c r="B1576" s="3" t="s">
        <v>1575</v>
      </c>
      <c r="C1576" s="3" t="s">
        <v>5684</v>
      </c>
      <c r="D1576">
        <v>10000</v>
      </c>
      <c r="F1576">
        <v>506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8290</v>
      </c>
      <c r="P1576" s="6">
        <f t="shared" si="96"/>
        <v>5.0599999999999999E-2</v>
      </c>
      <c r="Q1576">
        <f t="shared" si="97"/>
        <v>84.333333333333329</v>
      </c>
      <c r="R1576" t="s">
        <v>8337</v>
      </c>
      <c r="S1576" t="s">
        <v>8349</v>
      </c>
      <c r="T1576" s="10">
        <f t="shared" si="98"/>
        <v>42017.927418981482</v>
      </c>
      <c r="U1576" s="10">
        <f t="shared" si="99"/>
        <v>42052.927418981482</v>
      </c>
    </row>
    <row r="1577" spans="1:21" ht="42.75" x14ac:dyDescent="0.2">
      <c r="A1577">
        <v>1575</v>
      </c>
      <c r="B1577" s="3" t="s">
        <v>1576</v>
      </c>
      <c r="C1577" s="3" t="s">
        <v>5685</v>
      </c>
      <c r="D1577">
        <v>10000</v>
      </c>
      <c r="F1577">
        <v>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8290</v>
      </c>
      <c r="P1577" s="6">
        <f t="shared" si="96"/>
        <v>0.2291</v>
      </c>
      <c r="Q1577">
        <f t="shared" si="97"/>
        <v>65.457142857142856</v>
      </c>
      <c r="R1577" t="s">
        <v>8337</v>
      </c>
      <c r="S1577" t="s">
        <v>8349</v>
      </c>
      <c r="T1577" s="10">
        <f t="shared" si="98"/>
        <v>41799.524259259262</v>
      </c>
      <c r="U1577" s="10">
        <f t="shared" si="99"/>
        <v>41829.524259259262</v>
      </c>
    </row>
    <row r="1578" spans="1:21" ht="28.5" x14ac:dyDescent="0.2">
      <c r="A1578">
        <v>1576</v>
      </c>
      <c r="B1578" s="3" t="s">
        <v>1577</v>
      </c>
      <c r="C1578" s="3" t="s">
        <v>5686</v>
      </c>
      <c r="D1578">
        <v>5000</v>
      </c>
      <c r="F1578">
        <v>650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8290</v>
      </c>
      <c r="P1578" s="6">
        <f t="shared" si="96"/>
        <v>0.13</v>
      </c>
      <c r="Q1578">
        <f t="shared" si="97"/>
        <v>65</v>
      </c>
      <c r="R1578" t="s">
        <v>8337</v>
      </c>
      <c r="S1578" t="s">
        <v>8349</v>
      </c>
      <c r="T1578" s="10">
        <f t="shared" si="98"/>
        <v>42140.879259259258</v>
      </c>
      <c r="U1578" s="10">
        <f t="shared" si="99"/>
        <v>42185.879259259258</v>
      </c>
    </row>
    <row r="1579" spans="1:21" ht="42.75" x14ac:dyDescent="0.2">
      <c r="A1579">
        <v>1577</v>
      </c>
      <c r="B1579" s="3" t="s">
        <v>1578</v>
      </c>
      <c r="C1579" s="3" t="s">
        <v>5687</v>
      </c>
      <c r="D1579">
        <v>10000</v>
      </c>
      <c r="F1579">
        <v>55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8290</v>
      </c>
      <c r="P1579" s="6">
        <f t="shared" si="96"/>
        <v>5.4999999999999997E-3</v>
      </c>
      <c r="Q1579">
        <f t="shared" si="97"/>
        <v>27.5</v>
      </c>
      <c r="R1579" t="s">
        <v>8337</v>
      </c>
      <c r="S1579" t="s">
        <v>8349</v>
      </c>
      <c r="T1579" s="10">
        <f t="shared" si="98"/>
        <v>41054.847777777781</v>
      </c>
      <c r="U1579" s="10">
        <f t="shared" si="99"/>
        <v>41114.847777777781</v>
      </c>
    </row>
    <row r="1580" spans="1:21" ht="57" x14ac:dyDescent="0.2">
      <c r="A1580">
        <v>1578</v>
      </c>
      <c r="B1580" s="3" t="s">
        <v>1579</v>
      </c>
      <c r="C1580" s="3" t="s">
        <v>5688</v>
      </c>
      <c r="D1580">
        <v>1897</v>
      </c>
      <c r="F1580">
        <v>205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8290</v>
      </c>
      <c r="P1580" s="6">
        <f t="shared" si="96"/>
        <v>0.10806536636794939</v>
      </c>
      <c r="Q1580">
        <f t="shared" si="97"/>
        <v>51.25</v>
      </c>
      <c r="R1580" t="s">
        <v>8337</v>
      </c>
      <c r="S1580" t="s">
        <v>8349</v>
      </c>
      <c r="T1580" s="10">
        <f t="shared" si="98"/>
        <v>40399.065868055557</v>
      </c>
      <c r="U1580" s="10">
        <f t="shared" si="99"/>
        <v>40423.083333333336</v>
      </c>
    </row>
    <row r="1581" spans="1:21" ht="28.5" x14ac:dyDescent="0.2">
      <c r="A1581">
        <v>1579</v>
      </c>
      <c r="B1581" s="3" t="s">
        <v>1580</v>
      </c>
      <c r="C1581" s="3" t="s">
        <v>5689</v>
      </c>
      <c r="D1581">
        <v>3333</v>
      </c>
      <c r="F1581">
        <v>28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8290</v>
      </c>
      <c r="P1581" s="6">
        <f t="shared" si="96"/>
        <v>8.4008400840084006E-3</v>
      </c>
      <c r="Q1581">
        <f t="shared" si="97"/>
        <v>14</v>
      </c>
      <c r="R1581" t="s">
        <v>8337</v>
      </c>
      <c r="S1581" t="s">
        <v>8349</v>
      </c>
      <c r="T1581" s="10">
        <f t="shared" si="98"/>
        <v>41481.996423611112</v>
      </c>
      <c r="U1581" s="10">
        <f t="shared" si="99"/>
        <v>41514.996423611112</v>
      </c>
    </row>
    <row r="1582" spans="1:21" ht="42.75" x14ac:dyDescent="0.2">
      <c r="A1582">
        <v>1580</v>
      </c>
      <c r="B1582" s="3" t="s">
        <v>1581</v>
      </c>
      <c r="C1582" s="3" t="s">
        <v>5690</v>
      </c>
      <c r="D1582">
        <v>1750</v>
      </c>
      <c r="F1582"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8290</v>
      </c>
      <c r="P1582" s="6">
        <f t="shared" si="96"/>
        <v>0</v>
      </c>
      <c r="Q1582" t="e">
        <f t="shared" si="97"/>
        <v>#DIV/0!</v>
      </c>
      <c r="R1582" t="s">
        <v>8337</v>
      </c>
      <c r="S1582" t="s">
        <v>8349</v>
      </c>
      <c r="T1582" s="10">
        <f t="shared" si="98"/>
        <v>40990.050069444449</v>
      </c>
      <c r="U1582" s="10">
        <f t="shared" si="99"/>
        <v>41050.050069444449</v>
      </c>
    </row>
    <row r="1583" spans="1:21" ht="42.75" x14ac:dyDescent="0.2">
      <c r="A1583">
        <v>1581</v>
      </c>
      <c r="B1583" s="3" t="s">
        <v>1582</v>
      </c>
      <c r="C1583" s="3" t="s">
        <v>5691</v>
      </c>
      <c r="D1583">
        <v>1000</v>
      </c>
      <c r="F1583">
        <v>5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8291</v>
      </c>
      <c r="P1583" s="6">
        <f t="shared" si="96"/>
        <v>5.0000000000000001E-3</v>
      </c>
      <c r="Q1583">
        <f t="shared" si="97"/>
        <v>5</v>
      </c>
      <c r="R1583" t="s">
        <v>8344</v>
      </c>
      <c r="S1583" t="s">
        <v>8350</v>
      </c>
      <c r="T1583" s="10">
        <f t="shared" si="98"/>
        <v>42325.448958333334</v>
      </c>
      <c r="U1583" s="10">
        <f t="shared" si="99"/>
        <v>42357.448958333334</v>
      </c>
    </row>
    <row r="1584" spans="1:21" ht="28.5" x14ac:dyDescent="0.2">
      <c r="A1584">
        <v>1582</v>
      </c>
      <c r="B1584" s="3" t="s">
        <v>1583</v>
      </c>
      <c r="C1584" s="3" t="s">
        <v>5692</v>
      </c>
      <c r="D1584">
        <v>1000</v>
      </c>
      <c r="F1584">
        <v>93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8291</v>
      </c>
      <c r="P1584" s="6">
        <f t="shared" si="96"/>
        <v>9.2999999999999999E-2</v>
      </c>
      <c r="Q1584">
        <f t="shared" si="97"/>
        <v>31</v>
      </c>
      <c r="R1584" t="s">
        <v>8344</v>
      </c>
      <c r="S1584" t="s">
        <v>8350</v>
      </c>
      <c r="T1584" s="10">
        <f t="shared" si="98"/>
        <v>42246.789965277778</v>
      </c>
      <c r="U1584" s="10">
        <f t="shared" si="99"/>
        <v>42303.888888888891</v>
      </c>
    </row>
    <row r="1585" spans="1:21" ht="42.75" x14ac:dyDescent="0.2">
      <c r="A1585">
        <v>1583</v>
      </c>
      <c r="B1585" s="3" t="s">
        <v>1584</v>
      </c>
      <c r="C1585" s="3" t="s">
        <v>5693</v>
      </c>
      <c r="D1585">
        <v>20000</v>
      </c>
      <c r="F1585">
        <v>15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8291</v>
      </c>
      <c r="P1585" s="6">
        <f t="shared" si="96"/>
        <v>7.5000000000000002E-4</v>
      </c>
      <c r="Q1585">
        <f t="shared" si="97"/>
        <v>15</v>
      </c>
      <c r="R1585" t="s">
        <v>8344</v>
      </c>
      <c r="S1585" t="s">
        <v>8350</v>
      </c>
      <c r="T1585" s="10">
        <f t="shared" si="98"/>
        <v>41877.904988425929</v>
      </c>
      <c r="U1585" s="10">
        <f t="shared" si="99"/>
        <v>41907.904988425929</v>
      </c>
    </row>
    <row r="1586" spans="1:21" ht="42.75" x14ac:dyDescent="0.2">
      <c r="A1586">
        <v>1584</v>
      </c>
      <c r="B1586" s="3" t="s">
        <v>1585</v>
      </c>
      <c r="C1586" s="3" t="s">
        <v>5694</v>
      </c>
      <c r="D1586">
        <v>1200</v>
      </c>
      <c r="F1586"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8291</v>
      </c>
      <c r="P1586" s="6">
        <f t="shared" si="96"/>
        <v>0</v>
      </c>
      <c r="Q1586" t="e">
        <f t="shared" si="97"/>
        <v>#DIV/0!</v>
      </c>
      <c r="R1586" t="s">
        <v>8344</v>
      </c>
      <c r="S1586" t="s">
        <v>8350</v>
      </c>
      <c r="T1586" s="10">
        <f t="shared" si="98"/>
        <v>41779.649317129632</v>
      </c>
      <c r="U1586" s="10">
        <f t="shared" si="99"/>
        <v>41789.649317129632</v>
      </c>
    </row>
    <row r="1587" spans="1:21" ht="57" x14ac:dyDescent="0.2">
      <c r="A1587">
        <v>1585</v>
      </c>
      <c r="B1587" s="3" t="s">
        <v>1586</v>
      </c>
      <c r="C1587" s="3" t="s">
        <v>5695</v>
      </c>
      <c r="D1587">
        <v>2000</v>
      </c>
      <c r="F1587">
        <v>1580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8291</v>
      </c>
      <c r="P1587" s="6">
        <f t="shared" si="96"/>
        <v>0.79</v>
      </c>
      <c r="Q1587">
        <f t="shared" si="97"/>
        <v>131.66666666666666</v>
      </c>
      <c r="R1587" t="s">
        <v>8344</v>
      </c>
      <c r="S1587" t="s">
        <v>8350</v>
      </c>
      <c r="T1587" s="10">
        <f t="shared" si="98"/>
        <v>42707.895462962959</v>
      </c>
      <c r="U1587" s="10">
        <f t="shared" si="99"/>
        <v>42729.458333333328</v>
      </c>
    </row>
    <row r="1588" spans="1:21" ht="28.5" x14ac:dyDescent="0.2">
      <c r="A1588">
        <v>1586</v>
      </c>
      <c r="B1588" s="3" t="s">
        <v>1587</v>
      </c>
      <c r="C1588" s="3" t="s">
        <v>5696</v>
      </c>
      <c r="D1588">
        <v>1500</v>
      </c>
      <c r="F1588"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8291</v>
      </c>
      <c r="P1588" s="6">
        <f t="shared" si="96"/>
        <v>0</v>
      </c>
      <c r="Q1588" t="e">
        <f t="shared" si="97"/>
        <v>#DIV/0!</v>
      </c>
      <c r="R1588" t="s">
        <v>8344</v>
      </c>
      <c r="S1588" t="s">
        <v>8350</v>
      </c>
      <c r="T1588" s="10">
        <f t="shared" si="98"/>
        <v>42069.104421296302</v>
      </c>
      <c r="U1588" s="10">
        <f t="shared" si="99"/>
        <v>42099.062754629631</v>
      </c>
    </row>
    <row r="1589" spans="1:21" ht="42.75" x14ac:dyDescent="0.2">
      <c r="A1589">
        <v>1587</v>
      </c>
      <c r="B1589" s="3" t="s">
        <v>1588</v>
      </c>
      <c r="C1589" s="3" t="s">
        <v>5697</v>
      </c>
      <c r="D1589">
        <v>7500</v>
      </c>
      <c r="F1589">
        <v>1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8291</v>
      </c>
      <c r="P1589" s="6">
        <f t="shared" si="96"/>
        <v>1.3333333333333334E-4</v>
      </c>
      <c r="Q1589">
        <f t="shared" si="97"/>
        <v>1</v>
      </c>
      <c r="R1589" t="s">
        <v>8344</v>
      </c>
      <c r="S1589" t="s">
        <v>8350</v>
      </c>
      <c r="T1589" s="10">
        <f t="shared" si="98"/>
        <v>41956.950983796298</v>
      </c>
      <c r="U1589" s="10">
        <f t="shared" si="99"/>
        <v>41986.950983796298</v>
      </c>
    </row>
    <row r="1590" spans="1:21" ht="28.5" x14ac:dyDescent="0.2">
      <c r="A1590">
        <v>1588</v>
      </c>
      <c r="B1590" s="3" t="s">
        <v>1589</v>
      </c>
      <c r="C1590" s="3" t="s">
        <v>5698</v>
      </c>
      <c r="D1590">
        <v>516</v>
      </c>
      <c r="F1590"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8291</v>
      </c>
      <c r="P1590" s="6">
        <f t="shared" si="96"/>
        <v>0</v>
      </c>
      <c r="Q1590" t="e">
        <f t="shared" si="97"/>
        <v>#DIV/0!</v>
      </c>
      <c r="R1590" t="s">
        <v>8344</v>
      </c>
      <c r="S1590" t="s">
        <v>8350</v>
      </c>
      <c r="T1590" s="10">
        <f t="shared" si="98"/>
        <v>42005.24998842593</v>
      </c>
      <c r="U1590" s="10">
        <f t="shared" si="99"/>
        <v>42035.841666666667</v>
      </c>
    </row>
    <row r="1591" spans="1:21" ht="42.75" x14ac:dyDescent="0.2">
      <c r="A1591">
        <v>1589</v>
      </c>
      <c r="B1591" s="3" t="s">
        <v>1590</v>
      </c>
      <c r="C1591" s="3" t="s">
        <v>5699</v>
      </c>
      <c r="D1591">
        <v>1200</v>
      </c>
      <c r="F1591"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8291</v>
      </c>
      <c r="P1591" s="6">
        <f t="shared" si="96"/>
        <v>0</v>
      </c>
      <c r="Q1591" t="e">
        <f t="shared" si="97"/>
        <v>#DIV/0!</v>
      </c>
      <c r="R1591" t="s">
        <v>8344</v>
      </c>
      <c r="S1591" t="s">
        <v>8350</v>
      </c>
      <c r="T1591" s="10">
        <f t="shared" si="98"/>
        <v>42256.984791666662</v>
      </c>
      <c r="U1591" s="10">
        <f t="shared" si="99"/>
        <v>42286.984791666662</v>
      </c>
    </row>
    <row r="1592" spans="1:21" x14ac:dyDescent="0.2">
      <c r="A1592">
        <v>1590</v>
      </c>
      <c r="B1592" s="3" t="s">
        <v>1591</v>
      </c>
      <c r="C1592" s="3" t="s">
        <v>5700</v>
      </c>
      <c r="D1592">
        <v>60000</v>
      </c>
      <c r="F1592">
        <v>1020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8291</v>
      </c>
      <c r="P1592" s="6">
        <f t="shared" si="96"/>
        <v>1.7000000000000001E-2</v>
      </c>
      <c r="Q1592">
        <f t="shared" si="97"/>
        <v>510</v>
      </c>
      <c r="R1592" t="s">
        <v>8344</v>
      </c>
      <c r="S1592" t="s">
        <v>8350</v>
      </c>
      <c r="T1592" s="10">
        <f t="shared" si="98"/>
        <v>42240.857222222221</v>
      </c>
      <c r="U1592" s="10">
        <f t="shared" si="99"/>
        <v>42270.857222222221</v>
      </c>
    </row>
    <row r="1593" spans="1:21" ht="57" x14ac:dyDescent="0.2">
      <c r="A1593">
        <v>1591</v>
      </c>
      <c r="B1593" s="3" t="s">
        <v>1592</v>
      </c>
      <c r="C1593" s="3" t="s">
        <v>5701</v>
      </c>
      <c r="D1593">
        <v>14000</v>
      </c>
      <c r="F1593">
        <v>4092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8291</v>
      </c>
      <c r="P1593" s="6">
        <f t="shared" si="96"/>
        <v>0.29228571428571426</v>
      </c>
      <c r="Q1593">
        <f t="shared" si="97"/>
        <v>44.478260869565219</v>
      </c>
      <c r="R1593" t="s">
        <v>8344</v>
      </c>
      <c r="S1593" t="s">
        <v>8350</v>
      </c>
      <c r="T1593" s="10">
        <f t="shared" si="98"/>
        <v>42433.726168981477</v>
      </c>
      <c r="U1593" s="10">
        <f t="shared" si="99"/>
        <v>42463.68450231482</v>
      </c>
    </row>
    <row r="1594" spans="1:21" ht="28.5" x14ac:dyDescent="0.2">
      <c r="A1594">
        <v>1592</v>
      </c>
      <c r="B1594" s="3" t="s">
        <v>1593</v>
      </c>
      <c r="C1594" s="3" t="s">
        <v>5702</v>
      </c>
      <c r="D1594">
        <v>25</v>
      </c>
      <c r="F1594"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8291</v>
      </c>
      <c r="P1594" s="6">
        <f t="shared" si="96"/>
        <v>0</v>
      </c>
      <c r="Q1594" t="e">
        <f t="shared" si="97"/>
        <v>#DIV/0!</v>
      </c>
      <c r="R1594" t="s">
        <v>8344</v>
      </c>
      <c r="S1594" t="s">
        <v>8350</v>
      </c>
      <c r="T1594" s="10">
        <f t="shared" si="98"/>
        <v>42046.072743055556</v>
      </c>
      <c r="U1594" s="10">
        <f t="shared" si="99"/>
        <v>42091.031076388885</v>
      </c>
    </row>
    <row r="1595" spans="1:21" ht="28.5" x14ac:dyDescent="0.2">
      <c r="A1595">
        <v>1593</v>
      </c>
      <c r="B1595" s="3" t="s">
        <v>1594</v>
      </c>
      <c r="C1595" s="3" t="s">
        <v>5703</v>
      </c>
      <c r="D1595">
        <v>22000</v>
      </c>
      <c r="F1595">
        <v>3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8291</v>
      </c>
      <c r="P1595" s="6">
        <f t="shared" si="96"/>
        <v>1.3636363636363637E-4</v>
      </c>
      <c r="Q1595">
        <f t="shared" si="97"/>
        <v>1</v>
      </c>
      <c r="R1595" t="s">
        <v>8344</v>
      </c>
      <c r="S1595" t="s">
        <v>8350</v>
      </c>
      <c r="T1595" s="10">
        <f t="shared" si="98"/>
        <v>42033.845543981486</v>
      </c>
      <c r="U1595" s="10">
        <f t="shared" si="99"/>
        <v>42063.845543981486</v>
      </c>
    </row>
    <row r="1596" spans="1:21" ht="28.5" x14ac:dyDescent="0.2">
      <c r="A1596">
        <v>1594</v>
      </c>
      <c r="B1596" s="3" t="s">
        <v>1595</v>
      </c>
      <c r="C1596" s="3" t="s">
        <v>5704</v>
      </c>
      <c r="D1596">
        <v>1000</v>
      </c>
      <c r="F1596">
        <v>205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8291</v>
      </c>
      <c r="P1596" s="6">
        <f t="shared" si="96"/>
        <v>0.20499999999999999</v>
      </c>
      <c r="Q1596">
        <f t="shared" si="97"/>
        <v>20.5</v>
      </c>
      <c r="R1596" t="s">
        <v>8344</v>
      </c>
      <c r="S1596" t="s">
        <v>8350</v>
      </c>
      <c r="T1596" s="10">
        <f t="shared" si="98"/>
        <v>42445.712754629625</v>
      </c>
      <c r="U1596" s="10">
        <f t="shared" si="99"/>
        <v>42505.681249999994</v>
      </c>
    </row>
    <row r="1597" spans="1:21" ht="42.75" x14ac:dyDescent="0.2">
      <c r="A1597">
        <v>1595</v>
      </c>
      <c r="B1597" s="3" t="s">
        <v>1596</v>
      </c>
      <c r="C1597" s="3" t="s">
        <v>5705</v>
      </c>
      <c r="D1597">
        <v>100000</v>
      </c>
      <c r="F1597">
        <v>280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8291</v>
      </c>
      <c r="P1597" s="6">
        <f t="shared" si="96"/>
        <v>2.8E-3</v>
      </c>
      <c r="Q1597">
        <f t="shared" si="97"/>
        <v>40</v>
      </c>
      <c r="R1597" t="s">
        <v>8344</v>
      </c>
      <c r="S1597" t="s">
        <v>8350</v>
      </c>
      <c r="T1597" s="10">
        <f t="shared" si="98"/>
        <v>41780.050092592595</v>
      </c>
      <c r="U1597" s="10">
        <f t="shared" si="99"/>
        <v>41808.842361111114</v>
      </c>
    </row>
    <row r="1598" spans="1:21" ht="42.75" x14ac:dyDescent="0.2">
      <c r="A1598">
        <v>1596</v>
      </c>
      <c r="B1598" s="3" t="s">
        <v>1597</v>
      </c>
      <c r="C1598" s="3" t="s">
        <v>5706</v>
      </c>
      <c r="D1598">
        <v>3250</v>
      </c>
      <c r="F1598">
        <v>75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8291</v>
      </c>
      <c r="P1598" s="6">
        <f t="shared" si="96"/>
        <v>2.3076923076923078E-2</v>
      </c>
      <c r="Q1598">
        <f t="shared" si="97"/>
        <v>25</v>
      </c>
      <c r="R1598" t="s">
        <v>8344</v>
      </c>
      <c r="S1598" t="s">
        <v>8350</v>
      </c>
      <c r="T1598" s="10">
        <f t="shared" si="98"/>
        <v>41941.430196759262</v>
      </c>
      <c r="U1598" s="10">
        <f t="shared" si="99"/>
        <v>41986.471863425926</v>
      </c>
    </row>
    <row r="1599" spans="1:21" ht="42.75" x14ac:dyDescent="0.2">
      <c r="A1599">
        <v>1597</v>
      </c>
      <c r="B1599" s="3" t="s">
        <v>1598</v>
      </c>
      <c r="C1599" s="3" t="s">
        <v>5707</v>
      </c>
      <c r="D1599">
        <v>15000</v>
      </c>
      <c r="F1599"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8291</v>
      </c>
      <c r="P1599" s="6">
        <f t="shared" si="96"/>
        <v>0</v>
      </c>
      <c r="Q1599" t="e">
        <f t="shared" si="97"/>
        <v>#DIV/0!</v>
      </c>
      <c r="R1599" t="s">
        <v>8344</v>
      </c>
      <c r="S1599" t="s">
        <v>8350</v>
      </c>
      <c r="T1599" s="10">
        <f t="shared" si="98"/>
        <v>42603.354131944448</v>
      </c>
      <c r="U1599" s="10">
        <f t="shared" si="99"/>
        <v>42633.354131944448</v>
      </c>
    </row>
    <row r="1600" spans="1:21" ht="57" x14ac:dyDescent="0.2">
      <c r="A1600">
        <v>1598</v>
      </c>
      <c r="B1600" s="3" t="s">
        <v>1599</v>
      </c>
      <c r="C1600" s="3" t="s">
        <v>5708</v>
      </c>
      <c r="D1600">
        <v>800</v>
      </c>
      <c r="F1600">
        <v>1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8291</v>
      </c>
      <c r="P1600" s="6">
        <f t="shared" si="96"/>
        <v>1.25E-3</v>
      </c>
      <c r="Q1600">
        <f t="shared" si="97"/>
        <v>1</v>
      </c>
      <c r="R1600" t="s">
        <v>8344</v>
      </c>
      <c r="S1600" t="s">
        <v>8350</v>
      </c>
      <c r="T1600" s="10">
        <f t="shared" si="98"/>
        <v>42151.667337962965</v>
      </c>
      <c r="U1600" s="10">
        <f t="shared" si="99"/>
        <v>42211.667337962965</v>
      </c>
    </row>
    <row r="1601" spans="1:21" ht="42.75" x14ac:dyDescent="0.2">
      <c r="A1601">
        <v>1599</v>
      </c>
      <c r="B1601" s="3" t="s">
        <v>1600</v>
      </c>
      <c r="C1601" s="3" t="s">
        <v>5709</v>
      </c>
      <c r="D1601">
        <v>500</v>
      </c>
      <c r="F1601"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8291</v>
      </c>
      <c r="P1601" s="6">
        <f t="shared" si="96"/>
        <v>0</v>
      </c>
      <c r="Q1601" t="e">
        <f t="shared" si="97"/>
        <v>#DIV/0!</v>
      </c>
      <c r="R1601" t="s">
        <v>8344</v>
      </c>
      <c r="S1601" t="s">
        <v>8350</v>
      </c>
      <c r="T1601" s="10">
        <f t="shared" si="98"/>
        <v>42438.53907407407</v>
      </c>
      <c r="U1601" s="10">
        <f t="shared" si="99"/>
        <v>42468.497407407413</v>
      </c>
    </row>
    <row r="1602" spans="1:21" ht="42.75" x14ac:dyDescent="0.2">
      <c r="A1602">
        <v>1600</v>
      </c>
      <c r="B1602" s="3" t="s">
        <v>1601</v>
      </c>
      <c r="C1602" s="3" t="s">
        <v>5710</v>
      </c>
      <c r="D1602">
        <v>5000</v>
      </c>
      <c r="F1602">
        <v>367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8291</v>
      </c>
      <c r="P1602" s="6">
        <f t="shared" ref="P1602:P1665" si="100">F1602/D1602</f>
        <v>7.3400000000000007E-2</v>
      </c>
      <c r="Q1602">
        <f t="shared" ref="Q1602:Q1665" si="101">F1602/M1602</f>
        <v>40.777777777777779</v>
      </c>
      <c r="R1602" t="s">
        <v>8344</v>
      </c>
      <c r="S1602" t="s">
        <v>8350</v>
      </c>
      <c r="T1602" s="10">
        <f t="shared" si="98"/>
        <v>41791.057314814818</v>
      </c>
      <c r="U1602" s="10">
        <f t="shared" si="99"/>
        <v>41835.21597222222</v>
      </c>
    </row>
    <row r="1603" spans="1:21" ht="42.75" x14ac:dyDescent="0.2">
      <c r="A1603">
        <v>1601</v>
      </c>
      <c r="B1603" s="3" t="s">
        <v>1602</v>
      </c>
      <c r="C1603" s="3" t="s">
        <v>5711</v>
      </c>
      <c r="D1603">
        <v>2500</v>
      </c>
      <c r="F1603">
        <v>2706.23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8276</v>
      </c>
      <c r="P1603" s="6">
        <f t="shared" si="100"/>
        <v>1.082492</v>
      </c>
      <c r="Q1603">
        <f t="shared" si="101"/>
        <v>48.325535714285714</v>
      </c>
      <c r="R1603" t="s">
        <v>8340</v>
      </c>
      <c r="S1603" t="s">
        <v>8309</v>
      </c>
      <c r="T1603" s="10">
        <f t="shared" ref="T1603:T1666" si="102">(((K1603/60)/60)/24+DATE(1970,1,1))</f>
        <v>40638.092974537038</v>
      </c>
      <c r="U1603" s="10">
        <f t="shared" ref="U1603:U1666" si="103">(((J1603/60)/60)/24+DATE(1970,1,1))</f>
        <v>40668.092974537038</v>
      </c>
    </row>
    <row r="1604" spans="1:21" ht="42.75" x14ac:dyDescent="0.2">
      <c r="A1604">
        <v>1602</v>
      </c>
      <c r="B1604" s="3" t="s">
        <v>1603</v>
      </c>
      <c r="C1604" s="3" t="s">
        <v>5712</v>
      </c>
      <c r="D1604">
        <v>1500</v>
      </c>
      <c r="F1604">
        <v>1502.5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8276</v>
      </c>
      <c r="P1604" s="6">
        <f t="shared" si="100"/>
        <v>1.0016666666666667</v>
      </c>
      <c r="Q1604">
        <f t="shared" si="101"/>
        <v>46.953125</v>
      </c>
      <c r="R1604" t="s">
        <v>8340</v>
      </c>
      <c r="S1604" t="s">
        <v>8309</v>
      </c>
      <c r="T1604" s="10">
        <f t="shared" si="102"/>
        <v>40788.297650462962</v>
      </c>
      <c r="U1604" s="10">
        <f t="shared" si="103"/>
        <v>40830.958333333336</v>
      </c>
    </row>
    <row r="1605" spans="1:21" ht="28.5" x14ac:dyDescent="0.2">
      <c r="A1605">
        <v>1603</v>
      </c>
      <c r="B1605" s="3" t="s">
        <v>1604</v>
      </c>
      <c r="C1605" s="3" t="s">
        <v>5713</v>
      </c>
      <c r="D1605">
        <v>2000</v>
      </c>
      <c r="F1605">
        <v>2000.66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8276</v>
      </c>
      <c r="P1605" s="6">
        <f t="shared" si="100"/>
        <v>1.0003299999999999</v>
      </c>
      <c r="Q1605">
        <f t="shared" si="101"/>
        <v>66.688666666666663</v>
      </c>
      <c r="R1605" t="s">
        <v>8340</v>
      </c>
      <c r="S1605" t="s">
        <v>8309</v>
      </c>
      <c r="T1605" s="10">
        <f t="shared" si="102"/>
        <v>40876.169664351852</v>
      </c>
      <c r="U1605" s="10">
        <f t="shared" si="103"/>
        <v>40936.169664351852</v>
      </c>
    </row>
    <row r="1606" spans="1:21" ht="42.75" x14ac:dyDescent="0.2">
      <c r="A1606">
        <v>1604</v>
      </c>
      <c r="B1606" s="3" t="s">
        <v>1605</v>
      </c>
      <c r="C1606" s="3" t="s">
        <v>5714</v>
      </c>
      <c r="D1606">
        <v>2800</v>
      </c>
      <c r="F1606">
        <v>3419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8276</v>
      </c>
      <c r="P1606" s="6">
        <f t="shared" si="100"/>
        <v>1.2210714285714286</v>
      </c>
      <c r="Q1606">
        <f t="shared" si="101"/>
        <v>48.842857142857142</v>
      </c>
      <c r="R1606" t="s">
        <v>8340</v>
      </c>
      <c r="S1606" t="s">
        <v>8309</v>
      </c>
      <c r="T1606" s="10">
        <f t="shared" si="102"/>
        <v>40945.845312500001</v>
      </c>
      <c r="U1606" s="10">
        <f t="shared" si="103"/>
        <v>40985.80364583333</v>
      </c>
    </row>
    <row r="1607" spans="1:21" ht="42.75" x14ac:dyDescent="0.2">
      <c r="A1607">
        <v>1605</v>
      </c>
      <c r="B1607" s="3" t="s">
        <v>1606</v>
      </c>
      <c r="C1607" s="3" t="s">
        <v>5715</v>
      </c>
      <c r="D1607">
        <v>6000</v>
      </c>
      <c r="F1607">
        <v>6041.6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8276</v>
      </c>
      <c r="P1607" s="6">
        <f t="shared" si="100"/>
        <v>1.0069333333333335</v>
      </c>
      <c r="Q1607">
        <f t="shared" si="101"/>
        <v>137.30909090909091</v>
      </c>
      <c r="R1607" t="s">
        <v>8340</v>
      </c>
      <c r="S1607" t="s">
        <v>8309</v>
      </c>
      <c r="T1607" s="10">
        <f t="shared" si="102"/>
        <v>40747.012881944444</v>
      </c>
      <c r="U1607" s="10">
        <f t="shared" si="103"/>
        <v>40756.291666666664</v>
      </c>
    </row>
    <row r="1608" spans="1:21" ht="42.75" x14ac:dyDescent="0.2">
      <c r="A1608">
        <v>1606</v>
      </c>
      <c r="B1608" s="3" t="s">
        <v>1607</v>
      </c>
      <c r="C1608" s="3" t="s">
        <v>5716</v>
      </c>
      <c r="D1608">
        <v>8000</v>
      </c>
      <c r="F1608">
        <v>8080.33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8276</v>
      </c>
      <c r="P1608" s="6">
        <f t="shared" si="100"/>
        <v>1.01004125</v>
      </c>
      <c r="Q1608">
        <f t="shared" si="101"/>
        <v>87.829673913043479</v>
      </c>
      <c r="R1608" t="s">
        <v>8340</v>
      </c>
      <c r="S1608" t="s">
        <v>8309</v>
      </c>
      <c r="T1608" s="10">
        <f t="shared" si="102"/>
        <v>40536.111550925925</v>
      </c>
      <c r="U1608" s="10">
        <f t="shared" si="103"/>
        <v>40626.069884259261</v>
      </c>
    </row>
    <row r="1609" spans="1:21" ht="42.75" x14ac:dyDescent="0.2">
      <c r="A1609">
        <v>1607</v>
      </c>
      <c r="B1609" s="3" t="s">
        <v>1608</v>
      </c>
      <c r="C1609" s="3" t="s">
        <v>5717</v>
      </c>
      <c r="D1609">
        <v>10000</v>
      </c>
      <c r="F1609">
        <v>14511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8276</v>
      </c>
      <c r="P1609" s="6">
        <f t="shared" si="100"/>
        <v>1.4511000000000001</v>
      </c>
      <c r="Q1609">
        <f t="shared" si="101"/>
        <v>70.785365853658533</v>
      </c>
      <c r="R1609" t="s">
        <v>8340</v>
      </c>
      <c r="S1609" t="s">
        <v>8309</v>
      </c>
      <c r="T1609" s="10">
        <f t="shared" si="102"/>
        <v>41053.80846064815</v>
      </c>
      <c r="U1609" s="10">
        <f t="shared" si="103"/>
        <v>41074.80846064815</v>
      </c>
    </row>
    <row r="1610" spans="1:21" ht="28.5" x14ac:dyDescent="0.2">
      <c r="A1610">
        <v>1608</v>
      </c>
      <c r="B1610" s="3" t="s">
        <v>1609</v>
      </c>
      <c r="C1610" s="3" t="s">
        <v>5718</v>
      </c>
      <c r="D1610">
        <v>1200</v>
      </c>
      <c r="F1610">
        <v>1215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8276</v>
      </c>
      <c r="P1610" s="6">
        <f t="shared" si="100"/>
        <v>1.0125</v>
      </c>
      <c r="Q1610">
        <f t="shared" si="101"/>
        <v>52.826086956521742</v>
      </c>
      <c r="R1610" t="s">
        <v>8340</v>
      </c>
      <c r="S1610" t="s">
        <v>8309</v>
      </c>
      <c r="T1610" s="10">
        <f t="shared" si="102"/>
        <v>41607.83085648148</v>
      </c>
      <c r="U1610" s="10">
        <f t="shared" si="103"/>
        <v>41640.226388888892</v>
      </c>
    </row>
    <row r="1611" spans="1:21" ht="42.75" x14ac:dyDescent="0.2">
      <c r="A1611">
        <v>1609</v>
      </c>
      <c r="B1611" s="3" t="s">
        <v>1610</v>
      </c>
      <c r="C1611" s="3" t="s">
        <v>5719</v>
      </c>
      <c r="D1611">
        <v>1500</v>
      </c>
      <c r="F1611">
        <v>1775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8276</v>
      </c>
      <c r="P1611" s="6">
        <f t="shared" si="100"/>
        <v>1.1833333333333333</v>
      </c>
      <c r="Q1611">
        <f t="shared" si="101"/>
        <v>443.75</v>
      </c>
      <c r="R1611" t="s">
        <v>8340</v>
      </c>
      <c r="S1611" t="s">
        <v>8309</v>
      </c>
      <c r="T1611" s="10">
        <f t="shared" si="102"/>
        <v>40796.001261574071</v>
      </c>
      <c r="U1611" s="10">
        <f t="shared" si="103"/>
        <v>40849.333333333336</v>
      </c>
    </row>
    <row r="1612" spans="1:21" ht="28.5" x14ac:dyDescent="0.2">
      <c r="A1612">
        <v>1610</v>
      </c>
      <c r="B1612" s="3" t="s">
        <v>1611</v>
      </c>
      <c r="C1612" s="3" t="s">
        <v>5720</v>
      </c>
      <c r="D1612">
        <v>2000</v>
      </c>
      <c r="F1612">
        <v>5437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8276</v>
      </c>
      <c r="P1612" s="6">
        <f t="shared" si="100"/>
        <v>2.7185000000000001</v>
      </c>
      <c r="Q1612">
        <f t="shared" si="101"/>
        <v>48.544642857142854</v>
      </c>
      <c r="R1612" t="s">
        <v>8340</v>
      </c>
      <c r="S1612" t="s">
        <v>8309</v>
      </c>
      <c r="T1612" s="10">
        <f t="shared" si="102"/>
        <v>41228.924884259257</v>
      </c>
      <c r="U1612" s="10">
        <f t="shared" si="103"/>
        <v>41258.924884259257</v>
      </c>
    </row>
    <row r="1613" spans="1:21" x14ac:dyDescent="0.2">
      <c r="A1613">
        <v>1611</v>
      </c>
      <c r="B1613" s="3" t="s">
        <v>1612</v>
      </c>
      <c r="C1613" s="3" t="s">
        <v>5721</v>
      </c>
      <c r="D1613">
        <v>800</v>
      </c>
      <c r="F1613">
        <v>1001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8276</v>
      </c>
      <c r="P1613" s="6">
        <f t="shared" si="100"/>
        <v>1.25125</v>
      </c>
      <c r="Q1613">
        <f t="shared" si="101"/>
        <v>37.074074074074076</v>
      </c>
      <c r="R1613" t="s">
        <v>8340</v>
      </c>
      <c r="S1613" t="s">
        <v>8309</v>
      </c>
      <c r="T1613" s="10">
        <f t="shared" si="102"/>
        <v>41409.00037037037</v>
      </c>
      <c r="U1613" s="10">
        <f t="shared" si="103"/>
        <v>41430.00037037037</v>
      </c>
    </row>
    <row r="1614" spans="1:21" ht="42.75" x14ac:dyDescent="0.2">
      <c r="A1614">
        <v>1612</v>
      </c>
      <c r="B1614" s="3" t="s">
        <v>1613</v>
      </c>
      <c r="C1614" s="3" t="s">
        <v>5722</v>
      </c>
      <c r="D1614">
        <v>500</v>
      </c>
      <c r="F1614">
        <v>550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8276</v>
      </c>
      <c r="P1614" s="6">
        <f t="shared" si="100"/>
        <v>1.1000000000000001</v>
      </c>
      <c r="Q1614">
        <f t="shared" si="101"/>
        <v>50</v>
      </c>
      <c r="R1614" t="s">
        <v>8340</v>
      </c>
      <c r="S1614" t="s">
        <v>8309</v>
      </c>
      <c r="T1614" s="10">
        <f t="shared" si="102"/>
        <v>41246.874814814815</v>
      </c>
      <c r="U1614" s="10">
        <f t="shared" si="103"/>
        <v>41276.874814814815</v>
      </c>
    </row>
    <row r="1615" spans="1:21" ht="42.75" x14ac:dyDescent="0.2">
      <c r="A1615">
        <v>1613</v>
      </c>
      <c r="B1615" s="3" t="s">
        <v>1614</v>
      </c>
      <c r="C1615" s="3" t="s">
        <v>5723</v>
      </c>
      <c r="D1615">
        <v>1000</v>
      </c>
      <c r="F1615">
        <v>1015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8276</v>
      </c>
      <c r="P1615" s="6">
        <f t="shared" si="100"/>
        <v>1.0149999999999999</v>
      </c>
      <c r="Q1615">
        <f t="shared" si="101"/>
        <v>39.03846153846154</v>
      </c>
      <c r="R1615" t="s">
        <v>8340</v>
      </c>
      <c r="S1615" t="s">
        <v>8309</v>
      </c>
      <c r="T1615" s="10">
        <f t="shared" si="102"/>
        <v>41082.069467592592</v>
      </c>
      <c r="U1615" s="10">
        <f t="shared" si="103"/>
        <v>41112.069467592592</v>
      </c>
    </row>
    <row r="1616" spans="1:21" ht="42.75" x14ac:dyDescent="0.2">
      <c r="A1616">
        <v>1614</v>
      </c>
      <c r="B1616" s="3" t="s">
        <v>1615</v>
      </c>
      <c r="C1616" s="3" t="s">
        <v>5724</v>
      </c>
      <c r="D1616">
        <v>5000</v>
      </c>
      <c r="F1616">
        <v>5135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8276</v>
      </c>
      <c r="P1616" s="6">
        <f t="shared" si="100"/>
        <v>1.0269999999999999</v>
      </c>
      <c r="Q1616">
        <f t="shared" si="101"/>
        <v>66.688311688311686</v>
      </c>
      <c r="R1616" t="s">
        <v>8340</v>
      </c>
      <c r="S1616" t="s">
        <v>8309</v>
      </c>
      <c r="T1616" s="10">
        <f t="shared" si="102"/>
        <v>41794.981122685182</v>
      </c>
      <c r="U1616" s="10">
        <f t="shared" si="103"/>
        <v>41854.708333333336</v>
      </c>
    </row>
    <row r="1617" spans="1:21" ht="42.75" x14ac:dyDescent="0.2">
      <c r="A1617">
        <v>1615</v>
      </c>
      <c r="B1617" s="3" t="s">
        <v>1616</v>
      </c>
      <c r="C1617" s="3" t="s">
        <v>5725</v>
      </c>
      <c r="D1617">
        <v>8000</v>
      </c>
      <c r="F1617">
        <v>9130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8276</v>
      </c>
      <c r="P1617" s="6">
        <f t="shared" si="100"/>
        <v>1.1412500000000001</v>
      </c>
      <c r="Q1617">
        <f t="shared" si="101"/>
        <v>67.132352941176464</v>
      </c>
      <c r="R1617" t="s">
        <v>8340</v>
      </c>
      <c r="S1617" t="s">
        <v>8309</v>
      </c>
      <c r="T1617" s="10">
        <f t="shared" si="102"/>
        <v>40845.050879629627</v>
      </c>
      <c r="U1617" s="10">
        <f t="shared" si="103"/>
        <v>40890.092546296299</v>
      </c>
    </row>
    <row r="1618" spans="1:21" ht="42.75" x14ac:dyDescent="0.2">
      <c r="A1618">
        <v>1616</v>
      </c>
      <c r="B1618" s="3" t="s">
        <v>1617</v>
      </c>
      <c r="C1618" s="3" t="s">
        <v>5726</v>
      </c>
      <c r="D1618">
        <v>10000</v>
      </c>
      <c r="F1618">
        <v>10420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8276</v>
      </c>
      <c r="P1618" s="6">
        <f t="shared" si="100"/>
        <v>1.042</v>
      </c>
      <c r="Q1618">
        <f t="shared" si="101"/>
        <v>66.369426751592357</v>
      </c>
      <c r="R1618" t="s">
        <v>8340</v>
      </c>
      <c r="S1618" t="s">
        <v>8309</v>
      </c>
      <c r="T1618" s="10">
        <f t="shared" si="102"/>
        <v>41194.715520833335</v>
      </c>
      <c r="U1618" s="10">
        <f t="shared" si="103"/>
        <v>41235.916666666664</v>
      </c>
    </row>
    <row r="1619" spans="1:21" ht="28.5" x14ac:dyDescent="0.2">
      <c r="A1619">
        <v>1617</v>
      </c>
      <c r="B1619" s="3" t="s">
        <v>1618</v>
      </c>
      <c r="C1619" s="3" t="s">
        <v>5727</v>
      </c>
      <c r="D1619">
        <v>7000</v>
      </c>
      <c r="F1619">
        <v>10210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8276</v>
      </c>
      <c r="P1619" s="6">
        <f t="shared" si="100"/>
        <v>1.4585714285714286</v>
      </c>
      <c r="Q1619">
        <f t="shared" si="101"/>
        <v>64.620253164556956</v>
      </c>
      <c r="R1619" t="s">
        <v>8340</v>
      </c>
      <c r="S1619" t="s">
        <v>8309</v>
      </c>
      <c r="T1619" s="10">
        <f t="shared" si="102"/>
        <v>41546.664212962962</v>
      </c>
      <c r="U1619" s="10">
        <f t="shared" si="103"/>
        <v>41579.791666666664</v>
      </c>
    </row>
    <row r="1620" spans="1:21" ht="42.75" x14ac:dyDescent="0.2">
      <c r="A1620">
        <v>1618</v>
      </c>
      <c r="B1620" s="3" t="s">
        <v>1619</v>
      </c>
      <c r="C1620" s="3" t="s">
        <v>5728</v>
      </c>
      <c r="D1620">
        <v>1500</v>
      </c>
      <c r="F1620">
        <v>1576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8276</v>
      </c>
      <c r="P1620" s="6">
        <f t="shared" si="100"/>
        <v>1.0506666666666666</v>
      </c>
      <c r="Q1620">
        <f t="shared" si="101"/>
        <v>58.370370370370374</v>
      </c>
      <c r="R1620" t="s">
        <v>8340</v>
      </c>
      <c r="S1620" t="s">
        <v>8309</v>
      </c>
      <c r="T1620" s="10">
        <f t="shared" si="102"/>
        <v>41301.654340277775</v>
      </c>
      <c r="U1620" s="10">
        <f t="shared" si="103"/>
        <v>41341.654340277775</v>
      </c>
    </row>
    <row r="1621" spans="1:21" ht="42.75" x14ac:dyDescent="0.2">
      <c r="A1621">
        <v>1619</v>
      </c>
      <c r="B1621" s="3" t="s">
        <v>1620</v>
      </c>
      <c r="C1621" s="3" t="s">
        <v>5729</v>
      </c>
      <c r="D1621">
        <v>1500</v>
      </c>
      <c r="F1621">
        <v>2000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8276</v>
      </c>
      <c r="P1621" s="6">
        <f t="shared" si="100"/>
        <v>1.3333333333333333</v>
      </c>
      <c r="Q1621">
        <f t="shared" si="101"/>
        <v>86.956521739130437</v>
      </c>
      <c r="R1621" t="s">
        <v>8340</v>
      </c>
      <c r="S1621" t="s">
        <v>8309</v>
      </c>
      <c r="T1621" s="10">
        <f t="shared" si="102"/>
        <v>41876.18618055556</v>
      </c>
      <c r="U1621" s="10">
        <f t="shared" si="103"/>
        <v>41897.18618055556</v>
      </c>
    </row>
    <row r="1622" spans="1:21" ht="28.5" x14ac:dyDescent="0.2">
      <c r="A1622">
        <v>1620</v>
      </c>
      <c r="B1622" s="3" t="s">
        <v>1621</v>
      </c>
      <c r="C1622" s="3" t="s">
        <v>5730</v>
      </c>
      <c r="D1622">
        <v>1000</v>
      </c>
      <c r="F1622">
        <v>1130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8276</v>
      </c>
      <c r="P1622" s="6">
        <f t="shared" si="100"/>
        <v>1.1299999999999999</v>
      </c>
      <c r="Q1622">
        <f t="shared" si="101"/>
        <v>66.470588235294116</v>
      </c>
      <c r="R1622" t="s">
        <v>8340</v>
      </c>
      <c r="S1622" t="s">
        <v>8309</v>
      </c>
      <c r="T1622" s="10">
        <f t="shared" si="102"/>
        <v>41321.339583333334</v>
      </c>
      <c r="U1622" s="10">
        <f t="shared" si="103"/>
        <v>41328.339583333334</v>
      </c>
    </row>
    <row r="1623" spans="1:21" ht="42.75" x14ac:dyDescent="0.2">
      <c r="A1623">
        <v>1621</v>
      </c>
      <c r="B1623" s="3" t="s">
        <v>1622</v>
      </c>
      <c r="C1623" s="3" t="s">
        <v>5731</v>
      </c>
      <c r="D1623">
        <v>5000</v>
      </c>
      <c r="F1623">
        <v>6060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8276</v>
      </c>
      <c r="P1623" s="6">
        <f t="shared" si="100"/>
        <v>1.212</v>
      </c>
      <c r="Q1623">
        <f t="shared" si="101"/>
        <v>163.78378378378378</v>
      </c>
      <c r="R1623" t="s">
        <v>8340</v>
      </c>
      <c r="S1623" t="s">
        <v>8309</v>
      </c>
      <c r="T1623" s="10">
        <f t="shared" si="102"/>
        <v>41003.60665509259</v>
      </c>
      <c r="U1623" s="10">
        <f t="shared" si="103"/>
        <v>41057.165972222225</v>
      </c>
    </row>
    <row r="1624" spans="1:21" ht="42.75" x14ac:dyDescent="0.2">
      <c r="A1624">
        <v>1622</v>
      </c>
      <c r="B1624" s="3" t="s">
        <v>1623</v>
      </c>
      <c r="C1624" s="3" t="s">
        <v>5732</v>
      </c>
      <c r="D1624">
        <v>6900</v>
      </c>
      <c r="F1624">
        <v>7019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8276</v>
      </c>
      <c r="P1624" s="6">
        <f t="shared" si="100"/>
        <v>1.0172463768115942</v>
      </c>
      <c r="Q1624">
        <f t="shared" si="101"/>
        <v>107.98461538461538</v>
      </c>
      <c r="R1624" t="s">
        <v>8340</v>
      </c>
      <c r="S1624" t="s">
        <v>8309</v>
      </c>
      <c r="T1624" s="10">
        <f t="shared" si="102"/>
        <v>41950.29483796296</v>
      </c>
      <c r="U1624" s="10">
        <f t="shared" si="103"/>
        <v>41990.332638888889</v>
      </c>
    </row>
    <row r="1625" spans="1:21" ht="42.75" x14ac:dyDescent="0.2">
      <c r="A1625">
        <v>1623</v>
      </c>
      <c r="B1625" s="3" t="s">
        <v>1624</v>
      </c>
      <c r="C1625" s="3" t="s">
        <v>5733</v>
      </c>
      <c r="D1625">
        <v>750</v>
      </c>
      <c r="F1625">
        <v>758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8276</v>
      </c>
      <c r="P1625" s="6">
        <f t="shared" si="100"/>
        <v>1.0106666666666666</v>
      </c>
      <c r="Q1625">
        <f t="shared" si="101"/>
        <v>42.111111111111114</v>
      </c>
      <c r="R1625" t="s">
        <v>8340</v>
      </c>
      <c r="S1625" t="s">
        <v>8309</v>
      </c>
      <c r="T1625" s="10">
        <f t="shared" si="102"/>
        <v>41453.688530092593</v>
      </c>
      <c r="U1625" s="10">
        <f t="shared" si="103"/>
        <v>41513.688530092593</v>
      </c>
    </row>
    <row r="1626" spans="1:21" ht="42.75" x14ac:dyDescent="0.2">
      <c r="A1626">
        <v>1624</v>
      </c>
      <c r="B1626" s="3" t="s">
        <v>1625</v>
      </c>
      <c r="C1626" s="3" t="s">
        <v>5734</v>
      </c>
      <c r="D1626">
        <v>1000</v>
      </c>
      <c r="F1626">
        <v>1180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8276</v>
      </c>
      <c r="P1626" s="6">
        <f t="shared" si="100"/>
        <v>1.18</v>
      </c>
      <c r="Q1626">
        <f t="shared" si="101"/>
        <v>47.2</v>
      </c>
      <c r="R1626" t="s">
        <v>8340</v>
      </c>
      <c r="S1626" t="s">
        <v>8309</v>
      </c>
      <c r="T1626" s="10">
        <f t="shared" si="102"/>
        <v>41243.367303240739</v>
      </c>
      <c r="U1626" s="10">
        <f t="shared" si="103"/>
        <v>41283.367303240739</v>
      </c>
    </row>
    <row r="1627" spans="1:21" ht="57" x14ac:dyDescent="0.2">
      <c r="A1627">
        <v>1625</v>
      </c>
      <c r="B1627" s="3" t="s">
        <v>1626</v>
      </c>
      <c r="C1627" s="3" t="s">
        <v>5735</v>
      </c>
      <c r="D1627">
        <v>7500</v>
      </c>
      <c r="F1627">
        <v>11650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8276</v>
      </c>
      <c r="P1627" s="6">
        <f t="shared" si="100"/>
        <v>1.5533333333333332</v>
      </c>
      <c r="Q1627">
        <f t="shared" si="101"/>
        <v>112.01923076923077</v>
      </c>
      <c r="R1627" t="s">
        <v>8340</v>
      </c>
      <c r="S1627" t="s">
        <v>8309</v>
      </c>
      <c r="T1627" s="10">
        <f t="shared" si="102"/>
        <v>41135.699687500004</v>
      </c>
      <c r="U1627" s="10">
        <f t="shared" si="103"/>
        <v>41163.699687500004</v>
      </c>
    </row>
    <row r="1628" spans="1:21" ht="42.75" x14ac:dyDescent="0.2">
      <c r="A1628">
        <v>1626</v>
      </c>
      <c r="B1628" s="3" t="s">
        <v>1627</v>
      </c>
      <c r="C1628" s="3" t="s">
        <v>5736</v>
      </c>
      <c r="D1628">
        <v>8000</v>
      </c>
      <c r="F1628">
        <v>8095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8276</v>
      </c>
      <c r="P1628" s="6">
        <f t="shared" si="100"/>
        <v>1.0118750000000001</v>
      </c>
      <c r="Q1628">
        <f t="shared" si="101"/>
        <v>74.953703703703709</v>
      </c>
      <c r="R1628" t="s">
        <v>8340</v>
      </c>
      <c r="S1628" t="s">
        <v>8309</v>
      </c>
      <c r="T1628" s="10">
        <f t="shared" si="102"/>
        <v>41579.847997685189</v>
      </c>
      <c r="U1628" s="10">
        <f t="shared" si="103"/>
        <v>41609.889664351853</v>
      </c>
    </row>
    <row r="1629" spans="1:21" ht="42.75" x14ac:dyDescent="0.2">
      <c r="A1629">
        <v>1627</v>
      </c>
      <c r="B1629" s="3" t="s">
        <v>1628</v>
      </c>
      <c r="C1629" s="3" t="s">
        <v>5737</v>
      </c>
      <c r="D1629">
        <v>2000</v>
      </c>
      <c r="F1629">
        <v>2340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8276</v>
      </c>
      <c r="P1629" s="6">
        <f t="shared" si="100"/>
        <v>1.17</v>
      </c>
      <c r="Q1629">
        <f t="shared" si="101"/>
        <v>61.578947368421055</v>
      </c>
      <c r="R1629" t="s">
        <v>8340</v>
      </c>
      <c r="S1629" t="s">
        <v>8309</v>
      </c>
      <c r="T1629" s="10">
        <f t="shared" si="102"/>
        <v>41205.707048611112</v>
      </c>
      <c r="U1629" s="10">
        <f t="shared" si="103"/>
        <v>41239.207638888889</v>
      </c>
    </row>
    <row r="1630" spans="1:21" ht="28.5" x14ac:dyDescent="0.2">
      <c r="A1630">
        <v>1628</v>
      </c>
      <c r="B1630" s="3" t="s">
        <v>1629</v>
      </c>
      <c r="C1630" s="3" t="s">
        <v>5738</v>
      </c>
      <c r="D1630">
        <v>4000</v>
      </c>
      <c r="F1630">
        <v>4037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8276</v>
      </c>
      <c r="P1630" s="6">
        <f t="shared" si="100"/>
        <v>1.00925</v>
      </c>
      <c r="Q1630">
        <f t="shared" si="101"/>
        <v>45.875</v>
      </c>
      <c r="R1630" t="s">
        <v>8340</v>
      </c>
      <c r="S1630" t="s">
        <v>8309</v>
      </c>
      <c r="T1630" s="10">
        <f t="shared" si="102"/>
        <v>41774.737060185187</v>
      </c>
      <c r="U1630" s="10">
        <f t="shared" si="103"/>
        <v>41807.737060185187</v>
      </c>
    </row>
    <row r="1631" spans="1:21" ht="28.5" x14ac:dyDescent="0.2">
      <c r="A1631">
        <v>1629</v>
      </c>
      <c r="B1631" s="3" t="s">
        <v>1630</v>
      </c>
      <c r="C1631" s="3" t="s">
        <v>5739</v>
      </c>
      <c r="D1631">
        <v>6000</v>
      </c>
      <c r="F1631">
        <v>6220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8276</v>
      </c>
      <c r="P1631" s="6">
        <f t="shared" si="100"/>
        <v>1.0366666666666666</v>
      </c>
      <c r="Q1631">
        <f t="shared" si="101"/>
        <v>75.853658536585371</v>
      </c>
      <c r="R1631" t="s">
        <v>8340</v>
      </c>
      <c r="S1631" t="s">
        <v>8309</v>
      </c>
      <c r="T1631" s="10">
        <f t="shared" si="102"/>
        <v>41645.867280092592</v>
      </c>
      <c r="U1631" s="10">
        <f t="shared" si="103"/>
        <v>41690.867280092592</v>
      </c>
    </row>
    <row r="1632" spans="1:21" ht="42.75" x14ac:dyDescent="0.2">
      <c r="A1632">
        <v>1630</v>
      </c>
      <c r="B1632" s="3" t="s">
        <v>1631</v>
      </c>
      <c r="C1632" s="3" t="s">
        <v>5740</v>
      </c>
      <c r="D1632">
        <v>4000</v>
      </c>
      <c r="F1632">
        <v>10610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8276</v>
      </c>
      <c r="P1632" s="6">
        <f t="shared" si="100"/>
        <v>2.6524999999999999</v>
      </c>
      <c r="Q1632">
        <f t="shared" si="101"/>
        <v>84.206349206349202</v>
      </c>
      <c r="R1632" t="s">
        <v>8340</v>
      </c>
      <c r="S1632" t="s">
        <v>8309</v>
      </c>
      <c r="T1632" s="10">
        <f t="shared" si="102"/>
        <v>40939.837673611109</v>
      </c>
      <c r="U1632" s="10">
        <f t="shared" si="103"/>
        <v>40970.290972222225</v>
      </c>
    </row>
    <row r="1633" spans="1:21" ht="42.75" x14ac:dyDescent="0.2">
      <c r="A1633">
        <v>1631</v>
      </c>
      <c r="B1633" s="3" t="s">
        <v>1632</v>
      </c>
      <c r="C1633" s="3" t="s">
        <v>5741</v>
      </c>
      <c r="D1633">
        <v>10000</v>
      </c>
      <c r="F1633">
        <v>15591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8276</v>
      </c>
      <c r="P1633" s="6">
        <f t="shared" si="100"/>
        <v>1.5590999999999999</v>
      </c>
      <c r="Q1633">
        <f t="shared" si="101"/>
        <v>117.22556390977444</v>
      </c>
      <c r="R1633" t="s">
        <v>8340</v>
      </c>
      <c r="S1633" t="s">
        <v>8309</v>
      </c>
      <c r="T1633" s="10">
        <f t="shared" si="102"/>
        <v>41164.859502314815</v>
      </c>
      <c r="U1633" s="10">
        <f t="shared" si="103"/>
        <v>41194.859502314815</v>
      </c>
    </row>
    <row r="1634" spans="1:21" ht="42.75" x14ac:dyDescent="0.2">
      <c r="A1634">
        <v>1632</v>
      </c>
      <c r="B1634" s="3" t="s">
        <v>1633</v>
      </c>
      <c r="C1634" s="3" t="s">
        <v>5742</v>
      </c>
      <c r="D1634">
        <v>4000</v>
      </c>
      <c r="F1634">
        <v>4065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8276</v>
      </c>
      <c r="P1634" s="6">
        <f t="shared" si="100"/>
        <v>1.0162500000000001</v>
      </c>
      <c r="Q1634">
        <f t="shared" si="101"/>
        <v>86.489361702127653</v>
      </c>
      <c r="R1634" t="s">
        <v>8340</v>
      </c>
      <c r="S1634" t="s">
        <v>8309</v>
      </c>
      <c r="T1634" s="10">
        <f t="shared" si="102"/>
        <v>40750.340902777774</v>
      </c>
      <c r="U1634" s="10">
        <f t="shared" si="103"/>
        <v>40810.340902777774</v>
      </c>
    </row>
    <row r="1635" spans="1:21" ht="42.75" x14ac:dyDescent="0.2">
      <c r="A1635">
        <v>1633</v>
      </c>
      <c r="B1635" s="3" t="s">
        <v>1634</v>
      </c>
      <c r="C1635" s="3" t="s">
        <v>5743</v>
      </c>
      <c r="D1635">
        <v>10000</v>
      </c>
      <c r="F1635">
        <v>10000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8276</v>
      </c>
      <c r="P1635" s="6">
        <f t="shared" si="100"/>
        <v>1</v>
      </c>
      <c r="Q1635">
        <f t="shared" si="101"/>
        <v>172.41379310344828</v>
      </c>
      <c r="R1635" t="s">
        <v>8340</v>
      </c>
      <c r="S1635" t="s">
        <v>8309</v>
      </c>
      <c r="T1635" s="10">
        <f t="shared" si="102"/>
        <v>40896.883750000001</v>
      </c>
      <c r="U1635" s="10">
        <f t="shared" si="103"/>
        <v>40924.208333333336</v>
      </c>
    </row>
    <row r="1636" spans="1:21" ht="28.5" x14ac:dyDescent="0.2">
      <c r="A1636">
        <v>1634</v>
      </c>
      <c r="B1636" s="3" t="s">
        <v>1635</v>
      </c>
      <c r="C1636" s="3" t="s">
        <v>5744</v>
      </c>
      <c r="D1636">
        <v>2000</v>
      </c>
      <c r="F1636">
        <v>2010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8276</v>
      </c>
      <c r="P1636" s="6">
        <f t="shared" si="100"/>
        <v>1.0049999999999999</v>
      </c>
      <c r="Q1636">
        <f t="shared" si="101"/>
        <v>62.8125</v>
      </c>
      <c r="R1636" t="s">
        <v>8340</v>
      </c>
      <c r="S1636" t="s">
        <v>8309</v>
      </c>
      <c r="T1636" s="10">
        <f t="shared" si="102"/>
        <v>40658.189826388887</v>
      </c>
      <c r="U1636" s="10">
        <f t="shared" si="103"/>
        <v>40696.249305555553</v>
      </c>
    </row>
    <row r="1637" spans="1:21" ht="57" x14ac:dyDescent="0.2">
      <c r="A1637">
        <v>1635</v>
      </c>
      <c r="B1637" s="3" t="s">
        <v>1636</v>
      </c>
      <c r="C1637" s="3" t="s">
        <v>5745</v>
      </c>
      <c r="D1637">
        <v>2000</v>
      </c>
      <c r="F1637">
        <v>2506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8276</v>
      </c>
      <c r="P1637" s="6">
        <f t="shared" si="100"/>
        <v>1.2529999999999999</v>
      </c>
      <c r="Q1637">
        <f t="shared" si="101"/>
        <v>67.729729729729726</v>
      </c>
      <c r="R1637" t="s">
        <v>8340</v>
      </c>
      <c r="S1637" t="s">
        <v>8309</v>
      </c>
      <c r="T1637" s="10">
        <f t="shared" si="102"/>
        <v>42502.868761574078</v>
      </c>
      <c r="U1637" s="10">
        <f t="shared" si="103"/>
        <v>42562.868761574078</v>
      </c>
    </row>
    <row r="1638" spans="1:21" ht="42.75" x14ac:dyDescent="0.2">
      <c r="A1638">
        <v>1636</v>
      </c>
      <c r="B1638" s="3" t="s">
        <v>1637</v>
      </c>
      <c r="C1638" s="3" t="s">
        <v>5746</v>
      </c>
      <c r="D1638">
        <v>4500</v>
      </c>
      <c r="F1638">
        <v>4660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8276</v>
      </c>
      <c r="P1638" s="6">
        <f t="shared" si="100"/>
        <v>1.0355555555555556</v>
      </c>
      <c r="Q1638">
        <f t="shared" si="101"/>
        <v>53.5632183908046</v>
      </c>
      <c r="R1638" t="s">
        <v>8340</v>
      </c>
      <c r="S1638" t="s">
        <v>8309</v>
      </c>
      <c r="T1638" s="10">
        <f t="shared" si="102"/>
        <v>40663.08666666667</v>
      </c>
      <c r="U1638" s="10">
        <f t="shared" si="103"/>
        <v>40706.166666666664</v>
      </c>
    </row>
    <row r="1639" spans="1:21" ht="42.75" x14ac:dyDescent="0.2">
      <c r="A1639">
        <v>1637</v>
      </c>
      <c r="B1639" s="3" t="s">
        <v>1638</v>
      </c>
      <c r="C1639" s="3" t="s">
        <v>5747</v>
      </c>
      <c r="D1639">
        <v>500</v>
      </c>
      <c r="F1639">
        <v>519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8276</v>
      </c>
      <c r="P1639" s="6">
        <f t="shared" si="100"/>
        <v>1.038</v>
      </c>
      <c r="Q1639">
        <f t="shared" si="101"/>
        <v>34.6</v>
      </c>
      <c r="R1639" t="s">
        <v>8340</v>
      </c>
      <c r="S1639" t="s">
        <v>8309</v>
      </c>
      <c r="T1639" s="10">
        <f t="shared" si="102"/>
        <v>40122.751620370371</v>
      </c>
      <c r="U1639" s="10">
        <f t="shared" si="103"/>
        <v>40178.98541666667</v>
      </c>
    </row>
    <row r="1640" spans="1:21" ht="28.5" x14ac:dyDescent="0.2">
      <c r="A1640">
        <v>1638</v>
      </c>
      <c r="B1640" s="3" t="s">
        <v>1639</v>
      </c>
      <c r="C1640" s="3" t="s">
        <v>5748</v>
      </c>
      <c r="D1640">
        <v>1000</v>
      </c>
      <c r="F1640">
        <v>1050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8276</v>
      </c>
      <c r="P1640" s="6">
        <f t="shared" si="100"/>
        <v>1.05</v>
      </c>
      <c r="Q1640">
        <f t="shared" si="101"/>
        <v>38.888888888888886</v>
      </c>
      <c r="R1640" t="s">
        <v>8340</v>
      </c>
      <c r="S1640" t="s">
        <v>8309</v>
      </c>
      <c r="T1640" s="10">
        <f t="shared" si="102"/>
        <v>41288.68712962963</v>
      </c>
      <c r="U1640" s="10">
        <f t="shared" si="103"/>
        <v>41333.892361111109</v>
      </c>
    </row>
    <row r="1641" spans="1:21" ht="42.75" x14ac:dyDescent="0.2">
      <c r="A1641">
        <v>1639</v>
      </c>
      <c r="B1641" s="3" t="s">
        <v>1640</v>
      </c>
      <c r="C1641" s="3" t="s">
        <v>5749</v>
      </c>
      <c r="D1641">
        <v>1800</v>
      </c>
      <c r="F1641">
        <v>1800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8276</v>
      </c>
      <c r="P1641" s="6">
        <f t="shared" si="100"/>
        <v>1</v>
      </c>
      <c r="Q1641">
        <f t="shared" si="101"/>
        <v>94.736842105263165</v>
      </c>
      <c r="R1641" t="s">
        <v>8340</v>
      </c>
      <c r="S1641" t="s">
        <v>8309</v>
      </c>
      <c r="T1641" s="10">
        <f t="shared" si="102"/>
        <v>40941.652372685188</v>
      </c>
      <c r="U1641" s="10">
        <f t="shared" si="103"/>
        <v>40971.652372685188</v>
      </c>
    </row>
    <row r="1642" spans="1:21" ht="42.75" x14ac:dyDescent="0.2">
      <c r="A1642">
        <v>1640</v>
      </c>
      <c r="B1642" s="3" t="s">
        <v>1641</v>
      </c>
      <c r="C1642" s="3" t="s">
        <v>5750</v>
      </c>
      <c r="D1642">
        <v>400</v>
      </c>
      <c r="F1642">
        <v>679.44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8276</v>
      </c>
      <c r="P1642" s="6">
        <f t="shared" si="100"/>
        <v>1.6986000000000001</v>
      </c>
      <c r="Q1642">
        <f t="shared" si="101"/>
        <v>39.967058823529413</v>
      </c>
      <c r="R1642" t="s">
        <v>8340</v>
      </c>
      <c r="S1642" t="s">
        <v>8309</v>
      </c>
      <c r="T1642" s="10">
        <f t="shared" si="102"/>
        <v>40379.23096064815</v>
      </c>
      <c r="U1642" s="10">
        <f t="shared" si="103"/>
        <v>40393.082638888889</v>
      </c>
    </row>
    <row r="1643" spans="1:21" ht="28.5" x14ac:dyDescent="0.2">
      <c r="A1643">
        <v>1641</v>
      </c>
      <c r="B1643" s="3" t="s">
        <v>1642</v>
      </c>
      <c r="C1643" s="3" t="s">
        <v>5751</v>
      </c>
      <c r="D1643">
        <v>2500</v>
      </c>
      <c r="F1643">
        <v>2535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8292</v>
      </c>
      <c r="P1643" s="6">
        <f t="shared" si="100"/>
        <v>1.014</v>
      </c>
      <c r="Q1643">
        <f t="shared" si="101"/>
        <v>97.5</v>
      </c>
      <c r="R1643" t="s">
        <v>8340</v>
      </c>
      <c r="S1643" t="s">
        <v>8318</v>
      </c>
      <c r="T1643" s="10">
        <f t="shared" si="102"/>
        <v>41962.596574074079</v>
      </c>
      <c r="U1643" s="10">
        <f t="shared" si="103"/>
        <v>41992.596574074079</v>
      </c>
    </row>
    <row r="1644" spans="1:21" ht="42.75" x14ac:dyDescent="0.2">
      <c r="A1644">
        <v>1642</v>
      </c>
      <c r="B1644" s="3" t="s">
        <v>1643</v>
      </c>
      <c r="C1644" s="3" t="s">
        <v>5752</v>
      </c>
      <c r="D1644">
        <v>1200</v>
      </c>
      <c r="F1644">
        <v>1200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8292</v>
      </c>
      <c r="P1644" s="6">
        <f t="shared" si="100"/>
        <v>1</v>
      </c>
      <c r="Q1644">
        <f t="shared" si="101"/>
        <v>42.857142857142854</v>
      </c>
      <c r="R1644" t="s">
        <v>8340</v>
      </c>
      <c r="S1644" t="s">
        <v>8318</v>
      </c>
      <c r="T1644" s="10">
        <f t="shared" si="102"/>
        <v>40688.024618055555</v>
      </c>
      <c r="U1644" s="10">
        <f t="shared" si="103"/>
        <v>40708.024618055555</v>
      </c>
    </row>
    <row r="1645" spans="1:21" ht="28.5" x14ac:dyDescent="0.2">
      <c r="A1645">
        <v>1643</v>
      </c>
      <c r="B1645" s="3" t="s">
        <v>1644</v>
      </c>
      <c r="C1645" s="3" t="s">
        <v>5753</v>
      </c>
      <c r="D1645">
        <v>5000</v>
      </c>
      <c r="F1645">
        <v>6235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8292</v>
      </c>
      <c r="P1645" s="6">
        <f t="shared" si="100"/>
        <v>1.2470000000000001</v>
      </c>
      <c r="Q1645">
        <f t="shared" si="101"/>
        <v>168.51351351351352</v>
      </c>
      <c r="R1645" t="s">
        <v>8340</v>
      </c>
      <c r="S1645" t="s">
        <v>8318</v>
      </c>
      <c r="T1645" s="10">
        <f t="shared" si="102"/>
        <v>41146.824212962965</v>
      </c>
      <c r="U1645" s="10">
        <f t="shared" si="103"/>
        <v>41176.824212962965</v>
      </c>
    </row>
    <row r="1646" spans="1:21" ht="42.75" x14ac:dyDescent="0.2">
      <c r="A1646">
        <v>1644</v>
      </c>
      <c r="B1646" s="3" t="s">
        <v>1645</v>
      </c>
      <c r="C1646" s="3" t="s">
        <v>5754</v>
      </c>
      <c r="D1646">
        <v>10000</v>
      </c>
      <c r="F1646">
        <v>10950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8292</v>
      </c>
      <c r="P1646" s="6">
        <f t="shared" si="100"/>
        <v>1.095</v>
      </c>
      <c r="Q1646">
        <f t="shared" si="101"/>
        <v>85.546875</v>
      </c>
      <c r="R1646" t="s">
        <v>8340</v>
      </c>
      <c r="S1646" t="s">
        <v>8318</v>
      </c>
      <c r="T1646" s="10">
        <f t="shared" si="102"/>
        <v>41175.05972222222</v>
      </c>
      <c r="U1646" s="10">
        <f t="shared" si="103"/>
        <v>41235.101388888892</v>
      </c>
    </row>
    <row r="1647" spans="1:21" ht="42.75" x14ac:dyDescent="0.2">
      <c r="A1647">
        <v>1645</v>
      </c>
      <c r="B1647" s="3" t="s">
        <v>1646</v>
      </c>
      <c r="C1647" s="3" t="s">
        <v>5755</v>
      </c>
      <c r="D1647">
        <v>5000</v>
      </c>
      <c r="F1647">
        <v>5540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8292</v>
      </c>
      <c r="P1647" s="6">
        <f t="shared" si="100"/>
        <v>1.1080000000000001</v>
      </c>
      <c r="Q1647">
        <f t="shared" si="101"/>
        <v>554</v>
      </c>
      <c r="R1647" t="s">
        <v>8340</v>
      </c>
      <c r="S1647" t="s">
        <v>8318</v>
      </c>
      <c r="T1647" s="10">
        <f t="shared" si="102"/>
        <v>41521.617361111108</v>
      </c>
      <c r="U1647" s="10">
        <f t="shared" si="103"/>
        <v>41535.617361111108</v>
      </c>
    </row>
    <row r="1648" spans="1:21" ht="42.75" x14ac:dyDescent="0.2">
      <c r="A1648">
        <v>1646</v>
      </c>
      <c r="B1648" s="3" t="s">
        <v>1647</v>
      </c>
      <c r="C1648" s="3" t="s">
        <v>5756</v>
      </c>
      <c r="D1648">
        <v>2000</v>
      </c>
      <c r="F1648">
        <v>2204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8292</v>
      </c>
      <c r="P1648" s="6">
        <f t="shared" si="100"/>
        <v>1.1020000000000001</v>
      </c>
      <c r="Q1648">
        <f t="shared" si="101"/>
        <v>26.554216867469879</v>
      </c>
      <c r="R1648" t="s">
        <v>8340</v>
      </c>
      <c r="S1648" t="s">
        <v>8318</v>
      </c>
      <c r="T1648" s="10">
        <f t="shared" si="102"/>
        <v>41833.450266203705</v>
      </c>
      <c r="U1648" s="10">
        <f t="shared" si="103"/>
        <v>41865.757638888892</v>
      </c>
    </row>
    <row r="1649" spans="1:21" ht="42.75" x14ac:dyDescent="0.2">
      <c r="A1649">
        <v>1647</v>
      </c>
      <c r="B1649" s="3" t="s">
        <v>1648</v>
      </c>
      <c r="C1649" s="3" t="s">
        <v>5757</v>
      </c>
      <c r="D1649">
        <v>5000</v>
      </c>
      <c r="F1649">
        <v>5236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8292</v>
      </c>
      <c r="P1649" s="6">
        <f t="shared" si="100"/>
        <v>1.0471999999999999</v>
      </c>
      <c r="Q1649">
        <f t="shared" si="101"/>
        <v>113.82608695652173</v>
      </c>
      <c r="R1649" t="s">
        <v>8340</v>
      </c>
      <c r="S1649" t="s">
        <v>8318</v>
      </c>
      <c r="T1649" s="10">
        <f t="shared" si="102"/>
        <v>41039.409456018519</v>
      </c>
      <c r="U1649" s="10">
        <f t="shared" si="103"/>
        <v>41069.409456018519</v>
      </c>
    </row>
    <row r="1650" spans="1:21" ht="42.75" x14ac:dyDescent="0.2">
      <c r="A1650">
        <v>1648</v>
      </c>
      <c r="B1650" s="3" t="s">
        <v>1649</v>
      </c>
      <c r="C1650" s="3" t="s">
        <v>5758</v>
      </c>
      <c r="D1650">
        <v>2300</v>
      </c>
      <c r="F1650">
        <v>2881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8292</v>
      </c>
      <c r="P1650" s="6">
        <f t="shared" si="100"/>
        <v>1.2526086956521738</v>
      </c>
      <c r="Q1650">
        <f t="shared" si="101"/>
        <v>32.011111111111113</v>
      </c>
      <c r="R1650" t="s">
        <v>8340</v>
      </c>
      <c r="S1650" t="s">
        <v>8318</v>
      </c>
      <c r="T1650" s="10">
        <f t="shared" si="102"/>
        <v>40592.704652777778</v>
      </c>
      <c r="U1650" s="10">
        <f t="shared" si="103"/>
        <v>40622.662986111114</v>
      </c>
    </row>
    <row r="1651" spans="1:21" ht="42.75" x14ac:dyDescent="0.2">
      <c r="A1651">
        <v>1649</v>
      </c>
      <c r="B1651" s="3" t="s">
        <v>1650</v>
      </c>
      <c r="C1651" s="3" t="s">
        <v>5759</v>
      </c>
      <c r="D1651">
        <v>3800</v>
      </c>
      <c r="F1651">
        <v>3822.33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8292</v>
      </c>
      <c r="P1651" s="6">
        <f t="shared" si="100"/>
        <v>1.0058763157894737</v>
      </c>
      <c r="Q1651">
        <f t="shared" si="101"/>
        <v>47.189259259259259</v>
      </c>
      <c r="R1651" t="s">
        <v>8340</v>
      </c>
      <c r="S1651" t="s">
        <v>8318</v>
      </c>
      <c r="T1651" s="10">
        <f t="shared" si="102"/>
        <v>41737.684664351851</v>
      </c>
      <c r="U1651" s="10">
        <f t="shared" si="103"/>
        <v>41782.684664351851</v>
      </c>
    </row>
    <row r="1652" spans="1:21" ht="42.75" x14ac:dyDescent="0.2">
      <c r="A1652">
        <v>1650</v>
      </c>
      <c r="B1652" s="3" t="s">
        <v>1651</v>
      </c>
      <c r="C1652" s="3" t="s">
        <v>5760</v>
      </c>
      <c r="D1652">
        <v>2000</v>
      </c>
      <c r="F1652">
        <v>2831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8292</v>
      </c>
      <c r="P1652" s="6">
        <f t="shared" si="100"/>
        <v>1.4155</v>
      </c>
      <c r="Q1652">
        <f t="shared" si="101"/>
        <v>88.46875</v>
      </c>
      <c r="R1652" t="s">
        <v>8340</v>
      </c>
      <c r="S1652" t="s">
        <v>8318</v>
      </c>
      <c r="T1652" s="10">
        <f t="shared" si="102"/>
        <v>41526.435613425929</v>
      </c>
      <c r="U1652" s="10">
        <f t="shared" si="103"/>
        <v>41556.435613425929</v>
      </c>
    </row>
    <row r="1653" spans="1:21" ht="42.75" x14ac:dyDescent="0.2">
      <c r="A1653">
        <v>1651</v>
      </c>
      <c r="B1653" s="3" t="s">
        <v>1652</v>
      </c>
      <c r="C1653" s="3" t="s">
        <v>5761</v>
      </c>
      <c r="D1653">
        <v>2000</v>
      </c>
      <c r="F1653">
        <v>2015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8292</v>
      </c>
      <c r="P1653" s="6">
        <f t="shared" si="100"/>
        <v>1.0075000000000001</v>
      </c>
      <c r="Q1653">
        <f t="shared" si="101"/>
        <v>100.75</v>
      </c>
      <c r="R1653" t="s">
        <v>8340</v>
      </c>
      <c r="S1653" t="s">
        <v>8318</v>
      </c>
      <c r="T1653" s="10">
        <f t="shared" si="102"/>
        <v>40625.900694444441</v>
      </c>
      <c r="U1653" s="10">
        <f t="shared" si="103"/>
        <v>40659.290972222225</v>
      </c>
    </row>
    <row r="1654" spans="1:21" ht="42.75" x14ac:dyDescent="0.2">
      <c r="A1654">
        <v>1652</v>
      </c>
      <c r="B1654" s="3" t="s">
        <v>1653</v>
      </c>
      <c r="C1654" s="3" t="s">
        <v>5762</v>
      </c>
      <c r="D1654">
        <v>4500</v>
      </c>
      <c r="F1654">
        <v>4530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8292</v>
      </c>
      <c r="P1654" s="6">
        <f t="shared" si="100"/>
        <v>1.0066666666666666</v>
      </c>
      <c r="Q1654">
        <f t="shared" si="101"/>
        <v>64.714285714285708</v>
      </c>
      <c r="R1654" t="s">
        <v>8340</v>
      </c>
      <c r="S1654" t="s">
        <v>8318</v>
      </c>
      <c r="T1654" s="10">
        <f t="shared" si="102"/>
        <v>41572.492974537039</v>
      </c>
      <c r="U1654" s="10">
        <f t="shared" si="103"/>
        <v>41602.534641203703</v>
      </c>
    </row>
    <row r="1655" spans="1:21" ht="42.75" x14ac:dyDescent="0.2">
      <c r="A1655">
        <v>1653</v>
      </c>
      <c r="B1655" s="3" t="s">
        <v>1654</v>
      </c>
      <c r="C1655" s="3" t="s">
        <v>5763</v>
      </c>
      <c r="D1655">
        <v>5000</v>
      </c>
      <c r="F1655">
        <v>8711.52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8292</v>
      </c>
      <c r="P1655" s="6">
        <f t="shared" si="100"/>
        <v>1.7423040000000001</v>
      </c>
      <c r="Q1655">
        <f t="shared" si="101"/>
        <v>51.854285714285716</v>
      </c>
      <c r="R1655" t="s">
        <v>8340</v>
      </c>
      <c r="S1655" t="s">
        <v>8318</v>
      </c>
      <c r="T1655" s="10">
        <f t="shared" si="102"/>
        <v>40626.834444444445</v>
      </c>
      <c r="U1655" s="10">
        <f t="shared" si="103"/>
        <v>40657.834444444445</v>
      </c>
    </row>
    <row r="1656" spans="1:21" ht="42.75" x14ac:dyDescent="0.2">
      <c r="A1656">
        <v>1654</v>
      </c>
      <c r="B1656" s="3" t="s">
        <v>1655</v>
      </c>
      <c r="C1656" s="3" t="s">
        <v>5764</v>
      </c>
      <c r="D1656">
        <v>1100</v>
      </c>
      <c r="F1656">
        <v>1319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8292</v>
      </c>
      <c r="P1656" s="6">
        <f t="shared" si="100"/>
        <v>1.199090909090909</v>
      </c>
      <c r="Q1656">
        <f t="shared" si="101"/>
        <v>38.794117647058826</v>
      </c>
      <c r="R1656" t="s">
        <v>8340</v>
      </c>
      <c r="S1656" t="s">
        <v>8318</v>
      </c>
      <c r="T1656" s="10">
        <f t="shared" si="102"/>
        <v>40987.890740740739</v>
      </c>
      <c r="U1656" s="10">
        <f t="shared" si="103"/>
        <v>41017.890740740739</v>
      </c>
    </row>
    <row r="1657" spans="1:21" ht="28.5" x14ac:dyDescent="0.2">
      <c r="A1657">
        <v>1655</v>
      </c>
      <c r="B1657" s="3" t="s">
        <v>1656</v>
      </c>
      <c r="C1657" s="3" t="s">
        <v>5765</v>
      </c>
      <c r="D1657">
        <v>1500</v>
      </c>
      <c r="F1657">
        <v>2143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8292</v>
      </c>
      <c r="P1657" s="6">
        <f t="shared" si="100"/>
        <v>1.4286666666666668</v>
      </c>
      <c r="Q1657">
        <f t="shared" si="101"/>
        <v>44.645833333333336</v>
      </c>
      <c r="R1657" t="s">
        <v>8340</v>
      </c>
      <c r="S1657" t="s">
        <v>8318</v>
      </c>
      <c r="T1657" s="10">
        <f t="shared" si="102"/>
        <v>40974.791898148149</v>
      </c>
      <c r="U1657" s="10">
        <f t="shared" si="103"/>
        <v>41004.750231481477</v>
      </c>
    </row>
    <row r="1658" spans="1:21" ht="57" x14ac:dyDescent="0.2">
      <c r="A1658">
        <v>1656</v>
      </c>
      <c r="B1658" s="3" t="s">
        <v>1657</v>
      </c>
      <c r="C1658" s="3" t="s">
        <v>5766</v>
      </c>
      <c r="D1658">
        <v>7500</v>
      </c>
      <c r="F1658">
        <v>7525.12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8292</v>
      </c>
      <c r="P1658" s="6">
        <f t="shared" si="100"/>
        <v>1.0033493333333334</v>
      </c>
      <c r="Q1658">
        <f t="shared" si="101"/>
        <v>156.77333333333334</v>
      </c>
      <c r="R1658" t="s">
        <v>8340</v>
      </c>
      <c r="S1658" t="s">
        <v>8318</v>
      </c>
      <c r="T1658" s="10">
        <f t="shared" si="102"/>
        <v>41226.928842592592</v>
      </c>
      <c r="U1658" s="10">
        <f t="shared" si="103"/>
        <v>41256.928842592592</v>
      </c>
    </row>
    <row r="1659" spans="1:21" ht="42.75" x14ac:dyDescent="0.2">
      <c r="A1659">
        <v>1657</v>
      </c>
      <c r="B1659" s="3" t="s">
        <v>1658</v>
      </c>
      <c r="C1659" s="3" t="s">
        <v>5767</v>
      </c>
      <c r="D1659">
        <v>25000</v>
      </c>
      <c r="F1659">
        <v>26233.45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8292</v>
      </c>
      <c r="P1659" s="6">
        <f t="shared" si="100"/>
        <v>1.0493380000000001</v>
      </c>
      <c r="Q1659">
        <f t="shared" si="101"/>
        <v>118.70339366515837</v>
      </c>
      <c r="R1659" t="s">
        <v>8340</v>
      </c>
      <c r="S1659" t="s">
        <v>8318</v>
      </c>
      <c r="T1659" s="10">
        <f t="shared" si="102"/>
        <v>41023.782037037039</v>
      </c>
      <c r="U1659" s="10">
        <f t="shared" si="103"/>
        <v>41053.782037037039</v>
      </c>
    </row>
    <row r="1660" spans="1:21" ht="42.75" x14ac:dyDescent="0.2">
      <c r="A1660">
        <v>1658</v>
      </c>
      <c r="B1660" s="3" t="s">
        <v>1659</v>
      </c>
      <c r="C1660" s="3" t="s">
        <v>5768</v>
      </c>
      <c r="D1660">
        <v>6000</v>
      </c>
      <c r="F1660">
        <v>7934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8292</v>
      </c>
      <c r="P1660" s="6">
        <f t="shared" si="100"/>
        <v>1.3223333333333334</v>
      </c>
      <c r="Q1660">
        <f t="shared" si="101"/>
        <v>74.149532710280369</v>
      </c>
      <c r="R1660" t="s">
        <v>8340</v>
      </c>
      <c r="S1660" t="s">
        <v>8318</v>
      </c>
      <c r="T1660" s="10">
        <f t="shared" si="102"/>
        <v>41223.22184027778</v>
      </c>
      <c r="U1660" s="10">
        <f t="shared" si="103"/>
        <v>41261.597222222219</v>
      </c>
    </row>
    <row r="1661" spans="1:21" ht="42.75" x14ac:dyDescent="0.2">
      <c r="A1661">
        <v>1659</v>
      </c>
      <c r="B1661" s="3" t="s">
        <v>1660</v>
      </c>
      <c r="C1661" s="3" t="s">
        <v>5769</v>
      </c>
      <c r="D1661">
        <v>500</v>
      </c>
      <c r="F1661">
        <v>564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8292</v>
      </c>
      <c r="P1661" s="6">
        <f t="shared" si="100"/>
        <v>1.1279999999999999</v>
      </c>
      <c r="Q1661">
        <f t="shared" si="101"/>
        <v>12.533333333333333</v>
      </c>
      <c r="R1661" t="s">
        <v>8340</v>
      </c>
      <c r="S1661" t="s">
        <v>8318</v>
      </c>
      <c r="T1661" s="10">
        <f t="shared" si="102"/>
        <v>41596.913437499999</v>
      </c>
      <c r="U1661" s="10">
        <f t="shared" si="103"/>
        <v>41625.5</v>
      </c>
    </row>
    <row r="1662" spans="1:21" ht="42.75" x14ac:dyDescent="0.2">
      <c r="A1662">
        <v>1660</v>
      </c>
      <c r="B1662" s="3" t="s">
        <v>1661</v>
      </c>
      <c r="C1662" s="3" t="s">
        <v>5770</v>
      </c>
      <c r="D1662">
        <v>80</v>
      </c>
      <c r="F1662">
        <v>1003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8292</v>
      </c>
      <c r="P1662" s="6">
        <f t="shared" si="100"/>
        <v>12.5375</v>
      </c>
      <c r="Q1662">
        <f t="shared" si="101"/>
        <v>27.861111111111111</v>
      </c>
      <c r="R1662" t="s">
        <v>8340</v>
      </c>
      <c r="S1662" t="s">
        <v>8318</v>
      </c>
      <c r="T1662" s="10">
        <f t="shared" si="102"/>
        <v>42459.693865740745</v>
      </c>
      <c r="U1662" s="10">
        <f t="shared" si="103"/>
        <v>42490.915972222225</v>
      </c>
    </row>
    <row r="1663" spans="1:21" ht="57" x14ac:dyDescent="0.2">
      <c r="A1663">
        <v>1661</v>
      </c>
      <c r="B1663" s="3" t="s">
        <v>1662</v>
      </c>
      <c r="C1663" s="3" t="s">
        <v>5771</v>
      </c>
      <c r="D1663">
        <v>7900</v>
      </c>
      <c r="F1663">
        <v>8098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8292</v>
      </c>
      <c r="P1663" s="6">
        <f t="shared" si="100"/>
        <v>1.0250632911392406</v>
      </c>
      <c r="Q1663">
        <f t="shared" si="101"/>
        <v>80.178217821782184</v>
      </c>
      <c r="R1663" t="s">
        <v>8340</v>
      </c>
      <c r="S1663" t="s">
        <v>8318</v>
      </c>
      <c r="T1663" s="10">
        <f t="shared" si="102"/>
        <v>42343.998043981483</v>
      </c>
      <c r="U1663" s="10">
        <f t="shared" si="103"/>
        <v>42386.875</v>
      </c>
    </row>
    <row r="1664" spans="1:21" ht="42.75" x14ac:dyDescent="0.2">
      <c r="A1664">
        <v>1662</v>
      </c>
      <c r="B1664" s="3" t="s">
        <v>1663</v>
      </c>
      <c r="C1664" s="3" t="s">
        <v>5772</v>
      </c>
      <c r="D1664">
        <v>8000</v>
      </c>
      <c r="F1664">
        <v>8211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8292</v>
      </c>
      <c r="P1664" s="6">
        <f t="shared" si="100"/>
        <v>1.026375</v>
      </c>
      <c r="Q1664">
        <f t="shared" si="101"/>
        <v>132.43548387096774</v>
      </c>
      <c r="R1664" t="s">
        <v>8340</v>
      </c>
      <c r="S1664" t="s">
        <v>8318</v>
      </c>
      <c r="T1664" s="10">
        <f t="shared" si="102"/>
        <v>40848.198333333334</v>
      </c>
      <c r="U1664" s="10">
        <f t="shared" si="103"/>
        <v>40908.239999999998</v>
      </c>
    </row>
    <row r="1665" spans="1:21" ht="28.5" x14ac:dyDescent="0.2">
      <c r="A1665">
        <v>1663</v>
      </c>
      <c r="B1665" s="3" t="s">
        <v>1664</v>
      </c>
      <c r="C1665" s="3" t="s">
        <v>5773</v>
      </c>
      <c r="D1665">
        <v>1000</v>
      </c>
      <c r="F1665">
        <v>1080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8292</v>
      </c>
      <c r="P1665" s="6">
        <f t="shared" si="100"/>
        <v>1.08</v>
      </c>
      <c r="Q1665">
        <f t="shared" si="101"/>
        <v>33.75</v>
      </c>
      <c r="R1665" t="s">
        <v>8340</v>
      </c>
      <c r="S1665" t="s">
        <v>8318</v>
      </c>
      <c r="T1665" s="10">
        <f t="shared" si="102"/>
        <v>42006.02207175926</v>
      </c>
      <c r="U1665" s="10">
        <f t="shared" si="103"/>
        <v>42036.02207175926</v>
      </c>
    </row>
    <row r="1666" spans="1:21" ht="42.75" x14ac:dyDescent="0.2">
      <c r="A1666">
        <v>1664</v>
      </c>
      <c r="B1666" s="3" t="s">
        <v>1665</v>
      </c>
      <c r="C1666" s="3" t="s">
        <v>5774</v>
      </c>
      <c r="D1666">
        <v>2500</v>
      </c>
      <c r="F1666">
        <v>3060.22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8292</v>
      </c>
      <c r="P1666" s="6">
        <f t="shared" ref="P1666:P1729" si="104">F1666/D1666</f>
        <v>1.2240879999999998</v>
      </c>
      <c r="Q1666">
        <f t="shared" ref="Q1666:Q1729" si="105">F1666/M1666</f>
        <v>34.384494382022467</v>
      </c>
      <c r="R1666" t="s">
        <v>8340</v>
      </c>
      <c r="S1666" t="s">
        <v>8318</v>
      </c>
      <c r="T1666" s="10">
        <f t="shared" si="102"/>
        <v>40939.761782407404</v>
      </c>
      <c r="U1666" s="10">
        <f t="shared" si="103"/>
        <v>40984.165972222225</v>
      </c>
    </row>
    <row r="1667" spans="1:21" ht="42.75" x14ac:dyDescent="0.2">
      <c r="A1667">
        <v>1665</v>
      </c>
      <c r="B1667" s="3" t="s">
        <v>1666</v>
      </c>
      <c r="C1667" s="3" t="s">
        <v>5775</v>
      </c>
      <c r="D1667">
        <v>3500</v>
      </c>
      <c r="F1667">
        <v>4181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8292</v>
      </c>
      <c r="P1667" s="6">
        <f t="shared" si="104"/>
        <v>1.1945714285714286</v>
      </c>
      <c r="Q1667">
        <f t="shared" si="105"/>
        <v>44.956989247311824</v>
      </c>
      <c r="R1667" t="s">
        <v>8340</v>
      </c>
      <c r="S1667" t="s">
        <v>8318</v>
      </c>
      <c r="T1667" s="10">
        <f t="shared" ref="T1667:T1730" si="106">(((K1667/60)/60)/24+DATE(1970,1,1))</f>
        <v>40564.649456018517</v>
      </c>
      <c r="U1667" s="10">
        <f t="shared" ref="U1667:U1730" si="107">(((J1667/60)/60)/24+DATE(1970,1,1))</f>
        <v>40596.125</v>
      </c>
    </row>
    <row r="1668" spans="1:21" ht="42.75" x14ac:dyDescent="0.2">
      <c r="A1668">
        <v>1666</v>
      </c>
      <c r="B1668" s="3" t="s">
        <v>1667</v>
      </c>
      <c r="C1668" s="3" t="s">
        <v>5776</v>
      </c>
      <c r="D1668">
        <v>2500</v>
      </c>
      <c r="F1668">
        <v>4022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8292</v>
      </c>
      <c r="P1668" s="6">
        <f t="shared" si="104"/>
        <v>1.6088</v>
      </c>
      <c r="Q1668">
        <f t="shared" si="105"/>
        <v>41.04081632653061</v>
      </c>
      <c r="R1668" t="s">
        <v>8340</v>
      </c>
      <c r="S1668" t="s">
        <v>8318</v>
      </c>
      <c r="T1668" s="10">
        <f t="shared" si="106"/>
        <v>41331.253159722226</v>
      </c>
      <c r="U1668" s="10">
        <f t="shared" si="107"/>
        <v>41361.211493055554</v>
      </c>
    </row>
    <row r="1669" spans="1:21" ht="42.75" x14ac:dyDescent="0.2">
      <c r="A1669">
        <v>1667</v>
      </c>
      <c r="B1669" s="3" t="s">
        <v>1668</v>
      </c>
      <c r="C1669" s="3" t="s">
        <v>5777</v>
      </c>
      <c r="D1669">
        <v>3400</v>
      </c>
      <c r="F1669">
        <v>4313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8292</v>
      </c>
      <c r="P1669" s="6">
        <f t="shared" si="104"/>
        <v>1.2685294117647059</v>
      </c>
      <c r="Q1669">
        <f t="shared" si="105"/>
        <v>52.597560975609753</v>
      </c>
      <c r="R1669" t="s">
        <v>8340</v>
      </c>
      <c r="S1669" t="s">
        <v>8318</v>
      </c>
      <c r="T1669" s="10">
        <f t="shared" si="106"/>
        <v>41682.0705787037</v>
      </c>
      <c r="U1669" s="10">
        <f t="shared" si="107"/>
        <v>41709.290972222225</v>
      </c>
    </row>
    <row r="1670" spans="1:21" ht="42.75" x14ac:dyDescent="0.2">
      <c r="A1670">
        <v>1668</v>
      </c>
      <c r="B1670" s="3" t="s">
        <v>1669</v>
      </c>
      <c r="C1670" s="3" t="s">
        <v>5778</v>
      </c>
      <c r="D1670">
        <v>8000</v>
      </c>
      <c r="F1670">
        <v>8211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8292</v>
      </c>
      <c r="P1670" s="6">
        <f t="shared" si="104"/>
        <v>1.026375</v>
      </c>
      <c r="Q1670">
        <f t="shared" si="105"/>
        <v>70.784482758620683</v>
      </c>
      <c r="R1670" t="s">
        <v>8340</v>
      </c>
      <c r="S1670" t="s">
        <v>8318</v>
      </c>
      <c r="T1670" s="10">
        <f t="shared" si="106"/>
        <v>40845.14975694444</v>
      </c>
      <c r="U1670" s="10">
        <f t="shared" si="107"/>
        <v>40875.191423611112</v>
      </c>
    </row>
    <row r="1671" spans="1:21" ht="57" x14ac:dyDescent="0.2">
      <c r="A1671">
        <v>1669</v>
      </c>
      <c r="B1671" s="3" t="s">
        <v>1670</v>
      </c>
      <c r="C1671" s="3" t="s">
        <v>5779</v>
      </c>
      <c r="D1671">
        <v>2000</v>
      </c>
      <c r="F1671">
        <v>2795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8292</v>
      </c>
      <c r="P1671" s="6">
        <f t="shared" si="104"/>
        <v>1.3975</v>
      </c>
      <c r="Q1671">
        <f t="shared" si="105"/>
        <v>53.75</v>
      </c>
      <c r="R1671" t="s">
        <v>8340</v>
      </c>
      <c r="S1671" t="s">
        <v>8318</v>
      </c>
      <c r="T1671" s="10">
        <f t="shared" si="106"/>
        <v>42461.885138888887</v>
      </c>
      <c r="U1671" s="10">
        <f t="shared" si="107"/>
        <v>42521.885138888887</v>
      </c>
    </row>
    <row r="1672" spans="1:21" ht="57" x14ac:dyDescent="0.2">
      <c r="A1672">
        <v>1670</v>
      </c>
      <c r="B1672" s="3" t="s">
        <v>1671</v>
      </c>
      <c r="C1672" s="3" t="s">
        <v>5780</v>
      </c>
      <c r="D1672">
        <v>1000</v>
      </c>
      <c r="F1672">
        <v>1026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8292</v>
      </c>
      <c r="P1672" s="6">
        <f t="shared" si="104"/>
        <v>1.026</v>
      </c>
      <c r="Q1672">
        <f t="shared" si="105"/>
        <v>44.608695652173914</v>
      </c>
      <c r="R1672" t="s">
        <v>8340</v>
      </c>
      <c r="S1672" t="s">
        <v>8318</v>
      </c>
      <c r="T1672" s="10">
        <f t="shared" si="106"/>
        <v>40313.930543981485</v>
      </c>
      <c r="U1672" s="10">
        <f t="shared" si="107"/>
        <v>40364.166666666664</v>
      </c>
    </row>
    <row r="1673" spans="1:21" ht="28.5" x14ac:dyDescent="0.2">
      <c r="A1673">
        <v>1671</v>
      </c>
      <c r="B1673" s="3" t="s">
        <v>1672</v>
      </c>
      <c r="C1673" s="3" t="s">
        <v>5781</v>
      </c>
      <c r="D1673">
        <v>2000</v>
      </c>
      <c r="F1673">
        <v>2013.47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8292</v>
      </c>
      <c r="P1673" s="6">
        <f t="shared" si="104"/>
        <v>1.0067349999999999</v>
      </c>
      <c r="Q1673">
        <f t="shared" si="105"/>
        <v>26.148961038961041</v>
      </c>
      <c r="R1673" t="s">
        <v>8340</v>
      </c>
      <c r="S1673" t="s">
        <v>8318</v>
      </c>
      <c r="T1673" s="10">
        <f t="shared" si="106"/>
        <v>42553.54414351852</v>
      </c>
      <c r="U1673" s="10">
        <f t="shared" si="107"/>
        <v>42583.54414351852</v>
      </c>
    </row>
    <row r="1674" spans="1:21" ht="28.5" x14ac:dyDescent="0.2">
      <c r="A1674">
        <v>1672</v>
      </c>
      <c r="B1674" s="3" t="s">
        <v>1673</v>
      </c>
      <c r="C1674" s="3" t="s">
        <v>5782</v>
      </c>
      <c r="D1674">
        <v>1700</v>
      </c>
      <c r="F1674">
        <v>1920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8292</v>
      </c>
      <c r="P1674" s="6">
        <f t="shared" si="104"/>
        <v>1.1294117647058823</v>
      </c>
      <c r="Q1674">
        <f t="shared" si="105"/>
        <v>39.183673469387756</v>
      </c>
      <c r="R1674" t="s">
        <v>8340</v>
      </c>
      <c r="S1674" t="s">
        <v>8318</v>
      </c>
      <c r="T1674" s="10">
        <f t="shared" si="106"/>
        <v>41034.656597222223</v>
      </c>
      <c r="U1674" s="10">
        <f t="shared" si="107"/>
        <v>41064.656597222223</v>
      </c>
    </row>
    <row r="1675" spans="1:21" ht="42.75" x14ac:dyDescent="0.2">
      <c r="A1675">
        <v>1673</v>
      </c>
      <c r="B1675" s="3" t="s">
        <v>1674</v>
      </c>
      <c r="C1675" s="3" t="s">
        <v>5783</v>
      </c>
      <c r="D1675">
        <v>2100</v>
      </c>
      <c r="F1675">
        <v>2690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8292</v>
      </c>
      <c r="P1675" s="6">
        <f t="shared" si="104"/>
        <v>1.2809523809523808</v>
      </c>
      <c r="Q1675">
        <f t="shared" si="105"/>
        <v>45.593220338983052</v>
      </c>
      <c r="R1675" t="s">
        <v>8340</v>
      </c>
      <c r="S1675" t="s">
        <v>8318</v>
      </c>
      <c r="T1675" s="10">
        <f t="shared" si="106"/>
        <v>42039.878379629634</v>
      </c>
      <c r="U1675" s="10">
        <f t="shared" si="107"/>
        <v>42069.878379629634</v>
      </c>
    </row>
    <row r="1676" spans="1:21" ht="42.75" x14ac:dyDescent="0.2">
      <c r="A1676">
        <v>1674</v>
      </c>
      <c r="B1676" s="3" t="s">
        <v>1675</v>
      </c>
      <c r="C1676" s="3" t="s">
        <v>5784</v>
      </c>
      <c r="D1676">
        <v>5000</v>
      </c>
      <c r="F1676">
        <v>10085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8292</v>
      </c>
      <c r="P1676" s="6">
        <f t="shared" si="104"/>
        <v>2.0169999999999999</v>
      </c>
      <c r="Q1676">
        <f t="shared" si="105"/>
        <v>89.247787610619469</v>
      </c>
      <c r="R1676" t="s">
        <v>8340</v>
      </c>
      <c r="S1676" t="s">
        <v>8318</v>
      </c>
      <c r="T1676" s="10">
        <f t="shared" si="106"/>
        <v>42569.605393518519</v>
      </c>
      <c r="U1676" s="10">
        <f t="shared" si="107"/>
        <v>42600.290972222225</v>
      </c>
    </row>
    <row r="1677" spans="1:21" ht="28.5" x14ac:dyDescent="0.2">
      <c r="A1677">
        <v>1675</v>
      </c>
      <c r="B1677" s="3" t="s">
        <v>1676</v>
      </c>
      <c r="C1677" s="3" t="s">
        <v>5785</v>
      </c>
      <c r="D1677">
        <v>1000</v>
      </c>
      <c r="F1677">
        <v>1374.16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8292</v>
      </c>
      <c r="P1677" s="6">
        <f t="shared" si="104"/>
        <v>1.37416</v>
      </c>
      <c r="Q1677">
        <f t="shared" si="105"/>
        <v>40.416470588235299</v>
      </c>
      <c r="R1677" t="s">
        <v>8340</v>
      </c>
      <c r="S1677" t="s">
        <v>8318</v>
      </c>
      <c r="T1677" s="10">
        <f t="shared" si="106"/>
        <v>40802.733101851853</v>
      </c>
      <c r="U1677" s="10">
        <f t="shared" si="107"/>
        <v>40832.918749999997</v>
      </c>
    </row>
    <row r="1678" spans="1:21" ht="28.5" x14ac:dyDescent="0.2">
      <c r="A1678">
        <v>1676</v>
      </c>
      <c r="B1678" s="3" t="s">
        <v>1677</v>
      </c>
      <c r="C1678" s="3" t="s">
        <v>5786</v>
      </c>
      <c r="D1678">
        <v>3000</v>
      </c>
      <c r="F1678">
        <v>3460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8292</v>
      </c>
      <c r="P1678" s="6">
        <f t="shared" si="104"/>
        <v>1.1533333333333333</v>
      </c>
      <c r="Q1678">
        <f t="shared" si="105"/>
        <v>82.38095238095238</v>
      </c>
      <c r="R1678" t="s">
        <v>8340</v>
      </c>
      <c r="S1678" t="s">
        <v>8318</v>
      </c>
      <c r="T1678" s="10">
        <f t="shared" si="106"/>
        <v>40973.72623842593</v>
      </c>
      <c r="U1678" s="10">
        <f t="shared" si="107"/>
        <v>41020.165972222225</v>
      </c>
    </row>
    <row r="1679" spans="1:21" ht="42.75" x14ac:dyDescent="0.2">
      <c r="A1679">
        <v>1677</v>
      </c>
      <c r="B1679" s="3" t="s">
        <v>1678</v>
      </c>
      <c r="C1679" s="3" t="s">
        <v>5787</v>
      </c>
      <c r="D1679">
        <v>6000</v>
      </c>
      <c r="F1679">
        <v>6700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8292</v>
      </c>
      <c r="P1679" s="6">
        <f t="shared" si="104"/>
        <v>1.1166666666666667</v>
      </c>
      <c r="Q1679">
        <f t="shared" si="105"/>
        <v>159.52380952380952</v>
      </c>
      <c r="R1679" t="s">
        <v>8340</v>
      </c>
      <c r="S1679" t="s">
        <v>8318</v>
      </c>
      <c r="T1679" s="10">
        <f t="shared" si="106"/>
        <v>42416.407129629632</v>
      </c>
      <c r="U1679" s="10">
        <f t="shared" si="107"/>
        <v>42476.249305555553</v>
      </c>
    </row>
    <row r="1680" spans="1:21" ht="42.75" x14ac:dyDescent="0.2">
      <c r="A1680">
        <v>1678</v>
      </c>
      <c r="B1680" s="3" t="s">
        <v>1679</v>
      </c>
      <c r="C1680" s="3" t="s">
        <v>5788</v>
      </c>
      <c r="D1680">
        <v>1500</v>
      </c>
      <c r="F1680">
        <v>1776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8292</v>
      </c>
      <c r="P1680" s="6">
        <f t="shared" si="104"/>
        <v>1.1839999999999999</v>
      </c>
      <c r="Q1680">
        <f t="shared" si="105"/>
        <v>36.244897959183675</v>
      </c>
      <c r="R1680" t="s">
        <v>8340</v>
      </c>
      <c r="S1680" t="s">
        <v>8318</v>
      </c>
      <c r="T1680" s="10">
        <f t="shared" si="106"/>
        <v>41662.854988425926</v>
      </c>
      <c r="U1680" s="10">
        <f t="shared" si="107"/>
        <v>41676.854988425926</v>
      </c>
    </row>
    <row r="1681" spans="1:21" ht="57" x14ac:dyDescent="0.2">
      <c r="A1681">
        <v>1679</v>
      </c>
      <c r="B1681" s="3" t="s">
        <v>1680</v>
      </c>
      <c r="C1681" s="3" t="s">
        <v>5789</v>
      </c>
      <c r="D1681">
        <v>2000</v>
      </c>
      <c r="F1681">
        <v>3500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8292</v>
      </c>
      <c r="P1681" s="6">
        <f t="shared" si="104"/>
        <v>1.75</v>
      </c>
      <c r="Q1681">
        <f t="shared" si="105"/>
        <v>62.5</v>
      </c>
      <c r="R1681" t="s">
        <v>8340</v>
      </c>
      <c r="S1681" t="s">
        <v>8318</v>
      </c>
      <c r="T1681" s="10">
        <f t="shared" si="106"/>
        <v>40723.068807870368</v>
      </c>
      <c r="U1681" s="10">
        <f t="shared" si="107"/>
        <v>40746.068807870368</v>
      </c>
    </row>
    <row r="1682" spans="1:21" ht="28.5" x14ac:dyDescent="0.2">
      <c r="A1682">
        <v>1680</v>
      </c>
      <c r="B1682" s="3" t="s">
        <v>1681</v>
      </c>
      <c r="C1682" s="3" t="s">
        <v>5790</v>
      </c>
      <c r="D1682">
        <v>1000</v>
      </c>
      <c r="F1682">
        <v>1175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8292</v>
      </c>
      <c r="P1682" s="6">
        <f t="shared" si="104"/>
        <v>1.175</v>
      </c>
      <c r="Q1682">
        <f t="shared" si="105"/>
        <v>47</v>
      </c>
      <c r="R1682" t="s">
        <v>8340</v>
      </c>
      <c r="S1682" t="s">
        <v>8318</v>
      </c>
      <c r="T1682" s="10">
        <f t="shared" si="106"/>
        <v>41802.757719907408</v>
      </c>
      <c r="U1682" s="10">
        <f t="shared" si="107"/>
        <v>41832.757719907408</v>
      </c>
    </row>
    <row r="1683" spans="1:21" ht="42.75" x14ac:dyDescent="0.2">
      <c r="A1683">
        <v>1681</v>
      </c>
      <c r="B1683" s="3" t="s">
        <v>1682</v>
      </c>
      <c r="C1683" s="3" t="s">
        <v>5791</v>
      </c>
      <c r="D1683">
        <v>65000</v>
      </c>
      <c r="F1683">
        <v>65924.38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8293</v>
      </c>
      <c r="P1683" s="6">
        <f t="shared" si="104"/>
        <v>1.0142212307692309</v>
      </c>
      <c r="Q1683">
        <f t="shared" si="105"/>
        <v>74.575090497737563</v>
      </c>
      <c r="R1683" t="s">
        <v>8340</v>
      </c>
      <c r="S1683" t="s">
        <v>8319</v>
      </c>
      <c r="T1683" s="10">
        <f t="shared" si="106"/>
        <v>42774.121342592596</v>
      </c>
      <c r="U1683" s="10">
        <f t="shared" si="107"/>
        <v>42823.083333333328</v>
      </c>
    </row>
    <row r="1684" spans="1:21" ht="28.5" x14ac:dyDescent="0.2">
      <c r="A1684">
        <v>1682</v>
      </c>
      <c r="B1684" s="3" t="s">
        <v>1683</v>
      </c>
      <c r="C1684" s="3" t="s">
        <v>5792</v>
      </c>
      <c r="D1684">
        <v>6000</v>
      </c>
      <c r="F1684"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8293</v>
      </c>
      <c r="P1684" s="6">
        <f t="shared" si="104"/>
        <v>0</v>
      </c>
      <c r="Q1684" t="e">
        <f t="shared" si="105"/>
        <v>#DIV/0!</v>
      </c>
      <c r="R1684" t="s">
        <v>8340</v>
      </c>
      <c r="S1684" t="s">
        <v>8319</v>
      </c>
      <c r="T1684" s="10">
        <f t="shared" si="106"/>
        <v>42779.21365740741</v>
      </c>
      <c r="U1684" s="10">
        <f t="shared" si="107"/>
        <v>42839.171990740739</v>
      </c>
    </row>
    <row r="1685" spans="1:21" ht="42.75" x14ac:dyDescent="0.2">
      <c r="A1685">
        <v>1683</v>
      </c>
      <c r="B1685" s="3" t="s">
        <v>1684</v>
      </c>
      <c r="C1685" s="3" t="s">
        <v>5793</v>
      </c>
      <c r="D1685">
        <v>3500</v>
      </c>
      <c r="F1685">
        <v>760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8293</v>
      </c>
      <c r="P1685" s="6">
        <f t="shared" si="104"/>
        <v>0.21714285714285714</v>
      </c>
      <c r="Q1685">
        <f t="shared" si="105"/>
        <v>76</v>
      </c>
      <c r="R1685" t="s">
        <v>8340</v>
      </c>
      <c r="S1685" t="s">
        <v>8319</v>
      </c>
      <c r="T1685" s="10">
        <f t="shared" si="106"/>
        <v>42808.781689814816</v>
      </c>
      <c r="U1685" s="10">
        <f t="shared" si="107"/>
        <v>42832.781689814816</v>
      </c>
    </row>
    <row r="1686" spans="1:21" ht="28.5" x14ac:dyDescent="0.2">
      <c r="A1686">
        <v>1684</v>
      </c>
      <c r="B1686" s="3" t="s">
        <v>1685</v>
      </c>
      <c r="C1686" s="3" t="s">
        <v>5794</v>
      </c>
      <c r="D1686">
        <v>8000</v>
      </c>
      <c r="F1686">
        <v>8730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8293</v>
      </c>
      <c r="P1686" s="6">
        <f t="shared" si="104"/>
        <v>1.0912500000000001</v>
      </c>
      <c r="Q1686">
        <f t="shared" si="105"/>
        <v>86.43564356435644</v>
      </c>
      <c r="R1686" t="s">
        <v>8340</v>
      </c>
      <c r="S1686" t="s">
        <v>8319</v>
      </c>
      <c r="T1686" s="10">
        <f t="shared" si="106"/>
        <v>42783.815289351856</v>
      </c>
      <c r="U1686" s="10">
        <f t="shared" si="107"/>
        <v>42811.773622685185</v>
      </c>
    </row>
    <row r="1687" spans="1:21" ht="42.75" x14ac:dyDescent="0.2">
      <c r="A1687">
        <v>1685</v>
      </c>
      <c r="B1687" s="3" t="s">
        <v>1686</v>
      </c>
      <c r="C1687" s="3" t="s">
        <v>5795</v>
      </c>
      <c r="D1687">
        <v>350</v>
      </c>
      <c r="F1687">
        <v>360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8293</v>
      </c>
      <c r="P1687" s="6">
        <f t="shared" si="104"/>
        <v>1.0285714285714285</v>
      </c>
      <c r="Q1687">
        <f t="shared" si="105"/>
        <v>24</v>
      </c>
      <c r="R1687" t="s">
        <v>8340</v>
      </c>
      <c r="S1687" t="s">
        <v>8319</v>
      </c>
      <c r="T1687" s="10">
        <f t="shared" si="106"/>
        <v>42788.2502662037</v>
      </c>
      <c r="U1687" s="10">
        <f t="shared" si="107"/>
        <v>42818.208599537036</v>
      </c>
    </row>
    <row r="1688" spans="1:21" ht="42.75" x14ac:dyDescent="0.2">
      <c r="A1688">
        <v>1686</v>
      </c>
      <c r="B1688" s="3" t="s">
        <v>1687</v>
      </c>
      <c r="C1688" s="3" t="s">
        <v>5796</v>
      </c>
      <c r="D1688">
        <v>5000</v>
      </c>
      <c r="F1688">
        <v>18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8293</v>
      </c>
      <c r="P1688" s="6">
        <f t="shared" si="104"/>
        <v>3.5999999999999999E-3</v>
      </c>
      <c r="Q1688">
        <f t="shared" si="105"/>
        <v>18</v>
      </c>
      <c r="R1688" t="s">
        <v>8340</v>
      </c>
      <c r="S1688" t="s">
        <v>8319</v>
      </c>
      <c r="T1688" s="10">
        <f t="shared" si="106"/>
        <v>42792.843969907408</v>
      </c>
      <c r="U1688" s="10">
        <f t="shared" si="107"/>
        <v>42852.802303240736</v>
      </c>
    </row>
    <row r="1689" spans="1:21" ht="42.75" x14ac:dyDescent="0.2">
      <c r="A1689">
        <v>1687</v>
      </c>
      <c r="B1689" s="3" t="s">
        <v>1688</v>
      </c>
      <c r="C1689" s="3" t="s">
        <v>5797</v>
      </c>
      <c r="D1689">
        <v>10000</v>
      </c>
      <c r="F1689">
        <v>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8293</v>
      </c>
      <c r="P1689" s="6">
        <f t="shared" si="104"/>
        <v>0.3125</v>
      </c>
      <c r="Q1689">
        <f t="shared" si="105"/>
        <v>80.128205128205124</v>
      </c>
      <c r="R1689" t="s">
        <v>8340</v>
      </c>
      <c r="S1689" t="s">
        <v>8319</v>
      </c>
      <c r="T1689" s="10">
        <f t="shared" si="106"/>
        <v>42802.046817129631</v>
      </c>
      <c r="U1689" s="10">
        <f t="shared" si="107"/>
        <v>42835.84375</v>
      </c>
    </row>
    <row r="1690" spans="1:21" ht="57" x14ac:dyDescent="0.2">
      <c r="A1690">
        <v>1688</v>
      </c>
      <c r="B1690" s="3" t="s">
        <v>1689</v>
      </c>
      <c r="C1690" s="3" t="s">
        <v>5798</v>
      </c>
      <c r="D1690">
        <v>4000</v>
      </c>
      <c r="F1690">
        <v>1772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8293</v>
      </c>
      <c r="P1690" s="6">
        <f t="shared" si="104"/>
        <v>0.443</v>
      </c>
      <c r="Q1690">
        <f t="shared" si="105"/>
        <v>253.14285714285714</v>
      </c>
      <c r="R1690" t="s">
        <v>8340</v>
      </c>
      <c r="S1690" t="s">
        <v>8319</v>
      </c>
      <c r="T1690" s="10">
        <f t="shared" si="106"/>
        <v>42804.534652777773</v>
      </c>
      <c r="U1690" s="10">
        <f t="shared" si="107"/>
        <v>42834.492986111116</v>
      </c>
    </row>
    <row r="1691" spans="1:21" x14ac:dyDescent="0.2">
      <c r="A1691">
        <v>1689</v>
      </c>
      <c r="B1691" s="3" t="s">
        <v>1690</v>
      </c>
      <c r="C1691" s="3" t="s">
        <v>5799</v>
      </c>
      <c r="D1691">
        <v>2400</v>
      </c>
      <c r="F1691">
        <v>2400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8293</v>
      </c>
      <c r="P1691" s="6">
        <f t="shared" si="104"/>
        <v>1</v>
      </c>
      <c r="Q1691">
        <f t="shared" si="105"/>
        <v>171.42857142857142</v>
      </c>
      <c r="R1691" t="s">
        <v>8340</v>
      </c>
      <c r="S1691" t="s">
        <v>8319</v>
      </c>
      <c r="T1691" s="10">
        <f t="shared" si="106"/>
        <v>42780.942476851851</v>
      </c>
      <c r="U1691" s="10">
        <f t="shared" si="107"/>
        <v>42810.900810185187</v>
      </c>
    </row>
    <row r="1692" spans="1:21" ht="42.75" x14ac:dyDescent="0.2">
      <c r="A1692">
        <v>1690</v>
      </c>
      <c r="B1692" s="3" t="s">
        <v>1691</v>
      </c>
      <c r="C1692" s="3" t="s">
        <v>5800</v>
      </c>
      <c r="D1692">
        <v>2500</v>
      </c>
      <c r="F1692">
        <v>635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8293</v>
      </c>
      <c r="P1692" s="6">
        <f t="shared" si="104"/>
        <v>0.254</v>
      </c>
      <c r="Q1692">
        <f t="shared" si="105"/>
        <v>57.727272727272727</v>
      </c>
      <c r="R1692" t="s">
        <v>8340</v>
      </c>
      <c r="S1692" t="s">
        <v>8319</v>
      </c>
      <c r="T1692" s="10">
        <f t="shared" si="106"/>
        <v>42801.43104166667</v>
      </c>
      <c r="U1692" s="10">
        <f t="shared" si="107"/>
        <v>42831.389374999999</v>
      </c>
    </row>
    <row r="1693" spans="1:21" ht="42.75" x14ac:dyDescent="0.2">
      <c r="A1693">
        <v>1691</v>
      </c>
      <c r="B1693" s="3" t="s">
        <v>1692</v>
      </c>
      <c r="C1693" s="3" t="s">
        <v>5801</v>
      </c>
      <c r="D1693">
        <v>30000</v>
      </c>
      <c r="F1693">
        <v>10042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8293</v>
      </c>
      <c r="P1693" s="6">
        <f t="shared" si="104"/>
        <v>0.33473333333333333</v>
      </c>
      <c r="Q1693">
        <f t="shared" si="105"/>
        <v>264.26315789473682</v>
      </c>
      <c r="R1693" t="s">
        <v>8340</v>
      </c>
      <c r="S1693" t="s">
        <v>8319</v>
      </c>
      <c r="T1693" s="10">
        <f t="shared" si="106"/>
        <v>42795.701481481476</v>
      </c>
      <c r="U1693" s="10">
        <f t="shared" si="107"/>
        <v>42828.041666666672</v>
      </c>
    </row>
    <row r="1694" spans="1:21" ht="42.75" x14ac:dyDescent="0.2">
      <c r="A1694">
        <v>1692</v>
      </c>
      <c r="B1694" s="3" t="s">
        <v>1693</v>
      </c>
      <c r="C1694" s="3" t="s">
        <v>5802</v>
      </c>
      <c r="D1694">
        <v>5000</v>
      </c>
      <c r="F1694">
        <v>2390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8293</v>
      </c>
      <c r="P1694" s="6">
        <f t="shared" si="104"/>
        <v>0.47799999999999998</v>
      </c>
      <c r="Q1694">
        <f t="shared" si="105"/>
        <v>159.33333333333334</v>
      </c>
      <c r="R1694" t="s">
        <v>8340</v>
      </c>
      <c r="S1694" t="s">
        <v>8319</v>
      </c>
      <c r="T1694" s="10">
        <f t="shared" si="106"/>
        <v>42788.151238425926</v>
      </c>
      <c r="U1694" s="10">
        <f t="shared" si="107"/>
        <v>42820.999305555553</v>
      </c>
    </row>
    <row r="1695" spans="1:21" ht="42.75" x14ac:dyDescent="0.2">
      <c r="A1695">
        <v>1693</v>
      </c>
      <c r="B1695" s="3" t="s">
        <v>1694</v>
      </c>
      <c r="C1695" s="3" t="s">
        <v>5803</v>
      </c>
      <c r="D1695">
        <v>3000</v>
      </c>
      <c r="F1695">
        <v>280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8293</v>
      </c>
      <c r="P1695" s="6">
        <f t="shared" si="104"/>
        <v>9.3333333333333338E-2</v>
      </c>
      <c r="Q1695">
        <f t="shared" si="105"/>
        <v>35</v>
      </c>
      <c r="R1695" t="s">
        <v>8340</v>
      </c>
      <c r="S1695" t="s">
        <v>8319</v>
      </c>
      <c r="T1695" s="10">
        <f t="shared" si="106"/>
        <v>42803.920277777783</v>
      </c>
      <c r="U1695" s="10">
        <f t="shared" si="107"/>
        <v>42834.833333333328</v>
      </c>
    </row>
    <row r="1696" spans="1:21" ht="42.75" x14ac:dyDescent="0.2">
      <c r="A1696">
        <v>1694</v>
      </c>
      <c r="B1696" s="3" t="s">
        <v>1695</v>
      </c>
      <c r="C1696" s="3" t="s">
        <v>5804</v>
      </c>
      <c r="D1696">
        <v>10000</v>
      </c>
      <c r="F1696">
        <v>5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8293</v>
      </c>
      <c r="P1696" s="6">
        <f t="shared" si="104"/>
        <v>5.0000000000000001E-4</v>
      </c>
      <c r="Q1696">
        <f t="shared" si="105"/>
        <v>5</v>
      </c>
      <c r="R1696" t="s">
        <v>8340</v>
      </c>
      <c r="S1696" t="s">
        <v>8319</v>
      </c>
      <c r="T1696" s="10">
        <f t="shared" si="106"/>
        <v>42791.669837962967</v>
      </c>
      <c r="U1696" s="10">
        <f t="shared" si="107"/>
        <v>42821.191666666666</v>
      </c>
    </row>
    <row r="1697" spans="1:21" ht="42.75" x14ac:dyDescent="0.2">
      <c r="A1697">
        <v>1695</v>
      </c>
      <c r="B1697" s="3" t="s">
        <v>1696</v>
      </c>
      <c r="C1697" s="3" t="s">
        <v>5805</v>
      </c>
      <c r="D1697">
        <v>12000</v>
      </c>
      <c r="F1697">
        <v>1405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8293</v>
      </c>
      <c r="P1697" s="6">
        <f t="shared" si="104"/>
        <v>0.11708333333333333</v>
      </c>
      <c r="Q1697">
        <f t="shared" si="105"/>
        <v>61.086956521739133</v>
      </c>
      <c r="R1697" t="s">
        <v>8340</v>
      </c>
      <c r="S1697" t="s">
        <v>8319</v>
      </c>
      <c r="T1697" s="10">
        <f t="shared" si="106"/>
        <v>42801.031412037039</v>
      </c>
      <c r="U1697" s="10">
        <f t="shared" si="107"/>
        <v>42835.041666666672</v>
      </c>
    </row>
    <row r="1698" spans="1:21" ht="42.75" x14ac:dyDescent="0.2">
      <c r="A1698">
        <v>1696</v>
      </c>
      <c r="B1698" s="3" t="s">
        <v>1697</v>
      </c>
      <c r="C1698" s="3" t="s">
        <v>5806</v>
      </c>
      <c r="D1698">
        <v>300000</v>
      </c>
      <c r="F1698"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8293</v>
      </c>
      <c r="P1698" s="6">
        <f t="shared" si="104"/>
        <v>0</v>
      </c>
      <c r="Q1698" t="e">
        <f t="shared" si="105"/>
        <v>#DIV/0!</v>
      </c>
      <c r="R1698" t="s">
        <v>8340</v>
      </c>
      <c r="S1698" t="s">
        <v>8319</v>
      </c>
      <c r="T1698" s="10">
        <f t="shared" si="106"/>
        <v>42796.069571759261</v>
      </c>
      <c r="U1698" s="10">
        <f t="shared" si="107"/>
        <v>42826.027905092589</v>
      </c>
    </row>
    <row r="1699" spans="1:21" ht="42.75" x14ac:dyDescent="0.2">
      <c r="A1699">
        <v>1697</v>
      </c>
      <c r="B1699" s="3" t="s">
        <v>1698</v>
      </c>
      <c r="C1699" s="3" t="s">
        <v>5807</v>
      </c>
      <c r="D1699">
        <v>12500</v>
      </c>
      <c r="F1699">
        <v>2526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8293</v>
      </c>
      <c r="P1699" s="6">
        <f t="shared" si="104"/>
        <v>0.20208000000000001</v>
      </c>
      <c r="Q1699">
        <f t="shared" si="105"/>
        <v>114.81818181818181</v>
      </c>
      <c r="R1699" t="s">
        <v>8340</v>
      </c>
      <c r="S1699" t="s">
        <v>8319</v>
      </c>
      <c r="T1699" s="10">
        <f t="shared" si="106"/>
        <v>42805.032962962956</v>
      </c>
      <c r="U1699" s="10">
        <f t="shared" si="107"/>
        <v>42834.991296296299</v>
      </c>
    </row>
    <row r="1700" spans="1:21" ht="71.25" x14ac:dyDescent="0.2">
      <c r="A1700">
        <v>1698</v>
      </c>
      <c r="B1700" s="3" t="s">
        <v>1699</v>
      </c>
      <c r="C1700" s="3" t="s">
        <v>5808</v>
      </c>
      <c r="D1700">
        <v>125000</v>
      </c>
      <c r="F1700"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8293</v>
      </c>
      <c r="P1700" s="6">
        <f t="shared" si="104"/>
        <v>0</v>
      </c>
      <c r="Q1700" t="e">
        <f t="shared" si="105"/>
        <v>#DIV/0!</v>
      </c>
      <c r="R1700" t="s">
        <v>8340</v>
      </c>
      <c r="S1700" t="s">
        <v>8319</v>
      </c>
      <c r="T1700" s="10">
        <f t="shared" si="106"/>
        <v>42796.207870370374</v>
      </c>
      <c r="U1700" s="10">
        <f t="shared" si="107"/>
        <v>42820.147916666669</v>
      </c>
    </row>
    <row r="1701" spans="1:21" ht="42.75" x14ac:dyDescent="0.2">
      <c r="A1701">
        <v>1699</v>
      </c>
      <c r="B1701" s="3" t="s">
        <v>1700</v>
      </c>
      <c r="C1701" s="3" t="s">
        <v>5809</v>
      </c>
      <c r="D1701">
        <v>5105</v>
      </c>
      <c r="F1701">
        <v>216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8293</v>
      </c>
      <c r="P1701" s="6">
        <f t="shared" si="104"/>
        <v>4.2311459353574929E-2</v>
      </c>
      <c r="Q1701">
        <f t="shared" si="105"/>
        <v>54</v>
      </c>
      <c r="R1701" t="s">
        <v>8340</v>
      </c>
      <c r="S1701" t="s">
        <v>8319</v>
      </c>
      <c r="T1701" s="10">
        <f t="shared" si="106"/>
        <v>42806.863946759258</v>
      </c>
      <c r="U1701" s="10">
        <f t="shared" si="107"/>
        <v>42836.863946759258</v>
      </c>
    </row>
    <row r="1702" spans="1:21" ht="42.75" x14ac:dyDescent="0.2">
      <c r="A1702">
        <v>1700</v>
      </c>
      <c r="B1702" s="3" t="s">
        <v>1701</v>
      </c>
      <c r="C1702" s="3" t="s">
        <v>5810</v>
      </c>
      <c r="D1702">
        <v>20000</v>
      </c>
      <c r="F1702">
        <v>5212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8293</v>
      </c>
      <c r="P1702" s="6">
        <f t="shared" si="104"/>
        <v>0.2606</v>
      </c>
      <c r="Q1702">
        <f t="shared" si="105"/>
        <v>65.974683544303801</v>
      </c>
      <c r="R1702" t="s">
        <v>8340</v>
      </c>
      <c r="S1702" t="s">
        <v>8319</v>
      </c>
      <c r="T1702" s="10">
        <f t="shared" si="106"/>
        <v>42796.071643518517</v>
      </c>
      <c r="U1702" s="10">
        <f t="shared" si="107"/>
        <v>42826.166666666672</v>
      </c>
    </row>
    <row r="1703" spans="1:21" ht="42.75" x14ac:dyDescent="0.2">
      <c r="A1703">
        <v>1701</v>
      </c>
      <c r="B1703" s="3" t="s">
        <v>1702</v>
      </c>
      <c r="C1703" s="3" t="s">
        <v>5811</v>
      </c>
      <c r="D1703">
        <v>5050</v>
      </c>
      <c r="F1703">
        <v>10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8293</v>
      </c>
      <c r="P1703" s="6">
        <f t="shared" si="104"/>
        <v>1.9801980198019802E-3</v>
      </c>
      <c r="Q1703">
        <f t="shared" si="105"/>
        <v>5</v>
      </c>
      <c r="R1703" t="s">
        <v>8340</v>
      </c>
      <c r="S1703" t="s">
        <v>8319</v>
      </c>
      <c r="T1703" s="10">
        <f t="shared" si="106"/>
        <v>41989.664409722223</v>
      </c>
      <c r="U1703" s="10">
        <f t="shared" si="107"/>
        <v>42019.664409722223</v>
      </c>
    </row>
    <row r="1704" spans="1:21" ht="28.5" x14ac:dyDescent="0.2">
      <c r="A1704">
        <v>1702</v>
      </c>
      <c r="B1704" s="3" t="s">
        <v>1703</v>
      </c>
      <c r="C1704" s="3" t="s">
        <v>5812</v>
      </c>
      <c r="D1704">
        <v>16500</v>
      </c>
      <c r="F1704">
        <v>1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8293</v>
      </c>
      <c r="P1704" s="6">
        <f t="shared" si="104"/>
        <v>6.0606060606060605E-5</v>
      </c>
      <c r="Q1704">
        <f t="shared" si="105"/>
        <v>1</v>
      </c>
      <c r="R1704" t="s">
        <v>8340</v>
      </c>
      <c r="S1704" t="s">
        <v>8319</v>
      </c>
      <c r="T1704" s="10">
        <f t="shared" si="106"/>
        <v>42063.869791666672</v>
      </c>
      <c r="U1704" s="10">
        <f t="shared" si="107"/>
        <v>42093.828125</v>
      </c>
    </row>
    <row r="1705" spans="1:21" ht="42.75" x14ac:dyDescent="0.2">
      <c r="A1705">
        <v>1703</v>
      </c>
      <c r="B1705" s="3" t="s">
        <v>1704</v>
      </c>
      <c r="C1705" s="3" t="s">
        <v>5813</v>
      </c>
      <c r="D1705">
        <v>5000</v>
      </c>
      <c r="F1705">
        <v>51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8293</v>
      </c>
      <c r="P1705" s="6">
        <f t="shared" si="104"/>
        <v>1.0200000000000001E-2</v>
      </c>
      <c r="Q1705">
        <f t="shared" si="105"/>
        <v>25.5</v>
      </c>
      <c r="R1705" t="s">
        <v>8340</v>
      </c>
      <c r="S1705" t="s">
        <v>8319</v>
      </c>
      <c r="T1705" s="10">
        <f t="shared" si="106"/>
        <v>42187.281678240746</v>
      </c>
      <c r="U1705" s="10">
        <f t="shared" si="107"/>
        <v>42247.281678240746</v>
      </c>
    </row>
    <row r="1706" spans="1:21" ht="42.75" x14ac:dyDescent="0.2">
      <c r="A1706">
        <v>1704</v>
      </c>
      <c r="B1706" s="3" t="s">
        <v>1705</v>
      </c>
      <c r="C1706" s="3" t="s">
        <v>5814</v>
      </c>
      <c r="D1706">
        <v>2000</v>
      </c>
      <c r="F1706">
        <v>1302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8293</v>
      </c>
      <c r="P1706" s="6">
        <f t="shared" si="104"/>
        <v>0.65100000000000002</v>
      </c>
      <c r="Q1706">
        <f t="shared" si="105"/>
        <v>118.36363636363636</v>
      </c>
      <c r="R1706" t="s">
        <v>8340</v>
      </c>
      <c r="S1706" t="s">
        <v>8319</v>
      </c>
      <c r="T1706" s="10">
        <f t="shared" si="106"/>
        <v>42021.139733796299</v>
      </c>
      <c r="U1706" s="10">
        <f t="shared" si="107"/>
        <v>42051.139733796299</v>
      </c>
    </row>
    <row r="1707" spans="1:21" ht="42.75" x14ac:dyDescent="0.2">
      <c r="A1707">
        <v>1705</v>
      </c>
      <c r="B1707" s="3" t="s">
        <v>1706</v>
      </c>
      <c r="C1707" s="3" t="s">
        <v>5815</v>
      </c>
      <c r="D1707">
        <v>2000</v>
      </c>
      <c r="F1707"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8293</v>
      </c>
      <c r="P1707" s="6">
        <f t="shared" si="104"/>
        <v>0</v>
      </c>
      <c r="Q1707" t="e">
        <f t="shared" si="105"/>
        <v>#DIV/0!</v>
      </c>
      <c r="R1707" t="s">
        <v>8340</v>
      </c>
      <c r="S1707" t="s">
        <v>8319</v>
      </c>
      <c r="T1707" s="10">
        <f t="shared" si="106"/>
        <v>42245.016736111109</v>
      </c>
      <c r="U1707" s="10">
        <f t="shared" si="107"/>
        <v>42256.666666666672</v>
      </c>
    </row>
    <row r="1708" spans="1:21" ht="42.75" x14ac:dyDescent="0.2">
      <c r="A1708">
        <v>1706</v>
      </c>
      <c r="B1708" s="3" t="s">
        <v>1707</v>
      </c>
      <c r="C1708" s="3" t="s">
        <v>5816</v>
      </c>
      <c r="D1708">
        <v>5500</v>
      </c>
      <c r="F1708"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8293</v>
      </c>
      <c r="P1708" s="6">
        <f t="shared" si="104"/>
        <v>0</v>
      </c>
      <c r="Q1708" t="e">
        <f t="shared" si="105"/>
        <v>#DIV/0!</v>
      </c>
      <c r="R1708" t="s">
        <v>8340</v>
      </c>
      <c r="S1708" t="s">
        <v>8319</v>
      </c>
      <c r="T1708" s="10">
        <f t="shared" si="106"/>
        <v>42179.306388888886</v>
      </c>
      <c r="U1708" s="10">
        <f t="shared" si="107"/>
        <v>42239.306388888886</v>
      </c>
    </row>
    <row r="1709" spans="1:21" ht="42.75" x14ac:dyDescent="0.2">
      <c r="A1709">
        <v>1707</v>
      </c>
      <c r="B1709" s="3" t="s">
        <v>1708</v>
      </c>
      <c r="C1709" s="3" t="s">
        <v>5817</v>
      </c>
      <c r="D1709">
        <v>5000</v>
      </c>
      <c r="F1709">
        <v>487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8293</v>
      </c>
      <c r="P1709" s="6">
        <f t="shared" si="104"/>
        <v>9.74E-2</v>
      </c>
      <c r="Q1709">
        <f t="shared" si="105"/>
        <v>54.111111111111114</v>
      </c>
      <c r="R1709" t="s">
        <v>8340</v>
      </c>
      <c r="S1709" t="s">
        <v>8319</v>
      </c>
      <c r="T1709" s="10">
        <f t="shared" si="106"/>
        <v>42427.721006944441</v>
      </c>
      <c r="U1709" s="10">
        <f t="shared" si="107"/>
        <v>42457.679340277777</v>
      </c>
    </row>
    <row r="1710" spans="1:21" ht="42.75" x14ac:dyDescent="0.2">
      <c r="A1710">
        <v>1708</v>
      </c>
      <c r="B1710" s="3" t="s">
        <v>1709</v>
      </c>
      <c r="C1710" s="3" t="s">
        <v>5818</v>
      </c>
      <c r="D1710">
        <v>7000</v>
      </c>
      <c r="F1710"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8293</v>
      </c>
      <c r="P1710" s="6">
        <f t="shared" si="104"/>
        <v>0</v>
      </c>
      <c r="Q1710" t="e">
        <f t="shared" si="105"/>
        <v>#DIV/0!</v>
      </c>
      <c r="R1710" t="s">
        <v>8340</v>
      </c>
      <c r="S1710" t="s">
        <v>8319</v>
      </c>
      <c r="T1710" s="10">
        <f t="shared" si="106"/>
        <v>42451.866967592592</v>
      </c>
      <c r="U1710" s="10">
        <f t="shared" si="107"/>
        <v>42491.866967592592</v>
      </c>
    </row>
    <row r="1711" spans="1:21" ht="42.75" x14ac:dyDescent="0.2">
      <c r="A1711">
        <v>1709</v>
      </c>
      <c r="B1711" s="3" t="s">
        <v>1710</v>
      </c>
      <c r="C1711" s="3" t="s">
        <v>5819</v>
      </c>
      <c r="D1711">
        <v>1750</v>
      </c>
      <c r="F1711">
        <v>85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8293</v>
      </c>
      <c r="P1711" s="6">
        <f t="shared" si="104"/>
        <v>4.8571428571428571E-2</v>
      </c>
      <c r="Q1711">
        <f t="shared" si="105"/>
        <v>21.25</v>
      </c>
      <c r="R1711" t="s">
        <v>8340</v>
      </c>
      <c r="S1711" t="s">
        <v>8319</v>
      </c>
      <c r="T1711" s="10">
        <f t="shared" si="106"/>
        <v>41841.56381944444</v>
      </c>
      <c r="U1711" s="10">
        <f t="shared" si="107"/>
        <v>41882.818749999999</v>
      </c>
    </row>
    <row r="1712" spans="1:21" ht="28.5" x14ac:dyDescent="0.2">
      <c r="A1712">
        <v>1710</v>
      </c>
      <c r="B1712" s="3" t="s">
        <v>1711</v>
      </c>
      <c r="C1712" s="3" t="s">
        <v>5820</v>
      </c>
      <c r="D1712">
        <v>5000</v>
      </c>
      <c r="F1712">
        <v>34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8293</v>
      </c>
      <c r="P1712" s="6">
        <f t="shared" si="104"/>
        <v>6.7999999999999996E-3</v>
      </c>
      <c r="Q1712">
        <f t="shared" si="105"/>
        <v>34</v>
      </c>
      <c r="R1712" t="s">
        <v>8340</v>
      </c>
      <c r="S1712" t="s">
        <v>8319</v>
      </c>
      <c r="T1712" s="10">
        <f t="shared" si="106"/>
        <v>42341.59129629629</v>
      </c>
      <c r="U1712" s="10">
        <f t="shared" si="107"/>
        <v>42387.541666666672</v>
      </c>
    </row>
    <row r="1713" spans="1:21" ht="42.75" x14ac:dyDescent="0.2">
      <c r="A1713">
        <v>1711</v>
      </c>
      <c r="B1713" s="3" t="s">
        <v>1712</v>
      </c>
      <c r="C1713" s="3" t="s">
        <v>5821</v>
      </c>
      <c r="D1713">
        <v>10000</v>
      </c>
      <c r="F1713">
        <v>1050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8293</v>
      </c>
      <c r="P1713" s="6">
        <f t="shared" si="104"/>
        <v>0.105</v>
      </c>
      <c r="Q1713">
        <f t="shared" si="105"/>
        <v>525</v>
      </c>
      <c r="R1713" t="s">
        <v>8340</v>
      </c>
      <c r="S1713" t="s">
        <v>8319</v>
      </c>
      <c r="T1713" s="10">
        <f t="shared" si="106"/>
        <v>41852.646226851852</v>
      </c>
      <c r="U1713" s="10">
        <f t="shared" si="107"/>
        <v>41883.646226851852</v>
      </c>
    </row>
    <row r="1714" spans="1:21" ht="57" x14ac:dyDescent="0.2">
      <c r="A1714">
        <v>1712</v>
      </c>
      <c r="B1714" s="3" t="s">
        <v>1713</v>
      </c>
      <c r="C1714" s="3" t="s">
        <v>5822</v>
      </c>
      <c r="D1714">
        <v>5000</v>
      </c>
      <c r="F1714"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8293</v>
      </c>
      <c r="P1714" s="6">
        <f t="shared" si="104"/>
        <v>0</v>
      </c>
      <c r="Q1714" t="e">
        <f t="shared" si="105"/>
        <v>#DIV/0!</v>
      </c>
      <c r="R1714" t="s">
        <v>8340</v>
      </c>
      <c r="S1714" t="s">
        <v>8319</v>
      </c>
      <c r="T1714" s="10">
        <f t="shared" si="106"/>
        <v>42125.913807870369</v>
      </c>
      <c r="U1714" s="10">
        <f t="shared" si="107"/>
        <v>42185.913807870369</v>
      </c>
    </row>
    <row r="1715" spans="1:21" ht="57" x14ac:dyDescent="0.2">
      <c r="A1715">
        <v>1713</v>
      </c>
      <c r="B1715" s="3" t="s">
        <v>1714</v>
      </c>
      <c r="C1715" s="3" t="s">
        <v>5823</v>
      </c>
      <c r="D1715">
        <v>3000</v>
      </c>
      <c r="F1715">
        <v>50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8293</v>
      </c>
      <c r="P1715" s="6">
        <f t="shared" si="104"/>
        <v>1.6666666666666666E-2</v>
      </c>
      <c r="Q1715">
        <f t="shared" si="105"/>
        <v>50</v>
      </c>
      <c r="R1715" t="s">
        <v>8340</v>
      </c>
      <c r="S1715" t="s">
        <v>8319</v>
      </c>
      <c r="T1715" s="10">
        <f t="shared" si="106"/>
        <v>41887.801064814819</v>
      </c>
      <c r="U1715" s="10">
        <f t="shared" si="107"/>
        <v>41917.801064814819</v>
      </c>
    </row>
    <row r="1716" spans="1:21" ht="42.75" x14ac:dyDescent="0.2">
      <c r="A1716">
        <v>1714</v>
      </c>
      <c r="B1716" s="3" t="s">
        <v>1715</v>
      </c>
      <c r="C1716" s="3" t="s">
        <v>5824</v>
      </c>
      <c r="D1716">
        <v>25000</v>
      </c>
      <c r="F1716">
        <v>1967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8293</v>
      </c>
      <c r="P1716" s="6">
        <f t="shared" si="104"/>
        <v>7.868E-2</v>
      </c>
      <c r="Q1716">
        <f t="shared" si="105"/>
        <v>115.70588235294117</v>
      </c>
      <c r="R1716" t="s">
        <v>8340</v>
      </c>
      <c r="S1716" t="s">
        <v>8319</v>
      </c>
      <c r="T1716" s="10">
        <f t="shared" si="106"/>
        <v>42095.918530092589</v>
      </c>
      <c r="U1716" s="10">
        <f t="shared" si="107"/>
        <v>42125.918530092589</v>
      </c>
    </row>
    <row r="1717" spans="1:21" ht="42.75" x14ac:dyDescent="0.2">
      <c r="A1717">
        <v>1715</v>
      </c>
      <c r="B1717" s="3" t="s">
        <v>1716</v>
      </c>
      <c r="C1717" s="3" t="s">
        <v>5825</v>
      </c>
      <c r="D1717">
        <v>5000</v>
      </c>
      <c r="F1717">
        <v>11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8293</v>
      </c>
      <c r="P1717" s="6">
        <f t="shared" si="104"/>
        <v>2.2000000000000001E-3</v>
      </c>
      <c r="Q1717">
        <f t="shared" si="105"/>
        <v>5.5</v>
      </c>
      <c r="R1717" t="s">
        <v>8340</v>
      </c>
      <c r="S1717" t="s">
        <v>8319</v>
      </c>
      <c r="T1717" s="10">
        <f t="shared" si="106"/>
        <v>42064.217418981483</v>
      </c>
      <c r="U1717" s="10">
        <f t="shared" si="107"/>
        <v>42094.140277777777</v>
      </c>
    </row>
    <row r="1718" spans="1:21" ht="42.75" x14ac:dyDescent="0.2">
      <c r="A1718">
        <v>1716</v>
      </c>
      <c r="B1718" s="3" t="s">
        <v>1717</v>
      </c>
      <c r="C1718" s="3" t="s">
        <v>5826</v>
      </c>
      <c r="D1718">
        <v>2000</v>
      </c>
      <c r="F1718">
        <v>150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8293</v>
      </c>
      <c r="P1718" s="6">
        <f t="shared" si="104"/>
        <v>7.4999999999999997E-2</v>
      </c>
      <c r="Q1718">
        <f t="shared" si="105"/>
        <v>50</v>
      </c>
      <c r="R1718" t="s">
        <v>8340</v>
      </c>
      <c r="S1718" t="s">
        <v>8319</v>
      </c>
      <c r="T1718" s="10">
        <f t="shared" si="106"/>
        <v>42673.577534722222</v>
      </c>
      <c r="U1718" s="10">
        <f t="shared" si="107"/>
        <v>42713.619201388887</v>
      </c>
    </row>
    <row r="1719" spans="1:21" ht="42.75" x14ac:dyDescent="0.2">
      <c r="A1719">
        <v>1717</v>
      </c>
      <c r="B1719" s="3" t="s">
        <v>1718</v>
      </c>
      <c r="C1719" s="3" t="s">
        <v>5827</v>
      </c>
      <c r="D1719">
        <v>3265</v>
      </c>
      <c r="F1719">
        <v>1395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8293</v>
      </c>
      <c r="P1719" s="6">
        <f t="shared" si="104"/>
        <v>0.42725880551301687</v>
      </c>
      <c r="Q1719">
        <f t="shared" si="105"/>
        <v>34.024390243902438</v>
      </c>
      <c r="R1719" t="s">
        <v>8340</v>
      </c>
      <c r="S1719" t="s">
        <v>8319</v>
      </c>
      <c r="T1719" s="10">
        <f t="shared" si="106"/>
        <v>42460.98192129629</v>
      </c>
      <c r="U1719" s="10">
        <f t="shared" si="107"/>
        <v>42481.166666666672</v>
      </c>
    </row>
    <row r="1720" spans="1:21" x14ac:dyDescent="0.2">
      <c r="A1720">
        <v>1718</v>
      </c>
      <c r="B1720" s="3" t="s">
        <v>1719</v>
      </c>
      <c r="C1720" s="3" t="s">
        <v>5828</v>
      </c>
      <c r="D1720">
        <v>35000</v>
      </c>
      <c r="F1720">
        <v>75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8293</v>
      </c>
      <c r="P1720" s="6">
        <f t="shared" si="104"/>
        <v>2.142857142857143E-3</v>
      </c>
      <c r="Q1720">
        <f t="shared" si="105"/>
        <v>37.5</v>
      </c>
      <c r="R1720" t="s">
        <v>8340</v>
      </c>
      <c r="S1720" t="s">
        <v>8319</v>
      </c>
      <c r="T1720" s="10">
        <f t="shared" si="106"/>
        <v>42460.610520833332</v>
      </c>
      <c r="U1720" s="10">
        <f t="shared" si="107"/>
        <v>42504.207638888889</v>
      </c>
    </row>
    <row r="1721" spans="1:21" ht="42.75" x14ac:dyDescent="0.2">
      <c r="A1721">
        <v>1719</v>
      </c>
      <c r="B1721" s="3" t="s">
        <v>1720</v>
      </c>
      <c r="C1721" s="3" t="s">
        <v>5829</v>
      </c>
      <c r="D1721">
        <v>4000</v>
      </c>
      <c r="F1721">
        <v>35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8293</v>
      </c>
      <c r="P1721" s="6">
        <f t="shared" si="104"/>
        <v>8.7500000000000008E-3</v>
      </c>
      <c r="Q1721">
        <f t="shared" si="105"/>
        <v>11.666666666666666</v>
      </c>
      <c r="R1721" t="s">
        <v>8340</v>
      </c>
      <c r="S1721" t="s">
        <v>8319</v>
      </c>
      <c r="T1721" s="10">
        <f t="shared" si="106"/>
        <v>41869.534618055557</v>
      </c>
      <c r="U1721" s="10">
        <f t="shared" si="107"/>
        <v>41899.534618055557</v>
      </c>
    </row>
    <row r="1722" spans="1:21" ht="42.75" x14ac:dyDescent="0.2">
      <c r="A1722">
        <v>1720</v>
      </c>
      <c r="B1722" s="3" t="s">
        <v>1721</v>
      </c>
      <c r="C1722" s="3" t="s">
        <v>5830</v>
      </c>
      <c r="D1722">
        <v>4000</v>
      </c>
      <c r="F1722">
        <v>225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8293</v>
      </c>
      <c r="P1722" s="6">
        <f t="shared" si="104"/>
        <v>5.6250000000000001E-2</v>
      </c>
      <c r="Q1722">
        <f t="shared" si="105"/>
        <v>28.125</v>
      </c>
      <c r="R1722" t="s">
        <v>8340</v>
      </c>
      <c r="S1722" t="s">
        <v>8319</v>
      </c>
      <c r="T1722" s="10">
        <f t="shared" si="106"/>
        <v>41922.783229166671</v>
      </c>
      <c r="U1722" s="10">
        <f t="shared" si="107"/>
        <v>41952.824895833335</v>
      </c>
    </row>
    <row r="1723" spans="1:21" ht="42.75" x14ac:dyDescent="0.2">
      <c r="A1723">
        <v>1721</v>
      </c>
      <c r="B1723" s="3" t="s">
        <v>1722</v>
      </c>
      <c r="C1723" s="3" t="s">
        <v>5831</v>
      </c>
      <c r="D1723">
        <v>5000</v>
      </c>
      <c r="F1723"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8293</v>
      </c>
      <c r="P1723" s="6">
        <f t="shared" si="104"/>
        <v>0</v>
      </c>
      <c r="Q1723" t="e">
        <f t="shared" si="105"/>
        <v>#DIV/0!</v>
      </c>
      <c r="R1723" t="s">
        <v>8340</v>
      </c>
      <c r="S1723" t="s">
        <v>8319</v>
      </c>
      <c r="T1723" s="10">
        <f t="shared" si="106"/>
        <v>42319.461377314816</v>
      </c>
      <c r="U1723" s="10">
        <f t="shared" si="107"/>
        <v>42349.461377314816</v>
      </c>
    </row>
    <row r="1724" spans="1:21" ht="42.75" x14ac:dyDescent="0.2">
      <c r="A1724">
        <v>1722</v>
      </c>
      <c r="B1724" s="3" t="s">
        <v>1723</v>
      </c>
      <c r="C1724" s="3" t="s">
        <v>5832</v>
      </c>
      <c r="D1724">
        <v>2880</v>
      </c>
      <c r="F1724">
        <v>1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8293</v>
      </c>
      <c r="P1724" s="6">
        <f t="shared" si="104"/>
        <v>3.4722222222222224E-4</v>
      </c>
      <c r="Q1724">
        <f t="shared" si="105"/>
        <v>1</v>
      </c>
      <c r="R1724" t="s">
        <v>8340</v>
      </c>
      <c r="S1724" t="s">
        <v>8319</v>
      </c>
      <c r="T1724" s="10">
        <f t="shared" si="106"/>
        <v>42425.960983796293</v>
      </c>
      <c r="U1724" s="10">
        <f t="shared" si="107"/>
        <v>42463.006944444445</v>
      </c>
    </row>
    <row r="1725" spans="1:21" ht="57" x14ac:dyDescent="0.2">
      <c r="A1725">
        <v>1723</v>
      </c>
      <c r="B1725" s="3" t="s">
        <v>1724</v>
      </c>
      <c r="C1725" s="3" t="s">
        <v>5833</v>
      </c>
      <c r="D1725">
        <v>10000</v>
      </c>
      <c r="F1725">
        <v>650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8293</v>
      </c>
      <c r="P1725" s="6">
        <f t="shared" si="104"/>
        <v>6.5000000000000002E-2</v>
      </c>
      <c r="Q1725">
        <f t="shared" si="105"/>
        <v>216.66666666666666</v>
      </c>
      <c r="R1725" t="s">
        <v>8340</v>
      </c>
      <c r="S1725" t="s">
        <v>8319</v>
      </c>
      <c r="T1725" s="10">
        <f t="shared" si="106"/>
        <v>42129.82540509259</v>
      </c>
      <c r="U1725" s="10">
        <f t="shared" si="107"/>
        <v>42186.25</v>
      </c>
    </row>
    <row r="1726" spans="1:21" ht="42.75" x14ac:dyDescent="0.2">
      <c r="A1726">
        <v>1724</v>
      </c>
      <c r="B1726" s="3" t="s">
        <v>1725</v>
      </c>
      <c r="C1726" s="3" t="s">
        <v>5834</v>
      </c>
      <c r="D1726">
        <v>6000</v>
      </c>
      <c r="F1726">
        <v>35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8293</v>
      </c>
      <c r="P1726" s="6">
        <f t="shared" si="104"/>
        <v>5.8333333333333336E-3</v>
      </c>
      <c r="Q1726">
        <f t="shared" si="105"/>
        <v>8.75</v>
      </c>
      <c r="R1726" t="s">
        <v>8340</v>
      </c>
      <c r="S1726" t="s">
        <v>8319</v>
      </c>
      <c r="T1726" s="10">
        <f t="shared" si="106"/>
        <v>41912.932430555556</v>
      </c>
      <c r="U1726" s="10">
        <f t="shared" si="107"/>
        <v>41942.932430555556</v>
      </c>
    </row>
    <row r="1727" spans="1:21" ht="42.75" x14ac:dyDescent="0.2">
      <c r="A1727">
        <v>1725</v>
      </c>
      <c r="B1727" s="3" t="s">
        <v>1726</v>
      </c>
      <c r="C1727" s="3" t="s">
        <v>5835</v>
      </c>
      <c r="D1727">
        <v>5500</v>
      </c>
      <c r="F1727">
        <v>560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8293</v>
      </c>
      <c r="P1727" s="6">
        <f t="shared" si="104"/>
        <v>0.10181818181818182</v>
      </c>
      <c r="Q1727">
        <f t="shared" si="105"/>
        <v>62.222222222222221</v>
      </c>
      <c r="R1727" t="s">
        <v>8340</v>
      </c>
      <c r="S1727" t="s">
        <v>8319</v>
      </c>
      <c r="T1727" s="10">
        <f t="shared" si="106"/>
        <v>41845.968159722222</v>
      </c>
      <c r="U1727" s="10">
        <f t="shared" si="107"/>
        <v>41875.968159722222</v>
      </c>
    </row>
    <row r="1728" spans="1:21" ht="28.5" x14ac:dyDescent="0.2">
      <c r="A1728">
        <v>1726</v>
      </c>
      <c r="B1728" s="3" t="s">
        <v>1727</v>
      </c>
      <c r="C1728" s="3" t="s">
        <v>5836</v>
      </c>
      <c r="D1728">
        <v>6500</v>
      </c>
      <c r="F1728">
        <v>2196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8293</v>
      </c>
      <c r="P1728" s="6">
        <f t="shared" si="104"/>
        <v>0.33784615384615385</v>
      </c>
      <c r="Q1728">
        <f t="shared" si="105"/>
        <v>137.25</v>
      </c>
      <c r="R1728" t="s">
        <v>8340</v>
      </c>
      <c r="S1728" t="s">
        <v>8319</v>
      </c>
      <c r="T1728" s="10">
        <f t="shared" si="106"/>
        <v>41788.919722222221</v>
      </c>
      <c r="U1728" s="10">
        <f t="shared" si="107"/>
        <v>41817.919722222221</v>
      </c>
    </row>
    <row r="1729" spans="1:21" ht="42.75" x14ac:dyDescent="0.2">
      <c r="A1729">
        <v>1727</v>
      </c>
      <c r="B1729" s="3" t="s">
        <v>1728</v>
      </c>
      <c r="C1729" s="3" t="s">
        <v>5837</v>
      </c>
      <c r="D1729">
        <v>3000</v>
      </c>
      <c r="F1729">
        <v>1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8293</v>
      </c>
      <c r="P1729" s="6">
        <f t="shared" si="104"/>
        <v>3.3333333333333332E-4</v>
      </c>
      <c r="Q1729">
        <f t="shared" si="105"/>
        <v>1</v>
      </c>
      <c r="R1729" t="s">
        <v>8340</v>
      </c>
      <c r="S1729" t="s">
        <v>8319</v>
      </c>
      <c r="T1729" s="10">
        <f t="shared" si="106"/>
        <v>42044.927974537044</v>
      </c>
      <c r="U1729" s="10">
        <f t="shared" si="107"/>
        <v>42099.458333333328</v>
      </c>
    </row>
    <row r="1730" spans="1:21" ht="42.75" x14ac:dyDescent="0.2">
      <c r="A1730">
        <v>1728</v>
      </c>
      <c r="B1730" s="3" t="s">
        <v>1729</v>
      </c>
      <c r="C1730" s="3" t="s">
        <v>5838</v>
      </c>
      <c r="D1730">
        <v>1250</v>
      </c>
      <c r="F1730">
        <v>855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8293</v>
      </c>
      <c r="P1730" s="6">
        <f t="shared" ref="P1730:P1793" si="108">F1730/D1730</f>
        <v>0.68400000000000005</v>
      </c>
      <c r="Q1730">
        <f t="shared" ref="Q1730:Q1793" si="109">F1730/M1730</f>
        <v>122.14285714285714</v>
      </c>
      <c r="R1730" t="s">
        <v>8340</v>
      </c>
      <c r="S1730" t="s">
        <v>8319</v>
      </c>
      <c r="T1730" s="10">
        <f t="shared" si="106"/>
        <v>42268.625856481478</v>
      </c>
      <c r="U1730" s="10">
        <f t="shared" si="107"/>
        <v>42298.625856481478</v>
      </c>
    </row>
    <row r="1731" spans="1:21" ht="42.75" x14ac:dyDescent="0.2">
      <c r="A1731">
        <v>1729</v>
      </c>
      <c r="B1731" s="3" t="s">
        <v>1730</v>
      </c>
      <c r="C1731" s="3" t="s">
        <v>5839</v>
      </c>
      <c r="D1731">
        <v>10000</v>
      </c>
      <c r="F1731"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8293</v>
      </c>
      <c r="P1731" s="6">
        <f t="shared" si="108"/>
        <v>0</v>
      </c>
      <c r="Q1731" t="e">
        <f t="shared" si="109"/>
        <v>#DIV/0!</v>
      </c>
      <c r="R1731" t="s">
        <v>8340</v>
      </c>
      <c r="S1731" t="s">
        <v>8319</v>
      </c>
      <c r="T1731" s="10">
        <f t="shared" ref="T1731:T1794" si="110">(((K1731/60)/60)/24+DATE(1970,1,1))</f>
        <v>42471.052152777775</v>
      </c>
      <c r="U1731" s="10">
        <f t="shared" ref="U1731:U1794" si="111">(((J1731/60)/60)/24+DATE(1970,1,1))</f>
        <v>42531.052152777775</v>
      </c>
    </row>
    <row r="1732" spans="1:21" ht="42.75" x14ac:dyDescent="0.2">
      <c r="A1732">
        <v>1730</v>
      </c>
      <c r="B1732" s="3" t="s">
        <v>1731</v>
      </c>
      <c r="C1732" s="3" t="s">
        <v>5840</v>
      </c>
      <c r="D1732">
        <v>3000</v>
      </c>
      <c r="F1732"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8293</v>
      </c>
      <c r="P1732" s="6">
        <f t="shared" si="108"/>
        <v>0</v>
      </c>
      <c r="Q1732" t="e">
        <f t="shared" si="109"/>
        <v>#DIV/0!</v>
      </c>
      <c r="R1732" t="s">
        <v>8340</v>
      </c>
      <c r="S1732" t="s">
        <v>8319</v>
      </c>
      <c r="T1732" s="10">
        <f t="shared" si="110"/>
        <v>42272.087766203709</v>
      </c>
      <c r="U1732" s="10">
        <f t="shared" si="111"/>
        <v>42302.087766203709</v>
      </c>
    </row>
    <row r="1733" spans="1:21" ht="28.5" x14ac:dyDescent="0.2">
      <c r="A1733">
        <v>1731</v>
      </c>
      <c r="B1733" s="3" t="s">
        <v>1732</v>
      </c>
      <c r="C1733" s="3" t="s">
        <v>5841</v>
      </c>
      <c r="D1733">
        <v>1000</v>
      </c>
      <c r="F1733"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8293</v>
      </c>
      <c r="P1733" s="6">
        <f t="shared" si="108"/>
        <v>0</v>
      </c>
      <c r="Q1733" t="e">
        <f t="shared" si="109"/>
        <v>#DIV/0!</v>
      </c>
      <c r="R1733" t="s">
        <v>8340</v>
      </c>
      <c r="S1733" t="s">
        <v>8319</v>
      </c>
      <c r="T1733" s="10">
        <f t="shared" si="110"/>
        <v>42152.906851851847</v>
      </c>
      <c r="U1733" s="10">
        <f t="shared" si="111"/>
        <v>42166.625</v>
      </c>
    </row>
    <row r="1734" spans="1:21" ht="42.75" x14ac:dyDescent="0.2">
      <c r="A1734">
        <v>1732</v>
      </c>
      <c r="B1734" s="3" t="s">
        <v>1733</v>
      </c>
      <c r="C1734" s="3" t="s">
        <v>5842</v>
      </c>
      <c r="D1734">
        <v>4000</v>
      </c>
      <c r="F1734"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8293</v>
      </c>
      <c r="P1734" s="6">
        <f t="shared" si="108"/>
        <v>0</v>
      </c>
      <c r="Q1734" t="e">
        <f t="shared" si="109"/>
        <v>#DIV/0!</v>
      </c>
      <c r="R1734" t="s">
        <v>8340</v>
      </c>
      <c r="S1734" t="s">
        <v>8319</v>
      </c>
      <c r="T1734" s="10">
        <f t="shared" si="110"/>
        <v>42325.683807870373</v>
      </c>
      <c r="U1734" s="10">
        <f t="shared" si="111"/>
        <v>42385.208333333328</v>
      </c>
    </row>
    <row r="1735" spans="1:21" ht="42.75" x14ac:dyDescent="0.2">
      <c r="A1735">
        <v>1733</v>
      </c>
      <c r="B1735" s="3" t="s">
        <v>1734</v>
      </c>
      <c r="C1735" s="3" t="s">
        <v>5843</v>
      </c>
      <c r="D1735">
        <v>10000</v>
      </c>
      <c r="F1735"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8293</v>
      </c>
      <c r="P1735" s="6">
        <f t="shared" si="108"/>
        <v>0</v>
      </c>
      <c r="Q1735" t="e">
        <f t="shared" si="109"/>
        <v>#DIV/0!</v>
      </c>
      <c r="R1735" t="s">
        <v>8340</v>
      </c>
      <c r="S1735" t="s">
        <v>8319</v>
      </c>
      <c r="T1735" s="10">
        <f t="shared" si="110"/>
        <v>42614.675625000003</v>
      </c>
      <c r="U1735" s="10">
        <f t="shared" si="111"/>
        <v>42626.895833333328</v>
      </c>
    </row>
    <row r="1736" spans="1:21" ht="42.75" x14ac:dyDescent="0.2">
      <c r="A1736">
        <v>1734</v>
      </c>
      <c r="B1736" s="3" t="s">
        <v>1735</v>
      </c>
      <c r="C1736" s="3" t="s">
        <v>5844</v>
      </c>
      <c r="D1736">
        <v>4500</v>
      </c>
      <c r="F1736">
        <v>1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8293</v>
      </c>
      <c r="P1736" s="6">
        <f t="shared" si="108"/>
        <v>2.2222222222222223E-4</v>
      </c>
      <c r="Q1736">
        <f t="shared" si="109"/>
        <v>1</v>
      </c>
      <c r="R1736" t="s">
        <v>8340</v>
      </c>
      <c r="S1736" t="s">
        <v>8319</v>
      </c>
      <c r="T1736" s="10">
        <f t="shared" si="110"/>
        <v>42102.036527777775</v>
      </c>
      <c r="U1736" s="10">
        <f t="shared" si="111"/>
        <v>42132.036527777775</v>
      </c>
    </row>
    <row r="1737" spans="1:21" ht="42.75" x14ac:dyDescent="0.2">
      <c r="A1737">
        <v>1735</v>
      </c>
      <c r="B1737" s="3" t="s">
        <v>1736</v>
      </c>
      <c r="C1737" s="3" t="s">
        <v>5845</v>
      </c>
      <c r="D1737">
        <v>1000</v>
      </c>
      <c r="F1737">
        <v>110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8293</v>
      </c>
      <c r="P1737" s="6">
        <f t="shared" si="108"/>
        <v>0.11</v>
      </c>
      <c r="Q1737">
        <f t="shared" si="109"/>
        <v>55</v>
      </c>
      <c r="R1737" t="s">
        <v>8340</v>
      </c>
      <c r="S1737" t="s">
        <v>8319</v>
      </c>
      <c r="T1737" s="10">
        <f t="shared" si="110"/>
        <v>42559.814178240747</v>
      </c>
      <c r="U1737" s="10">
        <f t="shared" si="111"/>
        <v>42589.814178240747</v>
      </c>
    </row>
    <row r="1738" spans="1:21" ht="28.5" x14ac:dyDescent="0.2">
      <c r="A1738">
        <v>1736</v>
      </c>
      <c r="B1738" s="3" t="s">
        <v>1737</v>
      </c>
      <c r="C1738" s="3" t="s">
        <v>5846</v>
      </c>
      <c r="D1738">
        <v>3000</v>
      </c>
      <c r="F1738">
        <v>22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8293</v>
      </c>
      <c r="P1738" s="6">
        <f t="shared" si="108"/>
        <v>7.3333333333333332E-3</v>
      </c>
      <c r="Q1738">
        <f t="shared" si="109"/>
        <v>22</v>
      </c>
      <c r="R1738" t="s">
        <v>8340</v>
      </c>
      <c r="S1738" t="s">
        <v>8319</v>
      </c>
      <c r="T1738" s="10">
        <f t="shared" si="110"/>
        <v>42286.861493055556</v>
      </c>
      <c r="U1738" s="10">
        <f t="shared" si="111"/>
        <v>42316.90315972222</v>
      </c>
    </row>
    <row r="1739" spans="1:21" ht="42.75" x14ac:dyDescent="0.2">
      <c r="A1739">
        <v>1737</v>
      </c>
      <c r="B1739" s="3" t="s">
        <v>1738</v>
      </c>
      <c r="C1739" s="3" t="s">
        <v>5847</v>
      </c>
      <c r="D1739">
        <v>4000</v>
      </c>
      <c r="F1739">
        <v>850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8293</v>
      </c>
      <c r="P1739" s="6">
        <f t="shared" si="108"/>
        <v>0.21249999999999999</v>
      </c>
      <c r="Q1739">
        <f t="shared" si="109"/>
        <v>56.666666666666664</v>
      </c>
      <c r="R1739" t="s">
        <v>8340</v>
      </c>
      <c r="S1739" t="s">
        <v>8319</v>
      </c>
      <c r="T1739" s="10">
        <f t="shared" si="110"/>
        <v>42175.948981481488</v>
      </c>
      <c r="U1739" s="10">
        <f t="shared" si="111"/>
        <v>42205.948981481488</v>
      </c>
    </row>
    <row r="1740" spans="1:21" ht="28.5" x14ac:dyDescent="0.2">
      <c r="A1740">
        <v>1738</v>
      </c>
      <c r="B1740" s="3" t="s">
        <v>1739</v>
      </c>
      <c r="C1740" s="3" t="s">
        <v>5848</v>
      </c>
      <c r="D1740">
        <v>5000</v>
      </c>
      <c r="F1740">
        <v>20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8293</v>
      </c>
      <c r="P1740" s="6">
        <f t="shared" si="108"/>
        <v>4.0000000000000001E-3</v>
      </c>
      <c r="Q1740">
        <f t="shared" si="109"/>
        <v>20</v>
      </c>
      <c r="R1740" t="s">
        <v>8340</v>
      </c>
      <c r="S1740" t="s">
        <v>8319</v>
      </c>
      <c r="T1740" s="10">
        <f t="shared" si="110"/>
        <v>41884.874328703707</v>
      </c>
      <c r="U1740" s="10">
        <f t="shared" si="111"/>
        <v>41914.874328703707</v>
      </c>
    </row>
    <row r="1741" spans="1:21" ht="42.75" x14ac:dyDescent="0.2">
      <c r="A1741">
        <v>1739</v>
      </c>
      <c r="B1741" s="3" t="s">
        <v>1740</v>
      </c>
      <c r="C1741" s="3" t="s">
        <v>5849</v>
      </c>
      <c r="D1741">
        <v>1000</v>
      </c>
      <c r="F1741">
        <v>1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8293</v>
      </c>
      <c r="P1741" s="6">
        <f t="shared" si="108"/>
        <v>1E-3</v>
      </c>
      <c r="Q1741">
        <f t="shared" si="109"/>
        <v>1</v>
      </c>
      <c r="R1741" t="s">
        <v>8340</v>
      </c>
      <c r="S1741" t="s">
        <v>8319</v>
      </c>
      <c r="T1741" s="10">
        <f t="shared" si="110"/>
        <v>42435.874212962968</v>
      </c>
      <c r="U1741" s="10">
        <f t="shared" si="111"/>
        <v>42494.832546296297</v>
      </c>
    </row>
    <row r="1742" spans="1:21" ht="42.75" x14ac:dyDescent="0.2">
      <c r="A1742">
        <v>1740</v>
      </c>
      <c r="B1742" s="3" t="s">
        <v>1741</v>
      </c>
      <c r="C1742" s="3" t="s">
        <v>5850</v>
      </c>
      <c r="D1742">
        <v>3000</v>
      </c>
      <c r="F1742"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8293</v>
      </c>
      <c r="P1742" s="6">
        <f t="shared" si="108"/>
        <v>0</v>
      </c>
      <c r="Q1742" t="e">
        <f t="shared" si="109"/>
        <v>#DIV/0!</v>
      </c>
      <c r="R1742" t="s">
        <v>8340</v>
      </c>
      <c r="S1742" t="s">
        <v>8319</v>
      </c>
      <c r="T1742" s="10">
        <f t="shared" si="110"/>
        <v>42171.817384259266</v>
      </c>
      <c r="U1742" s="10">
        <f t="shared" si="111"/>
        <v>42201.817384259266</v>
      </c>
    </row>
    <row r="1743" spans="1:21" ht="28.5" x14ac:dyDescent="0.2">
      <c r="A1743">
        <v>1741</v>
      </c>
      <c r="B1743" s="3" t="s">
        <v>1742</v>
      </c>
      <c r="C1743" s="3" t="s">
        <v>5851</v>
      </c>
      <c r="D1743">
        <v>1200</v>
      </c>
      <c r="F1743">
        <v>1330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8285</v>
      </c>
      <c r="P1743" s="6">
        <f t="shared" si="108"/>
        <v>1.1083333333333334</v>
      </c>
      <c r="Q1743">
        <f t="shared" si="109"/>
        <v>25.576923076923077</v>
      </c>
      <c r="R1743" t="s">
        <v>8344</v>
      </c>
      <c r="S1743" t="s">
        <v>8345</v>
      </c>
      <c r="T1743" s="10">
        <f t="shared" si="110"/>
        <v>42120.628136574072</v>
      </c>
      <c r="U1743" s="10">
        <f t="shared" si="111"/>
        <v>42165.628136574072</v>
      </c>
    </row>
    <row r="1744" spans="1:21" ht="42.75" x14ac:dyDescent="0.2">
      <c r="A1744">
        <v>1742</v>
      </c>
      <c r="B1744" s="3" t="s">
        <v>1743</v>
      </c>
      <c r="C1744" s="3" t="s">
        <v>5852</v>
      </c>
      <c r="D1744">
        <v>2000</v>
      </c>
      <c r="F1744">
        <v>2175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8285</v>
      </c>
      <c r="P1744" s="6">
        <f t="shared" si="108"/>
        <v>1.0874999999999999</v>
      </c>
      <c r="Q1744">
        <f t="shared" si="109"/>
        <v>63.970588235294116</v>
      </c>
      <c r="R1744" t="s">
        <v>8344</v>
      </c>
      <c r="S1744" t="s">
        <v>8345</v>
      </c>
      <c r="T1744" s="10">
        <f t="shared" si="110"/>
        <v>42710.876967592587</v>
      </c>
      <c r="U1744" s="10">
        <f t="shared" si="111"/>
        <v>42742.875</v>
      </c>
    </row>
    <row r="1745" spans="1:21" ht="42.75" x14ac:dyDescent="0.2">
      <c r="A1745">
        <v>1743</v>
      </c>
      <c r="B1745" s="3" t="s">
        <v>1744</v>
      </c>
      <c r="C1745" s="3" t="s">
        <v>5853</v>
      </c>
      <c r="D1745">
        <v>6000</v>
      </c>
      <c r="F1745">
        <v>6025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8285</v>
      </c>
      <c r="P1745" s="6">
        <f t="shared" si="108"/>
        <v>1.0041666666666667</v>
      </c>
      <c r="Q1745">
        <f t="shared" si="109"/>
        <v>89.925373134328353</v>
      </c>
      <c r="R1745" t="s">
        <v>8344</v>
      </c>
      <c r="S1745" t="s">
        <v>8345</v>
      </c>
      <c r="T1745" s="10">
        <f t="shared" si="110"/>
        <v>42586.925636574073</v>
      </c>
      <c r="U1745" s="10">
        <f t="shared" si="111"/>
        <v>42609.165972222225</v>
      </c>
    </row>
    <row r="1746" spans="1:21" ht="42.75" x14ac:dyDescent="0.2">
      <c r="A1746">
        <v>1744</v>
      </c>
      <c r="B1746" s="3" t="s">
        <v>1745</v>
      </c>
      <c r="C1746" s="3" t="s">
        <v>5854</v>
      </c>
      <c r="D1746">
        <v>5500</v>
      </c>
      <c r="F1746">
        <v>6515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8285</v>
      </c>
      <c r="P1746" s="6">
        <f t="shared" si="108"/>
        <v>1.1845454545454546</v>
      </c>
      <c r="Q1746">
        <f t="shared" si="109"/>
        <v>93.071428571428569</v>
      </c>
      <c r="R1746" t="s">
        <v>8344</v>
      </c>
      <c r="S1746" t="s">
        <v>8345</v>
      </c>
      <c r="T1746" s="10">
        <f t="shared" si="110"/>
        <v>42026.605057870373</v>
      </c>
      <c r="U1746" s="10">
        <f t="shared" si="111"/>
        <v>42071.563391203701</v>
      </c>
    </row>
    <row r="1747" spans="1:21" ht="42.75" x14ac:dyDescent="0.2">
      <c r="A1747">
        <v>1745</v>
      </c>
      <c r="B1747" s="3" t="s">
        <v>1746</v>
      </c>
      <c r="C1747" s="3" t="s">
        <v>5855</v>
      </c>
      <c r="D1747">
        <v>7000</v>
      </c>
      <c r="F1747">
        <v>7981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8285</v>
      </c>
      <c r="P1747" s="6">
        <f t="shared" si="108"/>
        <v>1.1401428571428571</v>
      </c>
      <c r="Q1747">
        <f t="shared" si="109"/>
        <v>89.674157303370791</v>
      </c>
      <c r="R1747" t="s">
        <v>8344</v>
      </c>
      <c r="S1747" t="s">
        <v>8345</v>
      </c>
      <c r="T1747" s="10">
        <f t="shared" si="110"/>
        <v>42690.259699074071</v>
      </c>
      <c r="U1747" s="10">
        <f t="shared" si="111"/>
        <v>42726.083333333328</v>
      </c>
    </row>
    <row r="1748" spans="1:21" ht="57" x14ac:dyDescent="0.2">
      <c r="A1748">
        <v>1746</v>
      </c>
      <c r="B1748" s="3" t="s">
        <v>1747</v>
      </c>
      <c r="C1748" s="3" t="s">
        <v>5856</v>
      </c>
      <c r="D1748">
        <v>15000</v>
      </c>
      <c r="F1748">
        <v>22215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8285</v>
      </c>
      <c r="P1748" s="6">
        <f t="shared" si="108"/>
        <v>1.4810000000000001</v>
      </c>
      <c r="Q1748">
        <f t="shared" si="109"/>
        <v>207.61682242990653</v>
      </c>
      <c r="R1748" t="s">
        <v>8344</v>
      </c>
      <c r="S1748" t="s">
        <v>8345</v>
      </c>
      <c r="T1748" s="10">
        <f t="shared" si="110"/>
        <v>42668.176701388889</v>
      </c>
      <c r="U1748" s="10">
        <f t="shared" si="111"/>
        <v>42698.083333333328</v>
      </c>
    </row>
    <row r="1749" spans="1:21" ht="42.75" x14ac:dyDescent="0.2">
      <c r="A1749">
        <v>1747</v>
      </c>
      <c r="B1749" s="3" t="s">
        <v>1748</v>
      </c>
      <c r="C1749" s="3" t="s">
        <v>5857</v>
      </c>
      <c r="D1749">
        <v>9000</v>
      </c>
      <c r="F1749">
        <v>9446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8285</v>
      </c>
      <c r="P1749" s="6">
        <f t="shared" si="108"/>
        <v>1.0495555555555556</v>
      </c>
      <c r="Q1749">
        <f t="shared" si="109"/>
        <v>59.408805031446541</v>
      </c>
      <c r="R1749" t="s">
        <v>8344</v>
      </c>
      <c r="S1749" t="s">
        <v>8345</v>
      </c>
      <c r="T1749" s="10">
        <f t="shared" si="110"/>
        <v>42292.435532407413</v>
      </c>
      <c r="U1749" s="10">
        <f t="shared" si="111"/>
        <v>42321.625</v>
      </c>
    </row>
    <row r="1750" spans="1:21" ht="28.5" x14ac:dyDescent="0.2">
      <c r="A1750">
        <v>1748</v>
      </c>
      <c r="B1750" s="3" t="s">
        <v>1749</v>
      </c>
      <c r="C1750" s="3" t="s">
        <v>5858</v>
      </c>
      <c r="D1750">
        <v>50000</v>
      </c>
      <c r="F1750">
        <v>64974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8285</v>
      </c>
      <c r="P1750" s="6">
        <f t="shared" si="108"/>
        <v>1.29948</v>
      </c>
      <c r="Q1750">
        <f t="shared" si="109"/>
        <v>358.97237569060775</v>
      </c>
      <c r="R1750" t="s">
        <v>8344</v>
      </c>
      <c r="S1750" t="s">
        <v>8345</v>
      </c>
      <c r="T1750" s="10">
        <f t="shared" si="110"/>
        <v>42219.950729166667</v>
      </c>
      <c r="U1750" s="10">
        <f t="shared" si="111"/>
        <v>42249.950729166667</v>
      </c>
    </row>
    <row r="1751" spans="1:21" ht="28.5" x14ac:dyDescent="0.2">
      <c r="A1751">
        <v>1749</v>
      </c>
      <c r="B1751" s="3" t="s">
        <v>1750</v>
      </c>
      <c r="C1751" s="3" t="s">
        <v>5859</v>
      </c>
      <c r="D1751">
        <v>10050</v>
      </c>
      <c r="F1751">
        <v>12410.5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8285</v>
      </c>
      <c r="P1751" s="6">
        <f t="shared" si="108"/>
        <v>1.2348756218905472</v>
      </c>
      <c r="Q1751">
        <f t="shared" si="109"/>
        <v>94.736641221374043</v>
      </c>
      <c r="R1751" t="s">
        <v>8344</v>
      </c>
      <c r="S1751" t="s">
        <v>8345</v>
      </c>
      <c r="T1751" s="10">
        <f t="shared" si="110"/>
        <v>42758.975937499999</v>
      </c>
      <c r="U1751" s="10">
        <f t="shared" si="111"/>
        <v>42795.791666666672</v>
      </c>
    </row>
    <row r="1752" spans="1:21" ht="42.75" x14ac:dyDescent="0.2">
      <c r="A1752">
        <v>1750</v>
      </c>
      <c r="B1752" s="3" t="s">
        <v>1751</v>
      </c>
      <c r="C1752" s="3" t="s">
        <v>5860</v>
      </c>
      <c r="D1752">
        <v>5000</v>
      </c>
      <c r="F1752">
        <v>10081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8285</v>
      </c>
      <c r="P1752" s="6">
        <f t="shared" si="108"/>
        <v>2.0162</v>
      </c>
      <c r="Q1752">
        <f t="shared" si="109"/>
        <v>80.647999999999996</v>
      </c>
      <c r="R1752" t="s">
        <v>8344</v>
      </c>
      <c r="S1752" t="s">
        <v>8345</v>
      </c>
      <c r="T1752" s="10">
        <f t="shared" si="110"/>
        <v>42454.836851851855</v>
      </c>
      <c r="U1752" s="10">
        <f t="shared" si="111"/>
        <v>42479.836851851855</v>
      </c>
    </row>
    <row r="1753" spans="1:21" ht="28.5" x14ac:dyDescent="0.2">
      <c r="A1753">
        <v>1751</v>
      </c>
      <c r="B1753" s="3" t="s">
        <v>1752</v>
      </c>
      <c r="C1753" s="3" t="s">
        <v>5861</v>
      </c>
      <c r="D1753">
        <v>10000</v>
      </c>
      <c r="F1753">
        <v>10290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8285</v>
      </c>
      <c r="P1753" s="6">
        <f t="shared" si="108"/>
        <v>1.0289999999999999</v>
      </c>
      <c r="Q1753">
        <f t="shared" si="109"/>
        <v>168.68852459016392</v>
      </c>
      <c r="R1753" t="s">
        <v>8344</v>
      </c>
      <c r="S1753" t="s">
        <v>8345</v>
      </c>
      <c r="T1753" s="10">
        <f t="shared" si="110"/>
        <v>42052.7815162037</v>
      </c>
      <c r="U1753" s="10">
        <f t="shared" si="111"/>
        <v>42082.739849537036</v>
      </c>
    </row>
    <row r="1754" spans="1:21" ht="28.5" x14ac:dyDescent="0.2">
      <c r="A1754">
        <v>1752</v>
      </c>
      <c r="B1754" s="3" t="s">
        <v>1753</v>
      </c>
      <c r="C1754" s="3" t="s">
        <v>5862</v>
      </c>
      <c r="D1754">
        <v>1200</v>
      </c>
      <c r="F1754">
        <v>3122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8285</v>
      </c>
      <c r="P1754" s="6">
        <f t="shared" si="108"/>
        <v>2.6016666666666666</v>
      </c>
      <c r="Q1754">
        <f t="shared" si="109"/>
        <v>34.68888888888889</v>
      </c>
      <c r="R1754" t="s">
        <v>8344</v>
      </c>
      <c r="S1754" t="s">
        <v>8345</v>
      </c>
      <c r="T1754" s="10">
        <f t="shared" si="110"/>
        <v>42627.253263888888</v>
      </c>
      <c r="U1754" s="10">
        <f t="shared" si="111"/>
        <v>42657.253263888888</v>
      </c>
    </row>
    <row r="1755" spans="1:21" ht="42.75" x14ac:dyDescent="0.2">
      <c r="A1755">
        <v>1753</v>
      </c>
      <c r="B1755" s="3" t="s">
        <v>1754</v>
      </c>
      <c r="C1755" s="3" t="s">
        <v>5863</v>
      </c>
      <c r="D1755">
        <v>15000</v>
      </c>
      <c r="F1755">
        <v>16200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8285</v>
      </c>
      <c r="P1755" s="6">
        <f t="shared" si="108"/>
        <v>1.08</v>
      </c>
      <c r="Q1755">
        <f t="shared" si="109"/>
        <v>462.85714285714283</v>
      </c>
      <c r="R1755" t="s">
        <v>8344</v>
      </c>
      <c r="S1755" t="s">
        <v>8345</v>
      </c>
      <c r="T1755" s="10">
        <f t="shared" si="110"/>
        <v>42420.74962962963</v>
      </c>
      <c r="U1755" s="10">
        <f t="shared" si="111"/>
        <v>42450.707962962959</v>
      </c>
    </row>
    <row r="1756" spans="1:21" ht="42.75" x14ac:dyDescent="0.2">
      <c r="A1756">
        <v>1754</v>
      </c>
      <c r="B1756" s="3" t="s">
        <v>1755</v>
      </c>
      <c r="C1756" s="3" t="s">
        <v>5864</v>
      </c>
      <c r="D1756">
        <v>8500</v>
      </c>
      <c r="F1756">
        <v>9395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8285</v>
      </c>
      <c r="P1756" s="6">
        <f t="shared" si="108"/>
        <v>1.1052941176470588</v>
      </c>
      <c r="Q1756">
        <f t="shared" si="109"/>
        <v>104.38888888888889</v>
      </c>
      <c r="R1756" t="s">
        <v>8344</v>
      </c>
      <c r="S1756" t="s">
        <v>8345</v>
      </c>
      <c r="T1756" s="10">
        <f t="shared" si="110"/>
        <v>42067.876770833333</v>
      </c>
      <c r="U1756" s="10">
        <f t="shared" si="111"/>
        <v>42097.835104166668</v>
      </c>
    </row>
    <row r="1757" spans="1:21" ht="42.75" x14ac:dyDescent="0.2">
      <c r="A1757">
        <v>1755</v>
      </c>
      <c r="B1757" s="3" t="s">
        <v>1756</v>
      </c>
      <c r="C1757" s="3" t="s">
        <v>5865</v>
      </c>
      <c r="D1757">
        <v>25</v>
      </c>
      <c r="F1757">
        <v>30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8285</v>
      </c>
      <c r="P1757" s="6">
        <f t="shared" si="108"/>
        <v>1.2</v>
      </c>
      <c r="Q1757">
        <f t="shared" si="109"/>
        <v>7.5</v>
      </c>
      <c r="R1757" t="s">
        <v>8344</v>
      </c>
      <c r="S1757" t="s">
        <v>8345</v>
      </c>
      <c r="T1757" s="10">
        <f t="shared" si="110"/>
        <v>42252.788900462961</v>
      </c>
      <c r="U1757" s="10">
        <f t="shared" si="111"/>
        <v>42282.788900462961</v>
      </c>
    </row>
    <row r="1758" spans="1:21" ht="42.75" x14ac:dyDescent="0.2">
      <c r="A1758">
        <v>1756</v>
      </c>
      <c r="B1758" s="3" t="s">
        <v>1757</v>
      </c>
      <c r="C1758" s="3" t="s">
        <v>5866</v>
      </c>
      <c r="D1758">
        <v>5500</v>
      </c>
      <c r="F1758">
        <v>5655.6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8285</v>
      </c>
      <c r="P1758" s="6">
        <f t="shared" si="108"/>
        <v>1.0282909090909091</v>
      </c>
      <c r="Q1758">
        <f t="shared" si="109"/>
        <v>47.13</v>
      </c>
      <c r="R1758" t="s">
        <v>8344</v>
      </c>
      <c r="S1758" t="s">
        <v>8345</v>
      </c>
      <c r="T1758" s="10">
        <f t="shared" si="110"/>
        <v>42571.167465277773</v>
      </c>
      <c r="U1758" s="10">
        <f t="shared" si="111"/>
        <v>42611.167465277773</v>
      </c>
    </row>
    <row r="1759" spans="1:21" ht="28.5" x14ac:dyDescent="0.2">
      <c r="A1759">
        <v>1757</v>
      </c>
      <c r="B1759" s="3" t="s">
        <v>1758</v>
      </c>
      <c r="C1759" s="3" t="s">
        <v>5867</v>
      </c>
      <c r="D1759">
        <v>5000</v>
      </c>
      <c r="F1759">
        <v>5800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8285</v>
      </c>
      <c r="P1759" s="6">
        <f t="shared" si="108"/>
        <v>1.1599999999999999</v>
      </c>
      <c r="Q1759">
        <f t="shared" si="109"/>
        <v>414.28571428571428</v>
      </c>
      <c r="R1759" t="s">
        <v>8344</v>
      </c>
      <c r="S1759" t="s">
        <v>8345</v>
      </c>
      <c r="T1759" s="10">
        <f t="shared" si="110"/>
        <v>42733.827349537038</v>
      </c>
      <c r="U1759" s="10">
        <f t="shared" si="111"/>
        <v>42763.811805555553</v>
      </c>
    </row>
    <row r="1760" spans="1:21" ht="42.75" x14ac:dyDescent="0.2">
      <c r="A1760">
        <v>1758</v>
      </c>
      <c r="B1760" s="3" t="s">
        <v>1759</v>
      </c>
      <c r="C1760" s="3" t="s">
        <v>5868</v>
      </c>
      <c r="D1760">
        <v>1000</v>
      </c>
      <c r="F1760">
        <v>1147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8285</v>
      </c>
      <c r="P1760" s="6">
        <f t="shared" si="108"/>
        <v>1.147</v>
      </c>
      <c r="Q1760">
        <f t="shared" si="109"/>
        <v>42.481481481481481</v>
      </c>
      <c r="R1760" t="s">
        <v>8344</v>
      </c>
      <c r="S1760" t="s">
        <v>8345</v>
      </c>
      <c r="T1760" s="10">
        <f t="shared" si="110"/>
        <v>42505.955925925926</v>
      </c>
      <c r="U1760" s="10">
        <f t="shared" si="111"/>
        <v>42565.955925925926</v>
      </c>
    </row>
    <row r="1761" spans="1:21" ht="28.5" x14ac:dyDescent="0.2">
      <c r="A1761">
        <v>1759</v>
      </c>
      <c r="B1761" s="3" t="s">
        <v>1760</v>
      </c>
      <c r="C1761" s="3" t="s">
        <v>5869</v>
      </c>
      <c r="D1761">
        <v>5000</v>
      </c>
      <c r="F1761">
        <v>5330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8285</v>
      </c>
      <c r="P1761" s="6">
        <f t="shared" si="108"/>
        <v>1.0660000000000001</v>
      </c>
      <c r="Q1761">
        <f t="shared" si="109"/>
        <v>108.77551020408163</v>
      </c>
      <c r="R1761" t="s">
        <v>8344</v>
      </c>
      <c r="S1761" t="s">
        <v>8345</v>
      </c>
      <c r="T1761" s="10">
        <f t="shared" si="110"/>
        <v>42068.829039351855</v>
      </c>
      <c r="U1761" s="10">
        <f t="shared" si="111"/>
        <v>42088.787372685183</v>
      </c>
    </row>
    <row r="1762" spans="1:21" ht="42.75" x14ac:dyDescent="0.2">
      <c r="A1762">
        <v>1760</v>
      </c>
      <c r="B1762" s="3" t="s">
        <v>1761</v>
      </c>
      <c r="C1762" s="3" t="s">
        <v>5870</v>
      </c>
      <c r="D1762">
        <v>5000</v>
      </c>
      <c r="F1762">
        <v>8272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8285</v>
      </c>
      <c r="P1762" s="6">
        <f t="shared" si="108"/>
        <v>1.6544000000000001</v>
      </c>
      <c r="Q1762">
        <f t="shared" si="109"/>
        <v>81.098039215686271</v>
      </c>
      <c r="R1762" t="s">
        <v>8344</v>
      </c>
      <c r="S1762" t="s">
        <v>8345</v>
      </c>
      <c r="T1762" s="10">
        <f t="shared" si="110"/>
        <v>42405.67260416667</v>
      </c>
      <c r="U1762" s="10">
        <f t="shared" si="111"/>
        <v>42425.67260416667</v>
      </c>
    </row>
    <row r="1763" spans="1:21" ht="28.5" x14ac:dyDescent="0.2">
      <c r="A1763">
        <v>1761</v>
      </c>
      <c r="B1763" s="3" t="s">
        <v>1762</v>
      </c>
      <c r="C1763" s="3" t="s">
        <v>5871</v>
      </c>
      <c r="D1763">
        <v>100</v>
      </c>
      <c r="F1763">
        <v>155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8285</v>
      </c>
      <c r="P1763" s="6">
        <f t="shared" si="108"/>
        <v>1.55</v>
      </c>
      <c r="Q1763">
        <f t="shared" si="109"/>
        <v>51.666666666666664</v>
      </c>
      <c r="R1763" t="s">
        <v>8344</v>
      </c>
      <c r="S1763" t="s">
        <v>8345</v>
      </c>
      <c r="T1763" s="10">
        <f t="shared" si="110"/>
        <v>42209.567824074074</v>
      </c>
      <c r="U1763" s="10">
        <f t="shared" si="111"/>
        <v>42259.567824074074</v>
      </c>
    </row>
    <row r="1764" spans="1:21" ht="28.5" x14ac:dyDescent="0.2">
      <c r="A1764">
        <v>1762</v>
      </c>
      <c r="B1764" s="3" t="s">
        <v>1763</v>
      </c>
      <c r="C1764" s="3" t="s">
        <v>5872</v>
      </c>
      <c r="D1764">
        <v>100</v>
      </c>
      <c r="F1764">
        <v>885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8285</v>
      </c>
      <c r="P1764" s="6">
        <f t="shared" si="108"/>
        <v>8.85</v>
      </c>
      <c r="Q1764">
        <f t="shared" si="109"/>
        <v>35.4</v>
      </c>
      <c r="R1764" t="s">
        <v>8344</v>
      </c>
      <c r="S1764" t="s">
        <v>8345</v>
      </c>
      <c r="T1764" s="10">
        <f t="shared" si="110"/>
        <v>42410.982002314813</v>
      </c>
      <c r="U1764" s="10">
        <f t="shared" si="111"/>
        <v>42440.982002314813</v>
      </c>
    </row>
    <row r="1765" spans="1:21" ht="42.75" x14ac:dyDescent="0.2">
      <c r="A1765">
        <v>1763</v>
      </c>
      <c r="B1765" s="3" t="s">
        <v>1764</v>
      </c>
      <c r="C1765" s="3" t="s">
        <v>5873</v>
      </c>
      <c r="D1765">
        <v>12000</v>
      </c>
      <c r="F1765">
        <v>12229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8285</v>
      </c>
      <c r="P1765" s="6">
        <f t="shared" si="108"/>
        <v>1.0190833333333333</v>
      </c>
      <c r="Q1765">
        <f t="shared" si="109"/>
        <v>103.63559322033899</v>
      </c>
      <c r="R1765" t="s">
        <v>8344</v>
      </c>
      <c r="S1765" t="s">
        <v>8345</v>
      </c>
      <c r="T1765" s="10">
        <f t="shared" si="110"/>
        <v>42636.868518518517</v>
      </c>
      <c r="U1765" s="10">
        <f t="shared" si="111"/>
        <v>42666.868518518517</v>
      </c>
    </row>
    <row r="1766" spans="1:21" ht="42.75" x14ac:dyDescent="0.2">
      <c r="A1766">
        <v>1764</v>
      </c>
      <c r="B1766" s="3" t="s">
        <v>1765</v>
      </c>
      <c r="C1766" s="3" t="s">
        <v>5874</v>
      </c>
      <c r="D1766">
        <v>11000</v>
      </c>
      <c r="F1766">
        <v>2156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8285</v>
      </c>
      <c r="P1766" s="6">
        <f t="shared" si="108"/>
        <v>0.19600000000000001</v>
      </c>
      <c r="Q1766">
        <f t="shared" si="109"/>
        <v>55.282051282051285</v>
      </c>
      <c r="R1766" t="s">
        <v>8344</v>
      </c>
      <c r="S1766" t="s">
        <v>8345</v>
      </c>
      <c r="T1766" s="10">
        <f t="shared" si="110"/>
        <v>41825.485868055555</v>
      </c>
      <c r="U1766" s="10">
        <f t="shared" si="111"/>
        <v>41854.485868055555</v>
      </c>
    </row>
    <row r="1767" spans="1:21" ht="42.75" x14ac:dyDescent="0.2">
      <c r="A1767">
        <v>1765</v>
      </c>
      <c r="B1767" s="3" t="s">
        <v>1766</v>
      </c>
      <c r="C1767" s="3" t="s">
        <v>5875</v>
      </c>
      <c r="D1767">
        <v>12500</v>
      </c>
      <c r="F1767">
        <v>7433.48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8285</v>
      </c>
      <c r="P1767" s="6">
        <f t="shared" si="108"/>
        <v>0.59467839999999994</v>
      </c>
      <c r="Q1767">
        <f t="shared" si="109"/>
        <v>72.16970873786407</v>
      </c>
      <c r="R1767" t="s">
        <v>8344</v>
      </c>
      <c r="S1767" t="s">
        <v>8345</v>
      </c>
      <c r="T1767" s="10">
        <f t="shared" si="110"/>
        <v>41834.980462962965</v>
      </c>
      <c r="U1767" s="10">
        <f t="shared" si="111"/>
        <v>41864.980462962965</v>
      </c>
    </row>
    <row r="1768" spans="1:21" ht="28.5" x14ac:dyDescent="0.2">
      <c r="A1768">
        <v>1766</v>
      </c>
      <c r="B1768" s="3" t="s">
        <v>1767</v>
      </c>
      <c r="C1768" s="3" t="s">
        <v>5876</v>
      </c>
      <c r="D1768">
        <v>1500</v>
      </c>
      <c r="F1768"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8285</v>
      </c>
      <c r="P1768" s="6">
        <f t="shared" si="108"/>
        <v>0</v>
      </c>
      <c r="Q1768" t="e">
        <f t="shared" si="109"/>
        <v>#DIV/0!</v>
      </c>
      <c r="R1768" t="s">
        <v>8344</v>
      </c>
      <c r="S1768" t="s">
        <v>8345</v>
      </c>
      <c r="T1768" s="10">
        <f t="shared" si="110"/>
        <v>41855.859814814816</v>
      </c>
      <c r="U1768" s="10">
        <f t="shared" si="111"/>
        <v>41876.859814814816</v>
      </c>
    </row>
    <row r="1769" spans="1:21" ht="28.5" x14ac:dyDescent="0.2">
      <c r="A1769">
        <v>1767</v>
      </c>
      <c r="B1769" s="3" t="s">
        <v>1768</v>
      </c>
      <c r="C1769" s="3" t="s">
        <v>5877</v>
      </c>
      <c r="D1769">
        <v>5000</v>
      </c>
      <c r="F1769">
        <v>2286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8285</v>
      </c>
      <c r="P1769" s="6">
        <f t="shared" si="108"/>
        <v>0.4572</v>
      </c>
      <c r="Q1769">
        <f t="shared" si="109"/>
        <v>58.615384615384613</v>
      </c>
      <c r="R1769" t="s">
        <v>8344</v>
      </c>
      <c r="S1769" t="s">
        <v>8345</v>
      </c>
      <c r="T1769" s="10">
        <f t="shared" si="110"/>
        <v>41824.658379629633</v>
      </c>
      <c r="U1769" s="10">
        <f t="shared" si="111"/>
        <v>41854.658379629633</v>
      </c>
    </row>
    <row r="1770" spans="1:21" ht="42.75" x14ac:dyDescent="0.2">
      <c r="A1770">
        <v>1768</v>
      </c>
      <c r="B1770" s="3" t="s">
        <v>1769</v>
      </c>
      <c r="C1770" s="3" t="s">
        <v>5878</v>
      </c>
      <c r="D1770">
        <v>5000</v>
      </c>
      <c r="F1770">
        <v>187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8285</v>
      </c>
      <c r="P1770" s="6">
        <f t="shared" si="108"/>
        <v>3.7400000000000003E-2</v>
      </c>
      <c r="Q1770">
        <f t="shared" si="109"/>
        <v>12.466666666666667</v>
      </c>
      <c r="R1770" t="s">
        <v>8344</v>
      </c>
      <c r="S1770" t="s">
        <v>8345</v>
      </c>
      <c r="T1770" s="10">
        <f t="shared" si="110"/>
        <v>41849.560694444444</v>
      </c>
      <c r="U1770" s="10">
        <f t="shared" si="111"/>
        <v>41909.560694444444</v>
      </c>
    </row>
    <row r="1771" spans="1:21" ht="42.75" x14ac:dyDescent="0.2">
      <c r="A1771">
        <v>1769</v>
      </c>
      <c r="B1771" s="3" t="s">
        <v>1770</v>
      </c>
      <c r="C1771" s="3" t="s">
        <v>5879</v>
      </c>
      <c r="D1771">
        <v>40000</v>
      </c>
      <c r="F1771">
        <v>1081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8285</v>
      </c>
      <c r="P1771" s="6">
        <f t="shared" si="108"/>
        <v>2.7025E-2</v>
      </c>
      <c r="Q1771">
        <f t="shared" si="109"/>
        <v>49.136363636363633</v>
      </c>
      <c r="R1771" t="s">
        <v>8344</v>
      </c>
      <c r="S1771" t="s">
        <v>8345</v>
      </c>
      <c r="T1771" s="10">
        <f t="shared" si="110"/>
        <v>41987.818969907406</v>
      </c>
      <c r="U1771" s="10">
        <f t="shared" si="111"/>
        <v>42017.818969907406</v>
      </c>
    </row>
    <row r="1772" spans="1:21" ht="42.75" x14ac:dyDescent="0.2">
      <c r="A1772">
        <v>1770</v>
      </c>
      <c r="B1772" s="3" t="s">
        <v>1771</v>
      </c>
      <c r="C1772" s="3" t="s">
        <v>5880</v>
      </c>
      <c r="D1772">
        <v>24500</v>
      </c>
      <c r="F1772">
        <v>13846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8285</v>
      </c>
      <c r="P1772" s="6">
        <f t="shared" si="108"/>
        <v>0.56514285714285717</v>
      </c>
      <c r="Q1772">
        <f t="shared" si="109"/>
        <v>150.5</v>
      </c>
      <c r="R1772" t="s">
        <v>8344</v>
      </c>
      <c r="S1772" t="s">
        <v>8345</v>
      </c>
      <c r="T1772" s="10">
        <f t="shared" si="110"/>
        <v>41891.780023148152</v>
      </c>
      <c r="U1772" s="10">
        <f t="shared" si="111"/>
        <v>41926.780023148152</v>
      </c>
    </row>
    <row r="1773" spans="1:21" ht="42.75" x14ac:dyDescent="0.2">
      <c r="A1773">
        <v>1771</v>
      </c>
      <c r="B1773" s="3" t="s">
        <v>1772</v>
      </c>
      <c r="C1773" s="3" t="s">
        <v>5881</v>
      </c>
      <c r="D1773">
        <v>4200</v>
      </c>
      <c r="F1773">
        <v>895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8285</v>
      </c>
      <c r="P1773" s="6">
        <f t="shared" si="108"/>
        <v>0.21309523809523809</v>
      </c>
      <c r="Q1773">
        <f t="shared" si="109"/>
        <v>35.799999999999997</v>
      </c>
      <c r="R1773" t="s">
        <v>8344</v>
      </c>
      <c r="S1773" t="s">
        <v>8345</v>
      </c>
      <c r="T1773" s="10">
        <f t="shared" si="110"/>
        <v>41905.979629629634</v>
      </c>
      <c r="U1773" s="10">
        <f t="shared" si="111"/>
        <v>41935.979629629634</v>
      </c>
    </row>
    <row r="1774" spans="1:21" ht="42.75" x14ac:dyDescent="0.2">
      <c r="A1774">
        <v>1772</v>
      </c>
      <c r="B1774" s="3" t="s">
        <v>1773</v>
      </c>
      <c r="C1774" s="3" t="s">
        <v>5882</v>
      </c>
      <c r="D1774">
        <v>5500</v>
      </c>
      <c r="F1774">
        <v>858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8285</v>
      </c>
      <c r="P1774" s="6">
        <f t="shared" si="108"/>
        <v>0.156</v>
      </c>
      <c r="Q1774">
        <f t="shared" si="109"/>
        <v>45.157894736842103</v>
      </c>
      <c r="R1774" t="s">
        <v>8344</v>
      </c>
      <c r="S1774" t="s">
        <v>8345</v>
      </c>
      <c r="T1774" s="10">
        <f t="shared" si="110"/>
        <v>41766.718009259261</v>
      </c>
      <c r="U1774" s="10">
        <f t="shared" si="111"/>
        <v>41826.718009259261</v>
      </c>
    </row>
    <row r="1775" spans="1:21" ht="42.75" x14ac:dyDescent="0.2">
      <c r="A1775">
        <v>1773</v>
      </c>
      <c r="B1775" s="3" t="s">
        <v>1774</v>
      </c>
      <c r="C1775" s="3" t="s">
        <v>5883</v>
      </c>
      <c r="D1775">
        <v>30000</v>
      </c>
      <c r="F1775">
        <v>1877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8285</v>
      </c>
      <c r="P1775" s="6">
        <f t="shared" si="108"/>
        <v>6.2566666666666673E-2</v>
      </c>
      <c r="Q1775">
        <f t="shared" si="109"/>
        <v>98.78947368421052</v>
      </c>
      <c r="R1775" t="s">
        <v>8344</v>
      </c>
      <c r="S1775" t="s">
        <v>8345</v>
      </c>
      <c r="T1775" s="10">
        <f t="shared" si="110"/>
        <v>41978.760393518518</v>
      </c>
      <c r="U1775" s="10">
        <f t="shared" si="111"/>
        <v>42023.760393518518</v>
      </c>
    </row>
    <row r="1776" spans="1:21" ht="42.75" x14ac:dyDescent="0.2">
      <c r="A1776">
        <v>1774</v>
      </c>
      <c r="B1776" s="3" t="s">
        <v>1775</v>
      </c>
      <c r="C1776" s="3" t="s">
        <v>5884</v>
      </c>
      <c r="D1776">
        <v>2500</v>
      </c>
      <c r="F1776">
        <v>1148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8285</v>
      </c>
      <c r="P1776" s="6">
        <f t="shared" si="108"/>
        <v>0.4592</v>
      </c>
      <c r="Q1776">
        <f t="shared" si="109"/>
        <v>88.307692307692307</v>
      </c>
      <c r="R1776" t="s">
        <v>8344</v>
      </c>
      <c r="S1776" t="s">
        <v>8345</v>
      </c>
      <c r="T1776" s="10">
        <f t="shared" si="110"/>
        <v>41930.218657407408</v>
      </c>
      <c r="U1776" s="10">
        <f t="shared" si="111"/>
        <v>41972.624305555553</v>
      </c>
    </row>
    <row r="1777" spans="1:21" ht="42.75" x14ac:dyDescent="0.2">
      <c r="A1777">
        <v>1775</v>
      </c>
      <c r="B1777" s="3" t="s">
        <v>1776</v>
      </c>
      <c r="C1777" s="3" t="s">
        <v>5885</v>
      </c>
      <c r="D1777">
        <v>32500</v>
      </c>
      <c r="F1777">
        <v>21158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8285</v>
      </c>
      <c r="P1777" s="6">
        <f t="shared" si="108"/>
        <v>0.65101538461538466</v>
      </c>
      <c r="Q1777">
        <f t="shared" si="109"/>
        <v>170.62903225806451</v>
      </c>
      <c r="R1777" t="s">
        <v>8344</v>
      </c>
      <c r="S1777" t="s">
        <v>8345</v>
      </c>
      <c r="T1777" s="10">
        <f t="shared" si="110"/>
        <v>41891.976388888892</v>
      </c>
      <c r="U1777" s="10">
        <f t="shared" si="111"/>
        <v>41936.976388888892</v>
      </c>
    </row>
    <row r="1778" spans="1:21" ht="42.75" x14ac:dyDescent="0.2">
      <c r="A1778">
        <v>1776</v>
      </c>
      <c r="B1778" s="3" t="s">
        <v>1777</v>
      </c>
      <c r="C1778" s="3" t="s">
        <v>5886</v>
      </c>
      <c r="D1778">
        <v>5000</v>
      </c>
      <c r="F1778">
        <v>335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8285</v>
      </c>
      <c r="P1778" s="6">
        <f t="shared" si="108"/>
        <v>6.7000000000000004E-2</v>
      </c>
      <c r="Q1778">
        <f t="shared" si="109"/>
        <v>83.75</v>
      </c>
      <c r="R1778" t="s">
        <v>8344</v>
      </c>
      <c r="S1778" t="s">
        <v>8345</v>
      </c>
      <c r="T1778" s="10">
        <f t="shared" si="110"/>
        <v>41905.95684027778</v>
      </c>
      <c r="U1778" s="10">
        <f t="shared" si="111"/>
        <v>41941.95684027778</v>
      </c>
    </row>
    <row r="1779" spans="1:21" ht="42.75" x14ac:dyDescent="0.2">
      <c r="A1779">
        <v>1777</v>
      </c>
      <c r="B1779" s="3" t="s">
        <v>1778</v>
      </c>
      <c r="C1779" s="3" t="s">
        <v>5887</v>
      </c>
      <c r="D1779">
        <v>4800</v>
      </c>
      <c r="F1779">
        <v>651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8285</v>
      </c>
      <c r="P1779" s="6">
        <f t="shared" si="108"/>
        <v>0.135625</v>
      </c>
      <c r="Q1779">
        <f t="shared" si="109"/>
        <v>65.099999999999994</v>
      </c>
      <c r="R1779" t="s">
        <v>8344</v>
      </c>
      <c r="S1779" t="s">
        <v>8345</v>
      </c>
      <c r="T1779" s="10">
        <f t="shared" si="110"/>
        <v>42025.357094907406</v>
      </c>
      <c r="U1779" s="10">
        <f t="shared" si="111"/>
        <v>42055.357094907406</v>
      </c>
    </row>
    <row r="1780" spans="1:21" ht="42.75" x14ac:dyDescent="0.2">
      <c r="A1780">
        <v>1778</v>
      </c>
      <c r="B1780" s="3" t="s">
        <v>1779</v>
      </c>
      <c r="C1780" s="3" t="s">
        <v>5888</v>
      </c>
      <c r="D1780">
        <v>50000</v>
      </c>
      <c r="F1780">
        <v>995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8285</v>
      </c>
      <c r="P1780" s="6">
        <f t="shared" si="108"/>
        <v>1.9900000000000001E-2</v>
      </c>
      <c r="Q1780">
        <f t="shared" si="109"/>
        <v>66.333333333333329</v>
      </c>
      <c r="R1780" t="s">
        <v>8344</v>
      </c>
      <c r="S1780" t="s">
        <v>8345</v>
      </c>
      <c r="T1780" s="10">
        <f t="shared" si="110"/>
        <v>42045.86336805555</v>
      </c>
      <c r="U1780" s="10">
        <f t="shared" si="111"/>
        <v>42090.821701388893</v>
      </c>
    </row>
    <row r="1781" spans="1:21" ht="42.75" x14ac:dyDescent="0.2">
      <c r="A1781">
        <v>1779</v>
      </c>
      <c r="B1781" s="3" t="s">
        <v>1780</v>
      </c>
      <c r="C1781" s="3" t="s">
        <v>5889</v>
      </c>
      <c r="D1781">
        <v>11000</v>
      </c>
      <c r="F1781">
        <v>3986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8285</v>
      </c>
      <c r="P1781" s="6">
        <f t="shared" si="108"/>
        <v>0.36236363636363639</v>
      </c>
      <c r="Q1781">
        <f t="shared" si="109"/>
        <v>104.89473684210526</v>
      </c>
      <c r="R1781" t="s">
        <v>8344</v>
      </c>
      <c r="S1781" t="s">
        <v>8345</v>
      </c>
      <c r="T1781" s="10">
        <f t="shared" si="110"/>
        <v>42585.691898148143</v>
      </c>
      <c r="U1781" s="10">
        <f t="shared" si="111"/>
        <v>42615.691898148143</v>
      </c>
    </row>
    <row r="1782" spans="1:21" ht="42.75" x14ac:dyDescent="0.2">
      <c r="A1782">
        <v>1780</v>
      </c>
      <c r="B1782" s="3" t="s">
        <v>1781</v>
      </c>
      <c r="C1782" s="3" t="s">
        <v>5890</v>
      </c>
      <c r="D1782">
        <v>30000</v>
      </c>
      <c r="F1782">
        <v>11923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8285</v>
      </c>
      <c r="P1782" s="6">
        <f t="shared" si="108"/>
        <v>0.39743333333333336</v>
      </c>
      <c r="Q1782">
        <f t="shared" si="109"/>
        <v>78.440789473684205</v>
      </c>
      <c r="R1782" t="s">
        <v>8344</v>
      </c>
      <c r="S1782" t="s">
        <v>8345</v>
      </c>
      <c r="T1782" s="10">
        <f t="shared" si="110"/>
        <v>42493.600810185191</v>
      </c>
      <c r="U1782" s="10">
        <f t="shared" si="111"/>
        <v>42553.600810185191</v>
      </c>
    </row>
    <row r="1783" spans="1:21" ht="42.75" x14ac:dyDescent="0.2">
      <c r="A1783">
        <v>1781</v>
      </c>
      <c r="B1783" s="3" t="s">
        <v>1782</v>
      </c>
      <c r="C1783" s="3" t="s">
        <v>5891</v>
      </c>
      <c r="D1783">
        <v>5500</v>
      </c>
      <c r="F1783">
        <v>1417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8285</v>
      </c>
      <c r="P1783" s="6">
        <f t="shared" si="108"/>
        <v>0.25763636363636366</v>
      </c>
      <c r="Q1783">
        <f t="shared" si="109"/>
        <v>59.041666666666664</v>
      </c>
      <c r="R1783" t="s">
        <v>8344</v>
      </c>
      <c r="S1783" t="s">
        <v>8345</v>
      </c>
      <c r="T1783" s="10">
        <f t="shared" si="110"/>
        <v>42597.617418981477</v>
      </c>
      <c r="U1783" s="10">
        <f t="shared" si="111"/>
        <v>42628.617418981477</v>
      </c>
    </row>
    <row r="1784" spans="1:21" ht="57" x14ac:dyDescent="0.2">
      <c r="A1784">
        <v>1782</v>
      </c>
      <c r="B1784" s="3" t="s">
        <v>1783</v>
      </c>
      <c r="C1784" s="3" t="s">
        <v>5892</v>
      </c>
      <c r="D1784">
        <v>35000</v>
      </c>
      <c r="F1784">
        <v>5422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8285</v>
      </c>
      <c r="P1784" s="6">
        <f t="shared" si="108"/>
        <v>0.15491428571428573</v>
      </c>
      <c r="Q1784">
        <f t="shared" si="109"/>
        <v>71.34210526315789</v>
      </c>
      <c r="R1784" t="s">
        <v>8344</v>
      </c>
      <c r="S1784" t="s">
        <v>8345</v>
      </c>
      <c r="T1784" s="10">
        <f t="shared" si="110"/>
        <v>42388.575104166666</v>
      </c>
      <c r="U1784" s="10">
        <f t="shared" si="111"/>
        <v>42421.575104166666</v>
      </c>
    </row>
    <row r="1785" spans="1:21" ht="42.75" x14ac:dyDescent="0.2">
      <c r="A1785">
        <v>1783</v>
      </c>
      <c r="B1785" s="3" t="s">
        <v>1784</v>
      </c>
      <c r="C1785" s="3" t="s">
        <v>5893</v>
      </c>
      <c r="D1785">
        <v>40000</v>
      </c>
      <c r="F1785">
        <v>9477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8285</v>
      </c>
      <c r="P1785" s="6">
        <f t="shared" si="108"/>
        <v>0.236925</v>
      </c>
      <c r="Q1785">
        <f t="shared" si="109"/>
        <v>51.227027027027027</v>
      </c>
      <c r="R1785" t="s">
        <v>8344</v>
      </c>
      <c r="S1785" t="s">
        <v>8345</v>
      </c>
      <c r="T1785" s="10">
        <f t="shared" si="110"/>
        <v>42115.949976851851</v>
      </c>
      <c r="U1785" s="10">
        <f t="shared" si="111"/>
        <v>42145.949976851851</v>
      </c>
    </row>
    <row r="1786" spans="1:21" ht="42.75" x14ac:dyDescent="0.2">
      <c r="A1786">
        <v>1784</v>
      </c>
      <c r="B1786" s="3" t="s">
        <v>1785</v>
      </c>
      <c r="C1786" s="3" t="s">
        <v>5894</v>
      </c>
      <c r="D1786">
        <v>5000</v>
      </c>
      <c r="F1786">
        <v>1988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8285</v>
      </c>
      <c r="P1786" s="6">
        <f t="shared" si="108"/>
        <v>0.39760000000000001</v>
      </c>
      <c r="Q1786">
        <f t="shared" si="109"/>
        <v>60.242424242424242</v>
      </c>
      <c r="R1786" t="s">
        <v>8344</v>
      </c>
      <c r="S1786" t="s">
        <v>8345</v>
      </c>
      <c r="T1786" s="10">
        <f t="shared" si="110"/>
        <v>42003.655555555553</v>
      </c>
      <c r="U1786" s="10">
        <f t="shared" si="111"/>
        <v>42035.142361111109</v>
      </c>
    </row>
    <row r="1787" spans="1:21" ht="42.75" x14ac:dyDescent="0.2">
      <c r="A1787">
        <v>1785</v>
      </c>
      <c r="B1787" s="3" t="s">
        <v>1786</v>
      </c>
      <c r="C1787" s="3" t="s">
        <v>5895</v>
      </c>
      <c r="D1787">
        <v>24000</v>
      </c>
      <c r="F1787">
        <v>4853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8285</v>
      </c>
      <c r="P1787" s="6">
        <f t="shared" si="108"/>
        <v>0.20220833333333332</v>
      </c>
      <c r="Q1787">
        <f t="shared" si="109"/>
        <v>44.935185185185183</v>
      </c>
      <c r="R1787" t="s">
        <v>8344</v>
      </c>
      <c r="S1787" t="s">
        <v>8345</v>
      </c>
      <c r="T1787" s="10">
        <f t="shared" si="110"/>
        <v>41897.134895833333</v>
      </c>
      <c r="U1787" s="10">
        <f t="shared" si="111"/>
        <v>41928</v>
      </c>
    </row>
    <row r="1788" spans="1:21" ht="42.75" x14ac:dyDescent="0.2">
      <c r="A1788">
        <v>1786</v>
      </c>
      <c r="B1788" s="3" t="s">
        <v>1787</v>
      </c>
      <c r="C1788" s="3" t="s">
        <v>5896</v>
      </c>
      <c r="D1788">
        <v>1900</v>
      </c>
      <c r="F1788">
        <v>905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8285</v>
      </c>
      <c r="P1788" s="6">
        <f t="shared" si="108"/>
        <v>0.47631578947368419</v>
      </c>
      <c r="Q1788">
        <f t="shared" si="109"/>
        <v>31.206896551724139</v>
      </c>
      <c r="R1788" t="s">
        <v>8344</v>
      </c>
      <c r="S1788" t="s">
        <v>8345</v>
      </c>
      <c r="T1788" s="10">
        <f t="shared" si="110"/>
        <v>41958.550659722227</v>
      </c>
      <c r="U1788" s="10">
        <f t="shared" si="111"/>
        <v>41988.550659722227</v>
      </c>
    </row>
    <row r="1789" spans="1:21" ht="42.75" x14ac:dyDescent="0.2">
      <c r="A1789">
        <v>1787</v>
      </c>
      <c r="B1789" s="3" t="s">
        <v>1788</v>
      </c>
      <c r="C1789" s="3" t="s">
        <v>5897</v>
      </c>
      <c r="D1789">
        <v>10000</v>
      </c>
      <c r="F1789">
        <v>1533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8285</v>
      </c>
      <c r="P1789" s="6">
        <f t="shared" si="108"/>
        <v>0.15329999999999999</v>
      </c>
      <c r="Q1789">
        <f t="shared" si="109"/>
        <v>63.875</v>
      </c>
      <c r="R1789" t="s">
        <v>8344</v>
      </c>
      <c r="S1789" t="s">
        <v>8345</v>
      </c>
      <c r="T1789" s="10">
        <f t="shared" si="110"/>
        <v>42068.65552083333</v>
      </c>
      <c r="U1789" s="10">
        <f t="shared" si="111"/>
        <v>42098.613854166666</v>
      </c>
    </row>
    <row r="1790" spans="1:21" ht="42.75" x14ac:dyDescent="0.2">
      <c r="A1790">
        <v>1788</v>
      </c>
      <c r="B1790" s="3" t="s">
        <v>1789</v>
      </c>
      <c r="C1790" s="3" t="s">
        <v>5898</v>
      </c>
      <c r="D1790">
        <v>5500</v>
      </c>
      <c r="F1790">
        <v>76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8285</v>
      </c>
      <c r="P1790" s="6">
        <f t="shared" si="108"/>
        <v>1.3818181818181818E-2</v>
      </c>
      <c r="Q1790">
        <f t="shared" si="109"/>
        <v>19</v>
      </c>
      <c r="R1790" t="s">
        <v>8344</v>
      </c>
      <c r="S1790" t="s">
        <v>8345</v>
      </c>
      <c r="T1790" s="10">
        <f t="shared" si="110"/>
        <v>41913.94840277778</v>
      </c>
      <c r="U1790" s="10">
        <f t="shared" si="111"/>
        <v>41943.94840277778</v>
      </c>
    </row>
    <row r="1791" spans="1:21" ht="42.75" x14ac:dyDescent="0.2">
      <c r="A1791">
        <v>1789</v>
      </c>
      <c r="B1791" s="3" t="s">
        <v>1790</v>
      </c>
      <c r="C1791" s="3" t="s">
        <v>5899</v>
      </c>
      <c r="D1791">
        <v>8000</v>
      </c>
      <c r="F1791">
        <v>40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8285</v>
      </c>
      <c r="P1791" s="6">
        <f t="shared" si="108"/>
        <v>5.0000000000000001E-3</v>
      </c>
      <c r="Q1791">
        <f t="shared" si="109"/>
        <v>10</v>
      </c>
      <c r="R1791" t="s">
        <v>8344</v>
      </c>
      <c r="S1791" t="s">
        <v>8345</v>
      </c>
      <c r="T1791" s="10">
        <f t="shared" si="110"/>
        <v>41956.250034722223</v>
      </c>
      <c r="U1791" s="10">
        <f t="shared" si="111"/>
        <v>42016.250034722223</v>
      </c>
    </row>
    <row r="1792" spans="1:21" ht="42.75" x14ac:dyDescent="0.2">
      <c r="A1792">
        <v>1790</v>
      </c>
      <c r="B1792" s="3" t="s">
        <v>1791</v>
      </c>
      <c r="C1792" s="3" t="s">
        <v>5900</v>
      </c>
      <c r="D1792">
        <v>33000</v>
      </c>
      <c r="F1792">
        <v>1636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8285</v>
      </c>
      <c r="P1792" s="6">
        <f t="shared" si="108"/>
        <v>4.9575757575757579E-2</v>
      </c>
      <c r="Q1792">
        <f t="shared" si="109"/>
        <v>109.06666666666666</v>
      </c>
      <c r="R1792" t="s">
        <v>8344</v>
      </c>
      <c r="S1792" t="s">
        <v>8345</v>
      </c>
      <c r="T1792" s="10">
        <f t="shared" si="110"/>
        <v>42010.674513888895</v>
      </c>
      <c r="U1792" s="10">
        <f t="shared" si="111"/>
        <v>42040.674513888895</v>
      </c>
    </row>
    <row r="1793" spans="1:21" ht="28.5" x14ac:dyDescent="0.2">
      <c r="A1793">
        <v>1791</v>
      </c>
      <c r="B1793" s="3" t="s">
        <v>1792</v>
      </c>
      <c r="C1793" s="3" t="s">
        <v>5901</v>
      </c>
      <c r="D1793">
        <v>3000</v>
      </c>
      <c r="F1793">
        <v>107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8285</v>
      </c>
      <c r="P1793" s="6">
        <f t="shared" si="108"/>
        <v>3.5666666666666666E-2</v>
      </c>
      <c r="Q1793">
        <f t="shared" si="109"/>
        <v>26.75</v>
      </c>
      <c r="R1793" t="s">
        <v>8344</v>
      </c>
      <c r="S1793" t="s">
        <v>8345</v>
      </c>
      <c r="T1793" s="10">
        <f t="shared" si="110"/>
        <v>41973.740335648152</v>
      </c>
      <c r="U1793" s="10">
        <f t="shared" si="111"/>
        <v>42033.740335648152</v>
      </c>
    </row>
    <row r="1794" spans="1:21" ht="28.5" x14ac:dyDescent="0.2">
      <c r="A1794">
        <v>1792</v>
      </c>
      <c r="B1794" s="3" t="s">
        <v>1793</v>
      </c>
      <c r="C1794" s="3" t="s">
        <v>5902</v>
      </c>
      <c r="D1794">
        <v>25000</v>
      </c>
      <c r="F1794">
        <v>15281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8285</v>
      </c>
      <c r="P1794" s="6">
        <f t="shared" ref="P1794:P1857" si="112">F1794/D1794</f>
        <v>0.61124000000000001</v>
      </c>
      <c r="Q1794">
        <f t="shared" ref="Q1794:Q1857" si="113">F1794/M1794</f>
        <v>109.93525179856115</v>
      </c>
      <c r="R1794" t="s">
        <v>8344</v>
      </c>
      <c r="S1794" t="s">
        <v>8345</v>
      </c>
      <c r="T1794" s="10">
        <f t="shared" si="110"/>
        <v>42189.031041666662</v>
      </c>
      <c r="U1794" s="10">
        <f t="shared" si="111"/>
        <v>42226.290972222225</v>
      </c>
    </row>
    <row r="1795" spans="1:21" ht="42.75" x14ac:dyDescent="0.2">
      <c r="A1795">
        <v>1793</v>
      </c>
      <c r="B1795" s="3" t="s">
        <v>1794</v>
      </c>
      <c r="C1795" s="3" t="s">
        <v>5903</v>
      </c>
      <c r="D1795">
        <v>3000</v>
      </c>
      <c r="F1795">
        <v>40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8285</v>
      </c>
      <c r="P1795" s="6">
        <f t="shared" si="112"/>
        <v>1.3333333333333334E-2</v>
      </c>
      <c r="Q1795">
        <f t="shared" si="113"/>
        <v>20</v>
      </c>
      <c r="R1795" t="s">
        <v>8344</v>
      </c>
      <c r="S1795" t="s">
        <v>8345</v>
      </c>
      <c r="T1795" s="10">
        <f t="shared" ref="T1795:T1858" si="114">(((K1795/60)/60)/24+DATE(1970,1,1))</f>
        <v>41940.89166666667</v>
      </c>
      <c r="U1795" s="10">
        <f t="shared" ref="U1795:U1858" si="115">(((J1795/60)/60)/24+DATE(1970,1,1))</f>
        <v>41970.933333333334</v>
      </c>
    </row>
    <row r="1796" spans="1:21" ht="42.75" x14ac:dyDescent="0.2">
      <c r="A1796">
        <v>1794</v>
      </c>
      <c r="B1796" s="3" t="s">
        <v>1795</v>
      </c>
      <c r="C1796" s="3" t="s">
        <v>5904</v>
      </c>
      <c r="D1796">
        <v>9000</v>
      </c>
      <c r="F1796">
        <v>997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8285</v>
      </c>
      <c r="P1796" s="6">
        <f t="shared" si="112"/>
        <v>0.11077777777777778</v>
      </c>
      <c r="Q1796">
        <f t="shared" si="113"/>
        <v>55.388888888888886</v>
      </c>
      <c r="R1796" t="s">
        <v>8344</v>
      </c>
      <c r="S1796" t="s">
        <v>8345</v>
      </c>
      <c r="T1796" s="10">
        <f t="shared" si="114"/>
        <v>42011.551180555558</v>
      </c>
      <c r="U1796" s="10">
        <f t="shared" si="115"/>
        <v>42046.551180555558</v>
      </c>
    </row>
    <row r="1797" spans="1:21" ht="42.75" x14ac:dyDescent="0.2">
      <c r="A1797">
        <v>1795</v>
      </c>
      <c r="B1797" s="3" t="s">
        <v>1796</v>
      </c>
      <c r="C1797" s="3" t="s">
        <v>5905</v>
      </c>
      <c r="D1797">
        <v>28000</v>
      </c>
      <c r="F1797">
        <v>10846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8285</v>
      </c>
      <c r="P1797" s="6">
        <f t="shared" si="112"/>
        <v>0.38735714285714284</v>
      </c>
      <c r="Q1797">
        <f t="shared" si="113"/>
        <v>133.90123456790124</v>
      </c>
      <c r="R1797" t="s">
        <v>8344</v>
      </c>
      <c r="S1797" t="s">
        <v>8345</v>
      </c>
      <c r="T1797" s="10">
        <f t="shared" si="114"/>
        <v>42628.288668981477</v>
      </c>
      <c r="U1797" s="10">
        <f t="shared" si="115"/>
        <v>42657.666666666672</v>
      </c>
    </row>
    <row r="1798" spans="1:21" ht="57" x14ac:dyDescent="0.2">
      <c r="A1798">
        <v>1796</v>
      </c>
      <c r="B1798" s="3" t="s">
        <v>1797</v>
      </c>
      <c r="C1798" s="3" t="s">
        <v>5906</v>
      </c>
      <c r="D1798">
        <v>19000</v>
      </c>
      <c r="F1798">
        <v>4190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8285</v>
      </c>
      <c r="P1798" s="6">
        <f t="shared" si="112"/>
        <v>0.22052631578947368</v>
      </c>
      <c r="Q1798">
        <f t="shared" si="113"/>
        <v>48.720930232558139</v>
      </c>
      <c r="R1798" t="s">
        <v>8344</v>
      </c>
      <c r="S1798" t="s">
        <v>8345</v>
      </c>
      <c r="T1798" s="10">
        <f t="shared" si="114"/>
        <v>42515.439421296294</v>
      </c>
      <c r="U1798" s="10">
        <f t="shared" si="115"/>
        <v>42575.439421296294</v>
      </c>
    </row>
    <row r="1799" spans="1:21" ht="42.75" x14ac:dyDescent="0.2">
      <c r="A1799">
        <v>1797</v>
      </c>
      <c r="B1799" s="3" t="s">
        <v>1798</v>
      </c>
      <c r="C1799" s="3" t="s">
        <v>5907</v>
      </c>
      <c r="D1799">
        <v>10000</v>
      </c>
      <c r="F1799">
        <v>6755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8285</v>
      </c>
      <c r="P1799" s="6">
        <f t="shared" si="112"/>
        <v>0.67549999999999999</v>
      </c>
      <c r="Q1799">
        <f t="shared" si="113"/>
        <v>48.25</v>
      </c>
      <c r="R1799" t="s">
        <v>8344</v>
      </c>
      <c r="S1799" t="s">
        <v>8345</v>
      </c>
      <c r="T1799" s="10">
        <f t="shared" si="114"/>
        <v>42689.56931712963</v>
      </c>
      <c r="U1799" s="10">
        <f t="shared" si="115"/>
        <v>42719.56931712963</v>
      </c>
    </row>
    <row r="1800" spans="1:21" ht="42.75" x14ac:dyDescent="0.2">
      <c r="A1800">
        <v>1798</v>
      </c>
      <c r="B1800" s="3" t="s">
        <v>1799</v>
      </c>
      <c r="C1800" s="3" t="s">
        <v>5908</v>
      </c>
      <c r="D1800">
        <v>16000</v>
      </c>
      <c r="F1800">
        <v>2182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8285</v>
      </c>
      <c r="P1800" s="6">
        <f t="shared" si="112"/>
        <v>0.136375</v>
      </c>
      <c r="Q1800">
        <f t="shared" si="113"/>
        <v>58.972972972972975</v>
      </c>
      <c r="R1800" t="s">
        <v>8344</v>
      </c>
      <c r="S1800" t="s">
        <v>8345</v>
      </c>
      <c r="T1800" s="10">
        <f t="shared" si="114"/>
        <v>42344.32677083333</v>
      </c>
      <c r="U1800" s="10">
        <f t="shared" si="115"/>
        <v>42404.32677083333</v>
      </c>
    </row>
    <row r="1801" spans="1:21" ht="28.5" x14ac:dyDescent="0.2">
      <c r="A1801">
        <v>1799</v>
      </c>
      <c r="B1801" s="3" t="s">
        <v>1800</v>
      </c>
      <c r="C1801" s="3" t="s">
        <v>5909</v>
      </c>
      <c r="D1801">
        <v>4000</v>
      </c>
      <c r="F1801">
        <v>69.83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8285</v>
      </c>
      <c r="P1801" s="6">
        <f t="shared" si="112"/>
        <v>1.7457500000000001E-2</v>
      </c>
      <c r="Q1801">
        <f t="shared" si="113"/>
        <v>11.638333333333334</v>
      </c>
      <c r="R1801" t="s">
        <v>8344</v>
      </c>
      <c r="S1801" t="s">
        <v>8345</v>
      </c>
      <c r="T1801" s="10">
        <f t="shared" si="114"/>
        <v>41934.842685185184</v>
      </c>
      <c r="U1801" s="10">
        <f t="shared" si="115"/>
        <v>41954.884351851855</v>
      </c>
    </row>
    <row r="1802" spans="1:21" ht="42.75" x14ac:dyDescent="0.2">
      <c r="A1802">
        <v>1800</v>
      </c>
      <c r="B1802" s="3" t="s">
        <v>1801</v>
      </c>
      <c r="C1802" s="3" t="s">
        <v>5910</v>
      </c>
      <c r="D1802">
        <v>46260</v>
      </c>
      <c r="F1802">
        <v>9460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8285</v>
      </c>
      <c r="P1802" s="6">
        <f t="shared" si="112"/>
        <v>0.20449632511889321</v>
      </c>
      <c r="Q1802">
        <f t="shared" si="113"/>
        <v>83.716814159292042</v>
      </c>
      <c r="R1802" t="s">
        <v>8344</v>
      </c>
      <c r="S1802" t="s">
        <v>8345</v>
      </c>
      <c r="T1802" s="10">
        <f t="shared" si="114"/>
        <v>42623.606134259258</v>
      </c>
      <c r="U1802" s="10">
        <f t="shared" si="115"/>
        <v>42653.606134259258</v>
      </c>
    </row>
    <row r="1803" spans="1:21" ht="42.75" x14ac:dyDescent="0.2">
      <c r="A1803">
        <v>1801</v>
      </c>
      <c r="B1803" s="3" t="s">
        <v>1802</v>
      </c>
      <c r="C1803" s="3" t="s">
        <v>5911</v>
      </c>
      <c r="D1803">
        <v>17000</v>
      </c>
      <c r="F1803">
        <v>2355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8285</v>
      </c>
      <c r="P1803" s="6">
        <f t="shared" si="112"/>
        <v>0.13852941176470587</v>
      </c>
      <c r="Q1803">
        <f t="shared" si="113"/>
        <v>63.648648648648646</v>
      </c>
      <c r="R1803" t="s">
        <v>8344</v>
      </c>
      <c r="S1803" t="s">
        <v>8345</v>
      </c>
      <c r="T1803" s="10">
        <f t="shared" si="114"/>
        <v>42321.660509259258</v>
      </c>
      <c r="U1803" s="10">
        <f t="shared" si="115"/>
        <v>42353.506944444445</v>
      </c>
    </row>
    <row r="1804" spans="1:21" ht="42.75" x14ac:dyDescent="0.2">
      <c r="A1804">
        <v>1802</v>
      </c>
      <c r="B1804" s="3" t="s">
        <v>1803</v>
      </c>
      <c r="C1804" s="3" t="s">
        <v>5912</v>
      </c>
      <c r="D1804">
        <v>3500</v>
      </c>
      <c r="F1804">
        <v>1697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8285</v>
      </c>
      <c r="P1804" s="6">
        <f t="shared" si="112"/>
        <v>0.48485714285714288</v>
      </c>
      <c r="Q1804">
        <f t="shared" si="113"/>
        <v>94.277777777777771</v>
      </c>
      <c r="R1804" t="s">
        <v>8344</v>
      </c>
      <c r="S1804" t="s">
        <v>8345</v>
      </c>
      <c r="T1804" s="10">
        <f t="shared" si="114"/>
        <v>42159.47256944445</v>
      </c>
      <c r="U1804" s="10">
        <f t="shared" si="115"/>
        <v>42182.915972222225</v>
      </c>
    </row>
    <row r="1805" spans="1:21" ht="42.75" x14ac:dyDescent="0.2">
      <c r="A1805">
        <v>1803</v>
      </c>
      <c r="B1805" s="3" t="s">
        <v>1804</v>
      </c>
      <c r="C1805" s="3" t="s">
        <v>5913</v>
      </c>
      <c r="D1805">
        <v>17500</v>
      </c>
      <c r="F1805">
        <v>5390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8285</v>
      </c>
      <c r="P1805" s="6">
        <f t="shared" si="112"/>
        <v>0.308</v>
      </c>
      <c r="Q1805">
        <f t="shared" si="113"/>
        <v>71.86666666666666</v>
      </c>
      <c r="R1805" t="s">
        <v>8344</v>
      </c>
      <c r="S1805" t="s">
        <v>8345</v>
      </c>
      <c r="T1805" s="10">
        <f t="shared" si="114"/>
        <v>42018.071550925932</v>
      </c>
      <c r="U1805" s="10">
        <f t="shared" si="115"/>
        <v>42049.071550925932</v>
      </c>
    </row>
    <row r="1806" spans="1:21" ht="42.75" x14ac:dyDescent="0.2">
      <c r="A1806">
        <v>1804</v>
      </c>
      <c r="B1806" s="3" t="s">
        <v>1805</v>
      </c>
      <c r="C1806" s="3" t="s">
        <v>5914</v>
      </c>
      <c r="D1806">
        <v>15500</v>
      </c>
      <c r="F1806">
        <v>5452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8285</v>
      </c>
      <c r="P1806" s="6">
        <f t="shared" si="112"/>
        <v>0.35174193548387095</v>
      </c>
      <c r="Q1806">
        <f t="shared" si="113"/>
        <v>104.84615384615384</v>
      </c>
      <c r="R1806" t="s">
        <v>8344</v>
      </c>
      <c r="S1806" t="s">
        <v>8345</v>
      </c>
      <c r="T1806" s="10">
        <f t="shared" si="114"/>
        <v>42282.678287037037</v>
      </c>
      <c r="U1806" s="10">
        <f t="shared" si="115"/>
        <v>42322.719953703709</v>
      </c>
    </row>
    <row r="1807" spans="1:21" ht="42.75" x14ac:dyDescent="0.2">
      <c r="A1807">
        <v>1805</v>
      </c>
      <c r="B1807" s="3" t="s">
        <v>1806</v>
      </c>
      <c r="C1807" s="3" t="s">
        <v>5915</v>
      </c>
      <c r="D1807">
        <v>22500</v>
      </c>
      <c r="F1807">
        <v>8191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8285</v>
      </c>
      <c r="P1807" s="6">
        <f t="shared" si="112"/>
        <v>0.36404444444444445</v>
      </c>
      <c r="Q1807">
        <f t="shared" si="113"/>
        <v>67.139344262295083</v>
      </c>
      <c r="R1807" t="s">
        <v>8344</v>
      </c>
      <c r="S1807" t="s">
        <v>8345</v>
      </c>
      <c r="T1807" s="10">
        <f t="shared" si="114"/>
        <v>42247.803912037038</v>
      </c>
      <c r="U1807" s="10">
        <f t="shared" si="115"/>
        <v>42279.75</v>
      </c>
    </row>
    <row r="1808" spans="1:21" ht="42.75" x14ac:dyDescent="0.2">
      <c r="A1808">
        <v>1806</v>
      </c>
      <c r="B1808" s="3" t="s">
        <v>1807</v>
      </c>
      <c r="C1808" s="3" t="s">
        <v>5916</v>
      </c>
      <c r="D1808">
        <v>20000</v>
      </c>
      <c r="F1808">
        <v>591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8285</v>
      </c>
      <c r="P1808" s="6">
        <f t="shared" si="112"/>
        <v>2.955E-2</v>
      </c>
      <c r="Q1808">
        <f t="shared" si="113"/>
        <v>73.875</v>
      </c>
      <c r="R1808" t="s">
        <v>8344</v>
      </c>
      <c r="S1808" t="s">
        <v>8345</v>
      </c>
      <c r="T1808" s="10">
        <f t="shared" si="114"/>
        <v>41877.638298611113</v>
      </c>
      <c r="U1808" s="10">
        <f t="shared" si="115"/>
        <v>41912.638298611113</v>
      </c>
    </row>
    <row r="1809" spans="1:21" ht="28.5" x14ac:dyDescent="0.2">
      <c r="A1809">
        <v>1807</v>
      </c>
      <c r="B1809" s="3" t="s">
        <v>1808</v>
      </c>
      <c r="C1809" s="3" t="s">
        <v>5917</v>
      </c>
      <c r="D1809">
        <v>5000</v>
      </c>
      <c r="F1809">
        <v>553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8285</v>
      </c>
      <c r="P1809" s="6">
        <f t="shared" si="112"/>
        <v>0.1106</v>
      </c>
      <c r="Q1809">
        <f t="shared" si="113"/>
        <v>69.125</v>
      </c>
      <c r="R1809" t="s">
        <v>8344</v>
      </c>
      <c r="S1809" t="s">
        <v>8345</v>
      </c>
      <c r="T1809" s="10">
        <f t="shared" si="114"/>
        <v>41880.068437499998</v>
      </c>
      <c r="U1809" s="10">
        <f t="shared" si="115"/>
        <v>41910.068437499998</v>
      </c>
    </row>
    <row r="1810" spans="1:21" ht="42.75" x14ac:dyDescent="0.2">
      <c r="A1810">
        <v>1808</v>
      </c>
      <c r="B1810" s="3" t="s">
        <v>1809</v>
      </c>
      <c r="C1810" s="3" t="s">
        <v>5918</v>
      </c>
      <c r="D1810">
        <v>28000</v>
      </c>
      <c r="F1810">
        <v>11594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8285</v>
      </c>
      <c r="P1810" s="6">
        <f t="shared" si="112"/>
        <v>0.41407142857142859</v>
      </c>
      <c r="Q1810">
        <f t="shared" si="113"/>
        <v>120.77083333333333</v>
      </c>
      <c r="R1810" t="s">
        <v>8344</v>
      </c>
      <c r="S1810" t="s">
        <v>8345</v>
      </c>
      <c r="T1810" s="10">
        <f t="shared" si="114"/>
        <v>42742.680902777778</v>
      </c>
      <c r="U1810" s="10">
        <f t="shared" si="115"/>
        <v>42777.680902777778</v>
      </c>
    </row>
    <row r="1811" spans="1:21" ht="42.75" x14ac:dyDescent="0.2">
      <c r="A1811">
        <v>1809</v>
      </c>
      <c r="B1811" s="3" t="s">
        <v>1810</v>
      </c>
      <c r="C1811" s="3" t="s">
        <v>5919</v>
      </c>
      <c r="D1811">
        <v>3500</v>
      </c>
      <c r="F1811">
        <v>380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8285</v>
      </c>
      <c r="P1811" s="6">
        <f t="shared" si="112"/>
        <v>0.10857142857142857</v>
      </c>
      <c r="Q1811">
        <f t="shared" si="113"/>
        <v>42.222222222222221</v>
      </c>
      <c r="R1811" t="s">
        <v>8344</v>
      </c>
      <c r="S1811" t="s">
        <v>8345</v>
      </c>
      <c r="T1811" s="10">
        <f t="shared" si="114"/>
        <v>42029.907858796301</v>
      </c>
      <c r="U1811" s="10">
        <f t="shared" si="115"/>
        <v>42064.907858796301</v>
      </c>
    </row>
    <row r="1812" spans="1:21" ht="42.75" x14ac:dyDescent="0.2">
      <c r="A1812">
        <v>1810</v>
      </c>
      <c r="B1812" s="3" t="s">
        <v>1811</v>
      </c>
      <c r="C1812" s="3" t="s">
        <v>5920</v>
      </c>
      <c r="D1812">
        <v>450</v>
      </c>
      <c r="F1812">
        <v>15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8285</v>
      </c>
      <c r="P1812" s="6">
        <f t="shared" si="112"/>
        <v>3.3333333333333333E-2</v>
      </c>
      <c r="Q1812">
        <f t="shared" si="113"/>
        <v>7.5</v>
      </c>
      <c r="R1812" t="s">
        <v>8344</v>
      </c>
      <c r="S1812" t="s">
        <v>8345</v>
      </c>
      <c r="T1812" s="10">
        <f t="shared" si="114"/>
        <v>41860.91002314815</v>
      </c>
      <c r="U1812" s="10">
        <f t="shared" si="115"/>
        <v>41872.91002314815</v>
      </c>
    </row>
    <row r="1813" spans="1:21" ht="42.75" x14ac:dyDescent="0.2">
      <c r="A1813">
        <v>1811</v>
      </c>
      <c r="B1813" s="3" t="s">
        <v>1812</v>
      </c>
      <c r="C1813" s="3" t="s">
        <v>5921</v>
      </c>
      <c r="D1813">
        <v>54000</v>
      </c>
      <c r="F1813">
        <v>40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8285</v>
      </c>
      <c r="P1813" s="6">
        <f t="shared" si="112"/>
        <v>7.407407407407407E-4</v>
      </c>
      <c r="Q1813">
        <f t="shared" si="113"/>
        <v>1.5384615384615385</v>
      </c>
      <c r="R1813" t="s">
        <v>8344</v>
      </c>
      <c r="S1813" t="s">
        <v>8345</v>
      </c>
      <c r="T1813" s="10">
        <f t="shared" si="114"/>
        <v>41876.433680555558</v>
      </c>
      <c r="U1813" s="10">
        <f t="shared" si="115"/>
        <v>41936.166666666664</v>
      </c>
    </row>
    <row r="1814" spans="1:21" ht="42.75" x14ac:dyDescent="0.2">
      <c r="A1814">
        <v>1812</v>
      </c>
      <c r="B1814" s="3" t="s">
        <v>1813</v>
      </c>
      <c r="C1814" s="3" t="s">
        <v>5922</v>
      </c>
      <c r="D1814">
        <v>6500</v>
      </c>
      <c r="F1814">
        <v>865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8285</v>
      </c>
      <c r="P1814" s="6">
        <f t="shared" si="112"/>
        <v>0.13307692307692306</v>
      </c>
      <c r="Q1814">
        <f t="shared" si="113"/>
        <v>37.608695652173914</v>
      </c>
      <c r="R1814" t="s">
        <v>8344</v>
      </c>
      <c r="S1814" t="s">
        <v>8345</v>
      </c>
      <c r="T1814" s="10">
        <f t="shared" si="114"/>
        <v>42524.318703703699</v>
      </c>
      <c r="U1814" s="10">
        <f t="shared" si="115"/>
        <v>42554.318703703699</v>
      </c>
    </row>
    <row r="1815" spans="1:21" ht="42.75" x14ac:dyDescent="0.2">
      <c r="A1815">
        <v>1813</v>
      </c>
      <c r="B1815" s="3" t="s">
        <v>1814</v>
      </c>
      <c r="C1815" s="3" t="s">
        <v>5923</v>
      </c>
      <c r="D1815">
        <v>8750</v>
      </c>
      <c r="F1815"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8285</v>
      </c>
      <c r="P1815" s="6">
        <f t="shared" si="112"/>
        <v>0</v>
      </c>
      <c r="Q1815" t="e">
        <f t="shared" si="113"/>
        <v>#DIV/0!</v>
      </c>
      <c r="R1815" t="s">
        <v>8344</v>
      </c>
      <c r="S1815" t="s">
        <v>8345</v>
      </c>
      <c r="T1815" s="10">
        <f t="shared" si="114"/>
        <v>41829.889027777775</v>
      </c>
      <c r="U1815" s="10">
        <f t="shared" si="115"/>
        <v>41859.889027777775</v>
      </c>
    </row>
    <row r="1816" spans="1:21" ht="42.75" x14ac:dyDescent="0.2">
      <c r="A1816">
        <v>1814</v>
      </c>
      <c r="B1816" s="3" t="s">
        <v>1815</v>
      </c>
      <c r="C1816" s="3" t="s">
        <v>5924</v>
      </c>
      <c r="D1816">
        <v>12000</v>
      </c>
      <c r="F1816">
        <v>5902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8285</v>
      </c>
      <c r="P1816" s="6">
        <f t="shared" si="112"/>
        <v>0.49183333333333334</v>
      </c>
      <c r="Q1816">
        <f t="shared" si="113"/>
        <v>42.157142857142858</v>
      </c>
      <c r="R1816" t="s">
        <v>8344</v>
      </c>
      <c r="S1816" t="s">
        <v>8345</v>
      </c>
      <c r="T1816" s="10">
        <f t="shared" si="114"/>
        <v>42033.314074074078</v>
      </c>
      <c r="U1816" s="10">
        <f t="shared" si="115"/>
        <v>42063.314074074078</v>
      </c>
    </row>
    <row r="1817" spans="1:21" ht="57" x14ac:dyDescent="0.2">
      <c r="A1817">
        <v>1815</v>
      </c>
      <c r="B1817" s="3" t="s">
        <v>1816</v>
      </c>
      <c r="C1817" s="3" t="s">
        <v>5925</v>
      </c>
      <c r="D1817">
        <v>3000</v>
      </c>
      <c r="F1817"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8285</v>
      </c>
      <c r="P1817" s="6">
        <f t="shared" si="112"/>
        <v>0</v>
      </c>
      <c r="Q1817" t="e">
        <f t="shared" si="113"/>
        <v>#DIV/0!</v>
      </c>
      <c r="R1817" t="s">
        <v>8344</v>
      </c>
      <c r="S1817" t="s">
        <v>8345</v>
      </c>
      <c r="T1817" s="10">
        <f t="shared" si="114"/>
        <v>42172.906678240746</v>
      </c>
      <c r="U1817" s="10">
        <f t="shared" si="115"/>
        <v>42186.906678240746</v>
      </c>
    </row>
    <row r="1818" spans="1:21" ht="42.75" x14ac:dyDescent="0.2">
      <c r="A1818">
        <v>1816</v>
      </c>
      <c r="B1818" s="3" t="s">
        <v>1817</v>
      </c>
      <c r="C1818" s="3" t="s">
        <v>5926</v>
      </c>
      <c r="D1818">
        <v>25000</v>
      </c>
      <c r="F1818">
        <v>509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8285</v>
      </c>
      <c r="P1818" s="6">
        <f t="shared" si="112"/>
        <v>2.036E-2</v>
      </c>
      <c r="Q1818">
        <f t="shared" si="113"/>
        <v>84.833333333333329</v>
      </c>
      <c r="R1818" t="s">
        <v>8344</v>
      </c>
      <c r="S1818" t="s">
        <v>8345</v>
      </c>
      <c r="T1818" s="10">
        <f t="shared" si="114"/>
        <v>42548.876192129625</v>
      </c>
      <c r="U1818" s="10">
        <f t="shared" si="115"/>
        <v>42576.791666666672</v>
      </c>
    </row>
    <row r="1819" spans="1:21" ht="28.5" x14ac:dyDescent="0.2">
      <c r="A1819">
        <v>1817</v>
      </c>
      <c r="B1819" s="3" t="s">
        <v>1818</v>
      </c>
      <c r="C1819" s="3" t="s">
        <v>5927</v>
      </c>
      <c r="D1819">
        <v>18000</v>
      </c>
      <c r="F1819">
        <v>9419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8285</v>
      </c>
      <c r="P1819" s="6">
        <f t="shared" si="112"/>
        <v>0.52327777777777773</v>
      </c>
      <c r="Q1819">
        <f t="shared" si="113"/>
        <v>94.19</v>
      </c>
      <c r="R1819" t="s">
        <v>8344</v>
      </c>
      <c r="S1819" t="s">
        <v>8345</v>
      </c>
      <c r="T1819" s="10">
        <f t="shared" si="114"/>
        <v>42705.662118055552</v>
      </c>
      <c r="U1819" s="10">
        <f t="shared" si="115"/>
        <v>42765.290972222225</v>
      </c>
    </row>
    <row r="1820" spans="1:21" ht="28.5" x14ac:dyDescent="0.2">
      <c r="A1820">
        <v>1818</v>
      </c>
      <c r="B1820" s="3" t="s">
        <v>1819</v>
      </c>
      <c r="C1820" s="3" t="s">
        <v>5928</v>
      </c>
      <c r="D1820">
        <v>15000</v>
      </c>
      <c r="F1820"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8285</v>
      </c>
      <c r="P1820" s="6">
        <f t="shared" si="112"/>
        <v>0</v>
      </c>
      <c r="Q1820" t="e">
        <f t="shared" si="113"/>
        <v>#DIV/0!</v>
      </c>
      <c r="R1820" t="s">
        <v>8344</v>
      </c>
      <c r="S1820" t="s">
        <v>8345</v>
      </c>
      <c r="T1820" s="10">
        <f t="shared" si="114"/>
        <v>42067.234375</v>
      </c>
      <c r="U1820" s="10">
        <f t="shared" si="115"/>
        <v>42097.192708333328</v>
      </c>
    </row>
    <row r="1821" spans="1:21" ht="42.75" x14ac:dyDescent="0.2">
      <c r="A1821">
        <v>1819</v>
      </c>
      <c r="B1821" s="3" t="s">
        <v>1820</v>
      </c>
      <c r="C1821" s="3" t="s">
        <v>5929</v>
      </c>
      <c r="D1821">
        <v>1200</v>
      </c>
      <c r="F1821">
        <v>25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8285</v>
      </c>
      <c r="P1821" s="6">
        <f t="shared" si="112"/>
        <v>2.0833333333333332E-2</v>
      </c>
      <c r="Q1821">
        <f t="shared" si="113"/>
        <v>6.25</v>
      </c>
      <c r="R1821" t="s">
        <v>8344</v>
      </c>
      <c r="S1821" t="s">
        <v>8345</v>
      </c>
      <c r="T1821" s="10">
        <f t="shared" si="114"/>
        <v>41820.752268518518</v>
      </c>
      <c r="U1821" s="10">
        <f t="shared" si="115"/>
        <v>41850.752268518518</v>
      </c>
    </row>
    <row r="1822" spans="1:21" ht="42.75" x14ac:dyDescent="0.2">
      <c r="A1822">
        <v>1820</v>
      </c>
      <c r="B1822" s="3" t="s">
        <v>1821</v>
      </c>
      <c r="C1822" s="3" t="s">
        <v>5930</v>
      </c>
      <c r="D1822">
        <v>26000</v>
      </c>
      <c r="F1822">
        <v>1707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8285</v>
      </c>
      <c r="P1822" s="6">
        <f t="shared" si="112"/>
        <v>6.565384615384616E-2</v>
      </c>
      <c r="Q1822">
        <f t="shared" si="113"/>
        <v>213.375</v>
      </c>
      <c r="R1822" t="s">
        <v>8344</v>
      </c>
      <c r="S1822" t="s">
        <v>8345</v>
      </c>
      <c r="T1822" s="10">
        <f t="shared" si="114"/>
        <v>42065.084375000006</v>
      </c>
      <c r="U1822" s="10">
        <f t="shared" si="115"/>
        <v>42095.042708333334</v>
      </c>
    </row>
    <row r="1823" spans="1:21" ht="42.75" x14ac:dyDescent="0.2">
      <c r="A1823">
        <v>1821</v>
      </c>
      <c r="B1823" s="3" t="s">
        <v>1822</v>
      </c>
      <c r="C1823" s="3" t="s">
        <v>5931</v>
      </c>
      <c r="D1823">
        <v>2500</v>
      </c>
      <c r="F1823">
        <v>3372.25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8276</v>
      </c>
      <c r="P1823" s="6">
        <f t="shared" si="112"/>
        <v>1.3489</v>
      </c>
      <c r="Q1823">
        <f t="shared" si="113"/>
        <v>59.162280701754383</v>
      </c>
      <c r="R1823" t="s">
        <v>8340</v>
      </c>
      <c r="S1823" t="s">
        <v>8309</v>
      </c>
      <c r="T1823" s="10">
        <f t="shared" si="114"/>
        <v>40926.319062499999</v>
      </c>
      <c r="U1823" s="10">
        <f t="shared" si="115"/>
        <v>40971.319062499999</v>
      </c>
    </row>
    <row r="1824" spans="1:21" ht="28.5" x14ac:dyDescent="0.2">
      <c r="A1824">
        <v>1822</v>
      </c>
      <c r="B1824" s="3" t="s">
        <v>1823</v>
      </c>
      <c r="C1824" s="3" t="s">
        <v>5932</v>
      </c>
      <c r="D1824">
        <v>300</v>
      </c>
      <c r="F1824">
        <v>300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8276</v>
      </c>
      <c r="P1824" s="6">
        <f t="shared" si="112"/>
        <v>1</v>
      </c>
      <c r="Q1824">
        <f t="shared" si="113"/>
        <v>27.272727272727273</v>
      </c>
      <c r="R1824" t="s">
        <v>8340</v>
      </c>
      <c r="S1824" t="s">
        <v>8309</v>
      </c>
      <c r="T1824" s="10">
        <f t="shared" si="114"/>
        <v>41634.797013888885</v>
      </c>
      <c r="U1824" s="10">
        <f t="shared" si="115"/>
        <v>41670.792361111111</v>
      </c>
    </row>
    <row r="1825" spans="1:21" ht="42.75" x14ac:dyDescent="0.2">
      <c r="A1825">
        <v>1823</v>
      </c>
      <c r="B1825" s="3" t="s">
        <v>1824</v>
      </c>
      <c r="C1825" s="3" t="s">
        <v>5933</v>
      </c>
      <c r="D1825">
        <v>700</v>
      </c>
      <c r="F1825">
        <v>811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8276</v>
      </c>
      <c r="P1825" s="6">
        <f t="shared" si="112"/>
        <v>1.1585714285714286</v>
      </c>
      <c r="Q1825">
        <f t="shared" si="113"/>
        <v>24.575757575757574</v>
      </c>
      <c r="R1825" t="s">
        <v>8340</v>
      </c>
      <c r="S1825" t="s">
        <v>8309</v>
      </c>
      <c r="T1825" s="10">
        <f t="shared" si="114"/>
        <v>41176.684907407405</v>
      </c>
      <c r="U1825" s="10">
        <f t="shared" si="115"/>
        <v>41206.684907407405</v>
      </c>
    </row>
    <row r="1826" spans="1:21" x14ac:dyDescent="0.2">
      <c r="A1826">
        <v>1824</v>
      </c>
      <c r="B1826" s="3" t="s">
        <v>1825</v>
      </c>
      <c r="C1826" s="3" t="s">
        <v>5934</v>
      </c>
      <c r="D1826">
        <v>3000</v>
      </c>
      <c r="F1826">
        <v>3002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8276</v>
      </c>
      <c r="P1826" s="6">
        <f t="shared" si="112"/>
        <v>1.0006666666666666</v>
      </c>
      <c r="Q1826">
        <f t="shared" si="113"/>
        <v>75.05</v>
      </c>
      <c r="R1826" t="s">
        <v>8340</v>
      </c>
      <c r="S1826" t="s">
        <v>8309</v>
      </c>
      <c r="T1826" s="10">
        <f t="shared" si="114"/>
        <v>41626.916284722225</v>
      </c>
      <c r="U1826" s="10">
        <f t="shared" si="115"/>
        <v>41647.088888888888</v>
      </c>
    </row>
    <row r="1827" spans="1:21" ht="42.75" x14ac:dyDescent="0.2">
      <c r="A1827">
        <v>1825</v>
      </c>
      <c r="B1827" s="3" t="s">
        <v>1826</v>
      </c>
      <c r="C1827" s="3" t="s">
        <v>5935</v>
      </c>
      <c r="D1827">
        <v>2000</v>
      </c>
      <c r="F1827">
        <v>2101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8276</v>
      </c>
      <c r="P1827" s="6">
        <f t="shared" si="112"/>
        <v>1.0505</v>
      </c>
      <c r="Q1827">
        <f t="shared" si="113"/>
        <v>42.02</v>
      </c>
      <c r="R1827" t="s">
        <v>8340</v>
      </c>
      <c r="S1827" t="s">
        <v>8309</v>
      </c>
      <c r="T1827" s="10">
        <f t="shared" si="114"/>
        <v>41443.83452546296</v>
      </c>
      <c r="U1827" s="10">
        <f t="shared" si="115"/>
        <v>41466.83452546296</v>
      </c>
    </row>
    <row r="1828" spans="1:21" ht="28.5" x14ac:dyDescent="0.2">
      <c r="A1828">
        <v>1826</v>
      </c>
      <c r="B1828" s="3" t="s">
        <v>1827</v>
      </c>
      <c r="C1828" s="3" t="s">
        <v>5936</v>
      </c>
      <c r="D1828">
        <v>2000</v>
      </c>
      <c r="F1828">
        <v>2020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8276</v>
      </c>
      <c r="P1828" s="6">
        <f t="shared" si="112"/>
        <v>1.01</v>
      </c>
      <c r="Q1828">
        <f t="shared" si="113"/>
        <v>53.157894736842103</v>
      </c>
      <c r="R1828" t="s">
        <v>8340</v>
      </c>
      <c r="S1828" t="s">
        <v>8309</v>
      </c>
      <c r="T1828" s="10">
        <f t="shared" si="114"/>
        <v>41657.923807870371</v>
      </c>
      <c r="U1828" s="10">
        <f t="shared" si="115"/>
        <v>41687.923807870371</v>
      </c>
    </row>
    <row r="1829" spans="1:21" ht="42.75" x14ac:dyDescent="0.2">
      <c r="A1829">
        <v>1827</v>
      </c>
      <c r="B1829" s="3" t="s">
        <v>1828</v>
      </c>
      <c r="C1829" s="3" t="s">
        <v>5937</v>
      </c>
      <c r="D1829">
        <v>8000</v>
      </c>
      <c r="F1829">
        <v>8053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8276</v>
      </c>
      <c r="P1829" s="6">
        <f t="shared" si="112"/>
        <v>1.0066250000000001</v>
      </c>
      <c r="Q1829">
        <f t="shared" si="113"/>
        <v>83.885416666666671</v>
      </c>
      <c r="R1829" t="s">
        <v>8340</v>
      </c>
      <c r="S1829" t="s">
        <v>8309</v>
      </c>
      <c r="T1829" s="10">
        <f t="shared" si="114"/>
        <v>40555.325937499998</v>
      </c>
      <c r="U1829" s="10">
        <f t="shared" si="115"/>
        <v>40605.325937499998</v>
      </c>
    </row>
    <row r="1830" spans="1:21" ht="42.75" x14ac:dyDescent="0.2">
      <c r="A1830">
        <v>1828</v>
      </c>
      <c r="B1830" s="3" t="s">
        <v>1829</v>
      </c>
      <c r="C1830" s="3" t="s">
        <v>5938</v>
      </c>
      <c r="D1830">
        <v>20000</v>
      </c>
      <c r="F1830">
        <v>20032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8276</v>
      </c>
      <c r="P1830" s="6">
        <f t="shared" si="112"/>
        <v>1.0016</v>
      </c>
      <c r="Q1830">
        <f t="shared" si="113"/>
        <v>417.33333333333331</v>
      </c>
      <c r="R1830" t="s">
        <v>8340</v>
      </c>
      <c r="S1830" t="s">
        <v>8309</v>
      </c>
      <c r="T1830" s="10">
        <f t="shared" si="114"/>
        <v>41736.899652777778</v>
      </c>
      <c r="U1830" s="10">
        <f t="shared" si="115"/>
        <v>41768.916666666664</v>
      </c>
    </row>
    <row r="1831" spans="1:21" ht="42.75" x14ac:dyDescent="0.2">
      <c r="A1831">
        <v>1829</v>
      </c>
      <c r="B1831" s="3" t="s">
        <v>1830</v>
      </c>
      <c r="C1831" s="3" t="s">
        <v>5939</v>
      </c>
      <c r="D1831">
        <v>1500</v>
      </c>
      <c r="F1831">
        <v>2500.25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8276</v>
      </c>
      <c r="P1831" s="6">
        <f t="shared" si="112"/>
        <v>1.6668333333333334</v>
      </c>
      <c r="Q1831">
        <f t="shared" si="113"/>
        <v>75.765151515151516</v>
      </c>
      <c r="R1831" t="s">
        <v>8340</v>
      </c>
      <c r="S1831" t="s">
        <v>8309</v>
      </c>
      <c r="T1831" s="10">
        <f t="shared" si="114"/>
        <v>40516.087627314817</v>
      </c>
      <c r="U1831" s="10">
        <f t="shared" si="115"/>
        <v>40564.916666666664</v>
      </c>
    </row>
    <row r="1832" spans="1:21" ht="42.75" x14ac:dyDescent="0.2">
      <c r="A1832">
        <v>1830</v>
      </c>
      <c r="B1832" s="3" t="s">
        <v>1831</v>
      </c>
      <c r="C1832" s="3" t="s">
        <v>5940</v>
      </c>
      <c r="D1832">
        <v>15000</v>
      </c>
      <c r="F1832">
        <v>15230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8276</v>
      </c>
      <c r="P1832" s="6">
        <f t="shared" si="112"/>
        <v>1.0153333333333334</v>
      </c>
      <c r="Q1832">
        <f t="shared" si="113"/>
        <v>67.389380530973455</v>
      </c>
      <c r="R1832" t="s">
        <v>8340</v>
      </c>
      <c r="S1832" t="s">
        <v>8309</v>
      </c>
      <c r="T1832" s="10">
        <f t="shared" si="114"/>
        <v>41664.684108796297</v>
      </c>
      <c r="U1832" s="10">
        <f t="shared" si="115"/>
        <v>41694.684108796297</v>
      </c>
    </row>
    <row r="1833" spans="1:21" ht="42.75" x14ac:dyDescent="0.2">
      <c r="A1833">
        <v>1831</v>
      </c>
      <c r="B1833" s="3" t="s">
        <v>1832</v>
      </c>
      <c r="C1833" s="3" t="s">
        <v>5941</v>
      </c>
      <c r="D1833">
        <v>1000</v>
      </c>
      <c r="F1833">
        <v>1030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8276</v>
      </c>
      <c r="P1833" s="6">
        <f t="shared" si="112"/>
        <v>1.03</v>
      </c>
      <c r="Q1833">
        <f t="shared" si="113"/>
        <v>73.571428571428569</v>
      </c>
      <c r="R1833" t="s">
        <v>8340</v>
      </c>
      <c r="S1833" t="s">
        <v>8309</v>
      </c>
      <c r="T1833" s="10">
        <f t="shared" si="114"/>
        <v>41026.996099537035</v>
      </c>
      <c r="U1833" s="10">
        <f t="shared" si="115"/>
        <v>41041.996099537035</v>
      </c>
    </row>
    <row r="1834" spans="1:21" ht="42.75" x14ac:dyDescent="0.2">
      <c r="A1834">
        <v>1832</v>
      </c>
      <c r="B1834" s="3" t="s">
        <v>1833</v>
      </c>
      <c r="C1834" s="3" t="s">
        <v>5942</v>
      </c>
      <c r="D1834">
        <v>350</v>
      </c>
      <c r="F1834">
        <v>500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8276</v>
      </c>
      <c r="P1834" s="6">
        <f t="shared" si="112"/>
        <v>1.4285714285714286</v>
      </c>
      <c r="Q1834">
        <f t="shared" si="113"/>
        <v>25</v>
      </c>
      <c r="R1834" t="s">
        <v>8340</v>
      </c>
      <c r="S1834" t="s">
        <v>8309</v>
      </c>
      <c r="T1834" s="10">
        <f t="shared" si="114"/>
        <v>40576.539664351854</v>
      </c>
      <c r="U1834" s="10">
        <f t="shared" si="115"/>
        <v>40606.539664351854</v>
      </c>
    </row>
    <row r="1835" spans="1:21" ht="42.75" x14ac:dyDescent="0.2">
      <c r="A1835">
        <v>1833</v>
      </c>
      <c r="B1835" s="3" t="s">
        <v>1834</v>
      </c>
      <c r="C1835" s="3" t="s">
        <v>5943</v>
      </c>
      <c r="D1835">
        <v>400</v>
      </c>
      <c r="F1835">
        <v>1050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8276</v>
      </c>
      <c r="P1835" s="6">
        <f t="shared" si="112"/>
        <v>2.625</v>
      </c>
      <c r="Q1835">
        <f t="shared" si="113"/>
        <v>42</v>
      </c>
      <c r="R1835" t="s">
        <v>8340</v>
      </c>
      <c r="S1835" t="s">
        <v>8309</v>
      </c>
      <c r="T1835" s="10">
        <f t="shared" si="114"/>
        <v>41303.044016203705</v>
      </c>
      <c r="U1835" s="10">
        <f t="shared" si="115"/>
        <v>41335.332638888889</v>
      </c>
    </row>
    <row r="1836" spans="1:21" ht="28.5" x14ac:dyDescent="0.2">
      <c r="A1836">
        <v>1834</v>
      </c>
      <c r="B1836" s="3" t="s">
        <v>1835</v>
      </c>
      <c r="C1836" s="3" t="s">
        <v>5944</v>
      </c>
      <c r="D1836">
        <v>10000</v>
      </c>
      <c r="F1836">
        <v>11805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8276</v>
      </c>
      <c r="P1836" s="6">
        <f t="shared" si="112"/>
        <v>1.1805000000000001</v>
      </c>
      <c r="Q1836">
        <f t="shared" si="113"/>
        <v>131.16666666666666</v>
      </c>
      <c r="R1836" t="s">
        <v>8340</v>
      </c>
      <c r="S1836" t="s">
        <v>8309</v>
      </c>
      <c r="T1836" s="10">
        <f t="shared" si="114"/>
        <v>41988.964062500003</v>
      </c>
      <c r="U1836" s="10">
        <f t="shared" si="115"/>
        <v>42028.964062500003</v>
      </c>
    </row>
    <row r="1837" spans="1:21" ht="57" x14ac:dyDescent="0.2">
      <c r="A1837">
        <v>1835</v>
      </c>
      <c r="B1837" s="3" t="s">
        <v>1836</v>
      </c>
      <c r="C1837" s="3" t="s">
        <v>5945</v>
      </c>
      <c r="D1837">
        <v>500</v>
      </c>
      <c r="F1837">
        <v>520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8276</v>
      </c>
      <c r="P1837" s="6">
        <f t="shared" si="112"/>
        <v>1.04</v>
      </c>
      <c r="Q1837">
        <f t="shared" si="113"/>
        <v>47.272727272727273</v>
      </c>
      <c r="R1837" t="s">
        <v>8340</v>
      </c>
      <c r="S1837" t="s">
        <v>8309</v>
      </c>
      <c r="T1837" s="10">
        <f t="shared" si="114"/>
        <v>42430.702210648145</v>
      </c>
      <c r="U1837" s="10">
        <f t="shared" si="115"/>
        <v>42460.660543981481</v>
      </c>
    </row>
    <row r="1838" spans="1:21" ht="28.5" x14ac:dyDescent="0.2">
      <c r="A1838">
        <v>1836</v>
      </c>
      <c r="B1838" s="3" t="s">
        <v>1837</v>
      </c>
      <c r="C1838" s="3" t="s">
        <v>5946</v>
      </c>
      <c r="D1838">
        <v>5000</v>
      </c>
      <c r="F1838">
        <v>10017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8276</v>
      </c>
      <c r="P1838" s="6">
        <f t="shared" si="112"/>
        <v>2.0034000000000001</v>
      </c>
      <c r="Q1838">
        <f t="shared" si="113"/>
        <v>182.12727272727273</v>
      </c>
      <c r="R1838" t="s">
        <v>8340</v>
      </c>
      <c r="S1838" t="s">
        <v>8309</v>
      </c>
      <c r="T1838" s="10">
        <f t="shared" si="114"/>
        <v>41305.809363425928</v>
      </c>
      <c r="U1838" s="10">
        <f t="shared" si="115"/>
        <v>41322.809363425928</v>
      </c>
    </row>
    <row r="1839" spans="1:21" ht="42.75" x14ac:dyDescent="0.2">
      <c r="A1839">
        <v>1837</v>
      </c>
      <c r="B1839" s="3" t="s">
        <v>1838</v>
      </c>
      <c r="C1839" s="3" t="s">
        <v>5947</v>
      </c>
      <c r="D1839">
        <v>600</v>
      </c>
      <c r="F1839">
        <v>1841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8276</v>
      </c>
      <c r="P1839" s="6">
        <f t="shared" si="112"/>
        <v>3.0683333333333334</v>
      </c>
      <c r="Q1839">
        <f t="shared" si="113"/>
        <v>61.366666666666667</v>
      </c>
      <c r="R1839" t="s">
        <v>8340</v>
      </c>
      <c r="S1839" t="s">
        <v>8309</v>
      </c>
      <c r="T1839" s="10">
        <f t="shared" si="114"/>
        <v>40926.047858796301</v>
      </c>
      <c r="U1839" s="10">
        <f t="shared" si="115"/>
        <v>40986.006192129629</v>
      </c>
    </row>
    <row r="1840" spans="1:21" ht="42.75" x14ac:dyDescent="0.2">
      <c r="A1840">
        <v>1838</v>
      </c>
      <c r="B1840" s="3" t="s">
        <v>1839</v>
      </c>
      <c r="C1840" s="3" t="s">
        <v>5948</v>
      </c>
      <c r="D1840">
        <v>1000</v>
      </c>
      <c r="F1840">
        <v>1001.49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8276</v>
      </c>
      <c r="P1840" s="6">
        <f t="shared" si="112"/>
        <v>1.00149</v>
      </c>
      <c r="Q1840">
        <f t="shared" si="113"/>
        <v>35.767499999999998</v>
      </c>
      <c r="R1840" t="s">
        <v>8340</v>
      </c>
      <c r="S1840" t="s">
        <v>8309</v>
      </c>
      <c r="T1840" s="10">
        <f t="shared" si="114"/>
        <v>40788.786539351851</v>
      </c>
      <c r="U1840" s="10">
        <f t="shared" si="115"/>
        <v>40817.125</v>
      </c>
    </row>
    <row r="1841" spans="1:21" ht="42.75" x14ac:dyDescent="0.2">
      <c r="A1841">
        <v>1839</v>
      </c>
      <c r="B1841" s="3" t="s">
        <v>1840</v>
      </c>
      <c r="C1841" s="3" t="s">
        <v>5949</v>
      </c>
      <c r="D1841">
        <v>1000</v>
      </c>
      <c r="F1841">
        <v>2053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8276</v>
      </c>
      <c r="P1841" s="6">
        <f t="shared" si="112"/>
        <v>2.0529999999999999</v>
      </c>
      <c r="Q1841">
        <f t="shared" si="113"/>
        <v>45.62222222222222</v>
      </c>
      <c r="R1841" t="s">
        <v>8340</v>
      </c>
      <c r="S1841" t="s">
        <v>8309</v>
      </c>
      <c r="T1841" s="10">
        <f t="shared" si="114"/>
        <v>42614.722013888888</v>
      </c>
      <c r="U1841" s="10">
        <f t="shared" si="115"/>
        <v>42644.722013888888</v>
      </c>
    </row>
    <row r="1842" spans="1:21" ht="42.75" x14ac:dyDescent="0.2">
      <c r="A1842">
        <v>1840</v>
      </c>
      <c r="B1842" s="3" t="s">
        <v>1841</v>
      </c>
      <c r="C1842" s="3" t="s">
        <v>5950</v>
      </c>
      <c r="D1842">
        <v>900</v>
      </c>
      <c r="F1842">
        <v>980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8276</v>
      </c>
      <c r="P1842" s="6">
        <f t="shared" si="112"/>
        <v>1.0888888888888888</v>
      </c>
      <c r="Q1842">
        <f t="shared" si="113"/>
        <v>75.384615384615387</v>
      </c>
      <c r="R1842" t="s">
        <v>8340</v>
      </c>
      <c r="S1842" t="s">
        <v>8309</v>
      </c>
      <c r="T1842" s="10">
        <f t="shared" si="114"/>
        <v>41382.096180555556</v>
      </c>
      <c r="U1842" s="10">
        <f t="shared" si="115"/>
        <v>41401.207638888889</v>
      </c>
    </row>
    <row r="1843" spans="1:21" ht="28.5" x14ac:dyDescent="0.2">
      <c r="A1843">
        <v>1841</v>
      </c>
      <c r="B1843" s="3" t="s">
        <v>1842</v>
      </c>
      <c r="C1843" s="3" t="s">
        <v>5951</v>
      </c>
      <c r="D1843">
        <v>2000</v>
      </c>
      <c r="F1843">
        <v>2035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8276</v>
      </c>
      <c r="P1843" s="6">
        <f t="shared" si="112"/>
        <v>1.0175000000000001</v>
      </c>
      <c r="Q1843">
        <f t="shared" si="113"/>
        <v>50.875</v>
      </c>
      <c r="R1843" t="s">
        <v>8340</v>
      </c>
      <c r="S1843" t="s">
        <v>8309</v>
      </c>
      <c r="T1843" s="10">
        <f t="shared" si="114"/>
        <v>41745.84542824074</v>
      </c>
      <c r="U1843" s="10">
        <f t="shared" si="115"/>
        <v>41779.207638888889</v>
      </c>
    </row>
    <row r="1844" spans="1:21" ht="42.75" x14ac:dyDescent="0.2">
      <c r="A1844">
        <v>1842</v>
      </c>
      <c r="B1844" s="3" t="s">
        <v>1843</v>
      </c>
      <c r="C1844" s="3" t="s">
        <v>5952</v>
      </c>
      <c r="D1844">
        <v>2000</v>
      </c>
      <c r="F1844">
        <v>2505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8276</v>
      </c>
      <c r="P1844" s="6">
        <f t="shared" si="112"/>
        <v>1.2524999999999999</v>
      </c>
      <c r="Q1844">
        <f t="shared" si="113"/>
        <v>119.28571428571429</v>
      </c>
      <c r="R1844" t="s">
        <v>8340</v>
      </c>
      <c r="S1844" t="s">
        <v>8309</v>
      </c>
      <c r="T1844" s="10">
        <f t="shared" si="114"/>
        <v>42031.631724537037</v>
      </c>
      <c r="U1844" s="10">
        <f t="shared" si="115"/>
        <v>42065.249305555553</v>
      </c>
    </row>
    <row r="1845" spans="1:21" ht="57" x14ac:dyDescent="0.2">
      <c r="A1845">
        <v>1843</v>
      </c>
      <c r="B1845" s="3" t="s">
        <v>1844</v>
      </c>
      <c r="C1845" s="3" t="s">
        <v>5953</v>
      </c>
      <c r="D1845">
        <v>10000</v>
      </c>
      <c r="F1845">
        <v>12400.61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8276</v>
      </c>
      <c r="P1845" s="6">
        <f t="shared" si="112"/>
        <v>1.2400610000000001</v>
      </c>
      <c r="Q1845">
        <f t="shared" si="113"/>
        <v>92.541865671641801</v>
      </c>
      <c r="R1845" t="s">
        <v>8340</v>
      </c>
      <c r="S1845" t="s">
        <v>8309</v>
      </c>
      <c r="T1845" s="10">
        <f t="shared" si="114"/>
        <v>40564.994837962964</v>
      </c>
      <c r="U1845" s="10">
        <f t="shared" si="115"/>
        <v>40594.994837962964</v>
      </c>
    </row>
    <row r="1846" spans="1:21" ht="42.75" x14ac:dyDescent="0.2">
      <c r="A1846">
        <v>1844</v>
      </c>
      <c r="B1846" s="3" t="s">
        <v>1845</v>
      </c>
      <c r="C1846" s="3" t="s">
        <v>5954</v>
      </c>
      <c r="D1846">
        <v>1500</v>
      </c>
      <c r="F1846">
        <v>1521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8276</v>
      </c>
      <c r="P1846" s="6">
        <f t="shared" si="112"/>
        <v>1.014</v>
      </c>
      <c r="Q1846">
        <f t="shared" si="113"/>
        <v>76.05</v>
      </c>
      <c r="R1846" t="s">
        <v>8340</v>
      </c>
      <c r="S1846" t="s">
        <v>8309</v>
      </c>
      <c r="T1846" s="10">
        <f t="shared" si="114"/>
        <v>40666.973541666666</v>
      </c>
      <c r="U1846" s="10">
        <f t="shared" si="115"/>
        <v>40705.125</v>
      </c>
    </row>
    <row r="1847" spans="1:21" ht="85.5" x14ac:dyDescent="0.2">
      <c r="A1847">
        <v>1845</v>
      </c>
      <c r="B1847" s="3" t="s">
        <v>1846</v>
      </c>
      <c r="C1847" s="3" t="s">
        <v>5955</v>
      </c>
      <c r="D1847">
        <v>1000</v>
      </c>
      <c r="F1847">
        <v>1000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8276</v>
      </c>
      <c r="P1847" s="6">
        <f t="shared" si="112"/>
        <v>1</v>
      </c>
      <c r="Q1847">
        <f t="shared" si="113"/>
        <v>52.631578947368418</v>
      </c>
      <c r="R1847" t="s">
        <v>8340</v>
      </c>
      <c r="S1847" t="s">
        <v>8309</v>
      </c>
      <c r="T1847" s="10">
        <f t="shared" si="114"/>
        <v>42523.333310185189</v>
      </c>
      <c r="U1847" s="10">
        <f t="shared" si="115"/>
        <v>42538.204861111109</v>
      </c>
    </row>
    <row r="1848" spans="1:21" ht="42.75" x14ac:dyDescent="0.2">
      <c r="A1848">
        <v>1846</v>
      </c>
      <c r="B1848" s="3" t="s">
        <v>1847</v>
      </c>
      <c r="C1848" s="3" t="s">
        <v>5956</v>
      </c>
      <c r="D1848">
        <v>15000</v>
      </c>
      <c r="F1848">
        <v>20689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8276</v>
      </c>
      <c r="P1848" s="6">
        <f t="shared" si="112"/>
        <v>1.3792666666666666</v>
      </c>
      <c r="Q1848">
        <f t="shared" si="113"/>
        <v>98.990430622009569</v>
      </c>
      <c r="R1848" t="s">
        <v>8340</v>
      </c>
      <c r="S1848" t="s">
        <v>8309</v>
      </c>
      <c r="T1848" s="10">
        <f t="shared" si="114"/>
        <v>41228.650196759263</v>
      </c>
      <c r="U1848" s="10">
        <f t="shared" si="115"/>
        <v>41258.650196759263</v>
      </c>
    </row>
    <row r="1849" spans="1:21" ht="42.75" x14ac:dyDescent="0.2">
      <c r="A1849">
        <v>1847</v>
      </c>
      <c r="B1849" s="3" t="s">
        <v>1848</v>
      </c>
      <c r="C1849" s="3" t="s">
        <v>5957</v>
      </c>
      <c r="D1849">
        <v>2500</v>
      </c>
      <c r="F1849">
        <v>3022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8276</v>
      </c>
      <c r="P1849" s="6">
        <f t="shared" si="112"/>
        <v>1.2088000000000001</v>
      </c>
      <c r="Q1849">
        <f t="shared" si="113"/>
        <v>79.526315789473685</v>
      </c>
      <c r="R1849" t="s">
        <v>8340</v>
      </c>
      <c r="S1849" t="s">
        <v>8309</v>
      </c>
      <c r="T1849" s="10">
        <f t="shared" si="114"/>
        <v>42094.236481481479</v>
      </c>
      <c r="U1849" s="10">
        <f t="shared" si="115"/>
        <v>42115.236481481479</v>
      </c>
    </row>
    <row r="1850" spans="1:21" ht="42.75" x14ac:dyDescent="0.2">
      <c r="A1850">
        <v>1848</v>
      </c>
      <c r="B1850" s="3" t="s">
        <v>1849</v>
      </c>
      <c r="C1850" s="3" t="s">
        <v>5958</v>
      </c>
      <c r="D1850">
        <v>3000</v>
      </c>
      <c r="F1850">
        <v>3221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8276</v>
      </c>
      <c r="P1850" s="6">
        <f t="shared" si="112"/>
        <v>1.0736666666666668</v>
      </c>
      <c r="Q1850">
        <f t="shared" si="113"/>
        <v>134.20833333333334</v>
      </c>
      <c r="R1850" t="s">
        <v>8340</v>
      </c>
      <c r="S1850" t="s">
        <v>8309</v>
      </c>
      <c r="T1850" s="10">
        <f t="shared" si="114"/>
        <v>40691.788055555553</v>
      </c>
      <c r="U1850" s="10">
        <f t="shared" si="115"/>
        <v>40755.290972222225</v>
      </c>
    </row>
    <row r="1851" spans="1:21" ht="28.5" x14ac:dyDescent="0.2">
      <c r="A1851">
        <v>1849</v>
      </c>
      <c r="B1851" s="3" t="s">
        <v>1850</v>
      </c>
      <c r="C1851" s="3" t="s">
        <v>5959</v>
      </c>
      <c r="D1851">
        <v>300</v>
      </c>
      <c r="F1851">
        <v>301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8276</v>
      </c>
      <c r="P1851" s="6">
        <f t="shared" si="112"/>
        <v>1.0033333333333334</v>
      </c>
      <c r="Q1851">
        <f t="shared" si="113"/>
        <v>37.625</v>
      </c>
      <c r="R1851" t="s">
        <v>8340</v>
      </c>
      <c r="S1851" t="s">
        <v>8309</v>
      </c>
      <c r="T1851" s="10">
        <f t="shared" si="114"/>
        <v>41169.845590277779</v>
      </c>
      <c r="U1851" s="10">
        <f t="shared" si="115"/>
        <v>41199.845590277779</v>
      </c>
    </row>
    <row r="1852" spans="1:21" ht="42.75" x14ac:dyDescent="0.2">
      <c r="A1852">
        <v>1850</v>
      </c>
      <c r="B1852" s="3" t="s">
        <v>1851</v>
      </c>
      <c r="C1852" s="3" t="s">
        <v>5960</v>
      </c>
      <c r="D1852">
        <v>9000</v>
      </c>
      <c r="F1852">
        <v>9137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8276</v>
      </c>
      <c r="P1852" s="6">
        <f t="shared" si="112"/>
        <v>1.0152222222222222</v>
      </c>
      <c r="Q1852">
        <f t="shared" si="113"/>
        <v>51.044692737430168</v>
      </c>
      <c r="R1852" t="s">
        <v>8340</v>
      </c>
      <c r="S1852" t="s">
        <v>8309</v>
      </c>
      <c r="T1852" s="10">
        <f t="shared" si="114"/>
        <v>41800.959490740745</v>
      </c>
      <c r="U1852" s="10">
        <f t="shared" si="115"/>
        <v>41830.959490740745</v>
      </c>
    </row>
    <row r="1853" spans="1:21" ht="42.75" x14ac:dyDescent="0.2">
      <c r="A1853">
        <v>1851</v>
      </c>
      <c r="B1853" s="3" t="s">
        <v>1852</v>
      </c>
      <c r="C1853" s="3" t="s">
        <v>5961</v>
      </c>
      <c r="D1853">
        <v>1300</v>
      </c>
      <c r="F1853">
        <v>1301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8276</v>
      </c>
      <c r="P1853" s="6">
        <f t="shared" si="112"/>
        <v>1.0007692307692309</v>
      </c>
      <c r="Q1853">
        <f t="shared" si="113"/>
        <v>50.03846153846154</v>
      </c>
      <c r="R1853" t="s">
        <v>8340</v>
      </c>
      <c r="S1853" t="s">
        <v>8309</v>
      </c>
      <c r="T1853" s="10">
        <f t="shared" si="114"/>
        <v>41827.906689814816</v>
      </c>
      <c r="U1853" s="10">
        <f t="shared" si="115"/>
        <v>41848.041666666664</v>
      </c>
    </row>
    <row r="1854" spans="1:21" ht="42.75" x14ac:dyDescent="0.2">
      <c r="A1854">
        <v>1852</v>
      </c>
      <c r="B1854" s="3" t="s">
        <v>1853</v>
      </c>
      <c r="C1854" s="3" t="s">
        <v>5962</v>
      </c>
      <c r="D1854">
        <v>15000</v>
      </c>
      <c r="F1854">
        <v>17545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8276</v>
      </c>
      <c r="P1854" s="6">
        <f t="shared" si="112"/>
        <v>1.1696666666666666</v>
      </c>
      <c r="Q1854">
        <f t="shared" si="113"/>
        <v>133.93129770992365</v>
      </c>
      <c r="R1854" t="s">
        <v>8340</v>
      </c>
      <c r="S1854" t="s">
        <v>8309</v>
      </c>
      <c r="T1854" s="10">
        <f t="shared" si="114"/>
        <v>42081.77143518519</v>
      </c>
      <c r="U1854" s="10">
        <f t="shared" si="115"/>
        <v>42119</v>
      </c>
    </row>
    <row r="1855" spans="1:21" ht="42.75" x14ac:dyDescent="0.2">
      <c r="A1855">
        <v>1853</v>
      </c>
      <c r="B1855" s="3" t="s">
        <v>1854</v>
      </c>
      <c r="C1855" s="3" t="s">
        <v>5963</v>
      </c>
      <c r="D1855">
        <v>800</v>
      </c>
      <c r="F1855">
        <v>815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8276</v>
      </c>
      <c r="P1855" s="6">
        <f t="shared" si="112"/>
        <v>1.01875</v>
      </c>
      <c r="Q1855">
        <f t="shared" si="113"/>
        <v>58.214285714285715</v>
      </c>
      <c r="R1855" t="s">
        <v>8340</v>
      </c>
      <c r="S1855" t="s">
        <v>8309</v>
      </c>
      <c r="T1855" s="10">
        <f t="shared" si="114"/>
        <v>41177.060381944444</v>
      </c>
      <c r="U1855" s="10">
        <f t="shared" si="115"/>
        <v>41227.102048611108</v>
      </c>
    </row>
    <row r="1856" spans="1:21" ht="42.75" x14ac:dyDescent="0.2">
      <c r="A1856">
        <v>1854</v>
      </c>
      <c r="B1856" s="3" t="s">
        <v>1855</v>
      </c>
      <c r="C1856" s="3" t="s">
        <v>5964</v>
      </c>
      <c r="D1856">
        <v>15000</v>
      </c>
      <c r="F1856">
        <v>15318.55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8276</v>
      </c>
      <c r="P1856" s="6">
        <f t="shared" si="112"/>
        <v>1.0212366666666666</v>
      </c>
      <c r="Q1856">
        <f t="shared" si="113"/>
        <v>88.037643678160919</v>
      </c>
      <c r="R1856" t="s">
        <v>8340</v>
      </c>
      <c r="S1856" t="s">
        <v>8309</v>
      </c>
      <c r="T1856" s="10">
        <f t="shared" si="114"/>
        <v>41388.021261574075</v>
      </c>
      <c r="U1856" s="10">
        <f t="shared" si="115"/>
        <v>41418.021261574075</v>
      </c>
    </row>
    <row r="1857" spans="1:21" ht="42.75" x14ac:dyDescent="0.2">
      <c r="A1857">
        <v>1855</v>
      </c>
      <c r="B1857" s="3" t="s">
        <v>1856</v>
      </c>
      <c r="C1857" s="3" t="s">
        <v>5965</v>
      </c>
      <c r="D1857">
        <v>8750</v>
      </c>
      <c r="F1857">
        <v>13480.16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8276</v>
      </c>
      <c r="P1857" s="6">
        <f t="shared" si="112"/>
        <v>1.5405897142857143</v>
      </c>
      <c r="Q1857">
        <f t="shared" si="113"/>
        <v>70.576753926701571</v>
      </c>
      <c r="R1857" t="s">
        <v>8340</v>
      </c>
      <c r="S1857" t="s">
        <v>8309</v>
      </c>
      <c r="T1857" s="10">
        <f t="shared" si="114"/>
        <v>41600.538657407407</v>
      </c>
      <c r="U1857" s="10">
        <f t="shared" si="115"/>
        <v>41645.538657407407</v>
      </c>
    </row>
    <row r="1858" spans="1:21" ht="42.75" x14ac:dyDescent="0.2">
      <c r="A1858">
        <v>1856</v>
      </c>
      <c r="B1858" s="3" t="s">
        <v>1857</v>
      </c>
      <c r="C1858" s="3" t="s">
        <v>5966</v>
      </c>
      <c r="D1858">
        <v>2000</v>
      </c>
      <c r="F1858">
        <v>2025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8276</v>
      </c>
      <c r="P1858" s="6">
        <f t="shared" ref="P1858:P1921" si="116">F1858/D1858</f>
        <v>1.0125</v>
      </c>
      <c r="Q1858">
        <f t="shared" ref="Q1858:Q1921" si="117">F1858/M1858</f>
        <v>53.289473684210527</v>
      </c>
      <c r="R1858" t="s">
        <v>8340</v>
      </c>
      <c r="S1858" t="s">
        <v>8309</v>
      </c>
      <c r="T1858" s="10">
        <f t="shared" si="114"/>
        <v>41817.854999999996</v>
      </c>
      <c r="U1858" s="10">
        <f t="shared" si="115"/>
        <v>41838.854999999996</v>
      </c>
    </row>
    <row r="1859" spans="1:21" ht="42.75" x14ac:dyDescent="0.2">
      <c r="A1859">
        <v>1857</v>
      </c>
      <c r="B1859" s="3" t="s">
        <v>1858</v>
      </c>
      <c r="C1859" s="3" t="s">
        <v>5967</v>
      </c>
      <c r="D1859">
        <v>3000</v>
      </c>
      <c r="F1859">
        <v>3000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8276</v>
      </c>
      <c r="P1859" s="6">
        <f t="shared" si="116"/>
        <v>1</v>
      </c>
      <c r="Q1859">
        <f t="shared" si="117"/>
        <v>136.36363636363637</v>
      </c>
      <c r="R1859" t="s">
        <v>8340</v>
      </c>
      <c r="S1859" t="s">
        <v>8309</v>
      </c>
      <c r="T1859" s="10">
        <f t="shared" ref="T1859:T1922" si="118">(((K1859/60)/60)/24+DATE(1970,1,1))</f>
        <v>41864.76866898148</v>
      </c>
      <c r="U1859" s="10">
        <f t="shared" ref="U1859:U1922" si="119">(((J1859/60)/60)/24+DATE(1970,1,1))</f>
        <v>41894.76866898148</v>
      </c>
    </row>
    <row r="1860" spans="1:21" ht="42.75" x14ac:dyDescent="0.2">
      <c r="A1860">
        <v>1858</v>
      </c>
      <c r="B1860" s="3" t="s">
        <v>1859</v>
      </c>
      <c r="C1860" s="3" t="s">
        <v>5968</v>
      </c>
      <c r="D1860">
        <v>5555.55</v>
      </c>
      <c r="F1860">
        <v>6041.55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8276</v>
      </c>
      <c r="P1860" s="6">
        <f t="shared" si="116"/>
        <v>1.0874800874800874</v>
      </c>
      <c r="Q1860">
        <f t="shared" si="117"/>
        <v>40.547315436241611</v>
      </c>
      <c r="R1860" t="s">
        <v>8340</v>
      </c>
      <c r="S1860" t="s">
        <v>8309</v>
      </c>
      <c r="T1860" s="10">
        <f t="shared" si="118"/>
        <v>40833.200474537036</v>
      </c>
      <c r="U1860" s="10">
        <f t="shared" si="119"/>
        <v>40893.242141203707</v>
      </c>
    </row>
    <row r="1861" spans="1:21" ht="28.5" x14ac:dyDescent="0.2">
      <c r="A1861">
        <v>1859</v>
      </c>
      <c r="B1861" s="3" t="s">
        <v>1860</v>
      </c>
      <c r="C1861" s="3" t="s">
        <v>5969</v>
      </c>
      <c r="D1861">
        <v>3000</v>
      </c>
      <c r="F1861">
        <v>3955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8276</v>
      </c>
      <c r="P1861" s="6">
        <f t="shared" si="116"/>
        <v>1.3183333333333334</v>
      </c>
      <c r="Q1861">
        <f t="shared" si="117"/>
        <v>70.625</v>
      </c>
      <c r="R1861" t="s">
        <v>8340</v>
      </c>
      <c r="S1861" t="s">
        <v>8309</v>
      </c>
      <c r="T1861" s="10">
        <f t="shared" si="118"/>
        <v>40778.770011574074</v>
      </c>
      <c r="U1861" s="10">
        <f t="shared" si="119"/>
        <v>40808.770011574074</v>
      </c>
    </row>
    <row r="1862" spans="1:21" ht="42.75" x14ac:dyDescent="0.2">
      <c r="A1862">
        <v>1860</v>
      </c>
      <c r="B1862" s="3" t="s">
        <v>1861</v>
      </c>
      <c r="C1862" s="3" t="s">
        <v>5970</v>
      </c>
      <c r="D1862">
        <v>750</v>
      </c>
      <c r="F1862">
        <v>1001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8276</v>
      </c>
      <c r="P1862" s="6">
        <f t="shared" si="116"/>
        <v>1.3346666666666667</v>
      </c>
      <c r="Q1862">
        <f t="shared" si="117"/>
        <v>52.684210526315788</v>
      </c>
      <c r="R1862" t="s">
        <v>8340</v>
      </c>
      <c r="S1862" t="s">
        <v>8309</v>
      </c>
      <c r="T1862" s="10">
        <f t="shared" si="118"/>
        <v>41655.709305555552</v>
      </c>
      <c r="U1862" s="10">
        <f t="shared" si="119"/>
        <v>41676.709305555552</v>
      </c>
    </row>
    <row r="1863" spans="1:21" ht="42.75" x14ac:dyDescent="0.2">
      <c r="A1863">
        <v>1861</v>
      </c>
      <c r="B1863" s="3" t="s">
        <v>1862</v>
      </c>
      <c r="C1863" s="3" t="s">
        <v>5971</v>
      </c>
      <c r="D1863">
        <v>250000</v>
      </c>
      <c r="F1863"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8283</v>
      </c>
      <c r="P1863" s="6">
        <f t="shared" si="116"/>
        <v>0</v>
      </c>
      <c r="Q1863" t="e">
        <f t="shared" si="117"/>
        <v>#DIV/0!</v>
      </c>
      <c r="R1863" t="s">
        <v>8328</v>
      </c>
      <c r="S1863" t="s">
        <v>8315</v>
      </c>
      <c r="T1863" s="10">
        <f t="shared" si="118"/>
        <v>42000.300243055557</v>
      </c>
      <c r="U1863" s="10">
        <f t="shared" si="119"/>
        <v>42030.300243055557</v>
      </c>
    </row>
    <row r="1864" spans="1:21" ht="42.75" x14ac:dyDescent="0.2">
      <c r="A1864">
        <v>1862</v>
      </c>
      <c r="B1864" s="3" t="s">
        <v>1863</v>
      </c>
      <c r="C1864" s="3" t="s">
        <v>5972</v>
      </c>
      <c r="D1864">
        <v>18000</v>
      </c>
      <c r="F1864">
        <v>1455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8283</v>
      </c>
      <c r="P1864" s="6">
        <f t="shared" si="116"/>
        <v>8.0833333333333326E-2</v>
      </c>
      <c r="Q1864">
        <f t="shared" si="117"/>
        <v>90.9375</v>
      </c>
      <c r="R1864" t="s">
        <v>8328</v>
      </c>
      <c r="S1864" t="s">
        <v>8315</v>
      </c>
      <c r="T1864" s="10">
        <f t="shared" si="118"/>
        <v>42755.492754629624</v>
      </c>
      <c r="U1864" s="10">
        <f t="shared" si="119"/>
        <v>42802.3125</v>
      </c>
    </row>
    <row r="1865" spans="1:21" ht="42.75" x14ac:dyDescent="0.2">
      <c r="A1865">
        <v>1863</v>
      </c>
      <c r="B1865" s="3" t="s">
        <v>1864</v>
      </c>
      <c r="C1865" s="3" t="s">
        <v>5973</v>
      </c>
      <c r="D1865">
        <v>2500</v>
      </c>
      <c r="F1865">
        <v>10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8283</v>
      </c>
      <c r="P1865" s="6">
        <f t="shared" si="116"/>
        <v>4.0000000000000001E-3</v>
      </c>
      <c r="Q1865">
        <f t="shared" si="117"/>
        <v>5</v>
      </c>
      <c r="R1865" t="s">
        <v>8328</v>
      </c>
      <c r="S1865" t="s">
        <v>8315</v>
      </c>
      <c r="T1865" s="10">
        <f t="shared" si="118"/>
        <v>41772.797280092593</v>
      </c>
      <c r="U1865" s="10">
        <f t="shared" si="119"/>
        <v>41802.797280092593</v>
      </c>
    </row>
    <row r="1866" spans="1:21" ht="42.75" x14ac:dyDescent="0.2">
      <c r="A1866">
        <v>1864</v>
      </c>
      <c r="B1866" s="3" t="s">
        <v>1865</v>
      </c>
      <c r="C1866" s="3" t="s">
        <v>5974</v>
      </c>
      <c r="D1866">
        <v>6500</v>
      </c>
      <c r="F1866">
        <v>2788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8283</v>
      </c>
      <c r="P1866" s="6">
        <f t="shared" si="116"/>
        <v>0.42892307692307691</v>
      </c>
      <c r="Q1866">
        <f t="shared" si="117"/>
        <v>58.083333333333336</v>
      </c>
      <c r="R1866" t="s">
        <v>8328</v>
      </c>
      <c r="S1866" t="s">
        <v>8315</v>
      </c>
      <c r="T1866" s="10">
        <f t="shared" si="118"/>
        <v>41733.716435185182</v>
      </c>
      <c r="U1866" s="10">
        <f t="shared" si="119"/>
        <v>41763.716435185182</v>
      </c>
    </row>
    <row r="1867" spans="1:21" ht="57" x14ac:dyDescent="0.2">
      <c r="A1867">
        <v>1865</v>
      </c>
      <c r="B1867" s="3" t="s">
        <v>1866</v>
      </c>
      <c r="C1867" s="3" t="s">
        <v>5975</v>
      </c>
      <c r="D1867">
        <v>110000</v>
      </c>
      <c r="F1867">
        <v>4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8283</v>
      </c>
      <c r="P1867" s="6">
        <f t="shared" si="116"/>
        <v>3.6363636363636364E-5</v>
      </c>
      <c r="Q1867">
        <f t="shared" si="117"/>
        <v>2</v>
      </c>
      <c r="R1867" t="s">
        <v>8328</v>
      </c>
      <c r="S1867" t="s">
        <v>8315</v>
      </c>
      <c r="T1867" s="10">
        <f t="shared" si="118"/>
        <v>42645.367442129631</v>
      </c>
      <c r="U1867" s="10">
        <f t="shared" si="119"/>
        <v>42680.409108796302</v>
      </c>
    </row>
    <row r="1868" spans="1:21" ht="42.75" x14ac:dyDescent="0.2">
      <c r="A1868">
        <v>1866</v>
      </c>
      <c r="B1868" s="3" t="s">
        <v>1867</v>
      </c>
      <c r="C1868" s="3" t="s">
        <v>5976</v>
      </c>
      <c r="D1868">
        <v>25000</v>
      </c>
      <c r="F1868">
        <v>125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8283</v>
      </c>
      <c r="P1868" s="6">
        <f t="shared" si="116"/>
        <v>5.0000000000000001E-3</v>
      </c>
      <c r="Q1868">
        <f t="shared" si="117"/>
        <v>62.5</v>
      </c>
      <c r="R1868" t="s">
        <v>8328</v>
      </c>
      <c r="S1868" t="s">
        <v>8315</v>
      </c>
      <c r="T1868" s="10">
        <f t="shared" si="118"/>
        <v>42742.246493055558</v>
      </c>
      <c r="U1868" s="10">
        <f t="shared" si="119"/>
        <v>42795.166666666672</v>
      </c>
    </row>
    <row r="1869" spans="1:21" ht="42.75" x14ac:dyDescent="0.2">
      <c r="A1869">
        <v>1867</v>
      </c>
      <c r="B1869" s="3" t="s">
        <v>1868</v>
      </c>
      <c r="C1869" s="3" t="s">
        <v>5977</v>
      </c>
      <c r="D1869">
        <v>20000</v>
      </c>
      <c r="F1869">
        <v>10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8283</v>
      </c>
      <c r="P1869" s="6">
        <f t="shared" si="116"/>
        <v>5.0000000000000001E-4</v>
      </c>
      <c r="Q1869">
        <f t="shared" si="117"/>
        <v>10</v>
      </c>
      <c r="R1869" t="s">
        <v>8328</v>
      </c>
      <c r="S1869" t="s">
        <v>8315</v>
      </c>
      <c r="T1869" s="10">
        <f t="shared" si="118"/>
        <v>42649.924907407403</v>
      </c>
      <c r="U1869" s="10">
        <f t="shared" si="119"/>
        <v>42679.924907407403</v>
      </c>
    </row>
    <row r="1870" spans="1:21" ht="42.75" x14ac:dyDescent="0.2">
      <c r="A1870">
        <v>1868</v>
      </c>
      <c r="B1870" s="3" t="s">
        <v>1869</v>
      </c>
      <c r="C1870" s="3" t="s">
        <v>5978</v>
      </c>
      <c r="D1870">
        <v>25000</v>
      </c>
      <c r="F1870">
        <v>1217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8283</v>
      </c>
      <c r="P1870" s="6">
        <f t="shared" si="116"/>
        <v>4.8680000000000001E-2</v>
      </c>
      <c r="Q1870">
        <f t="shared" si="117"/>
        <v>71.588235294117652</v>
      </c>
      <c r="R1870" t="s">
        <v>8328</v>
      </c>
      <c r="S1870" t="s">
        <v>8315</v>
      </c>
      <c r="T1870" s="10">
        <f t="shared" si="118"/>
        <v>42328.779224537036</v>
      </c>
      <c r="U1870" s="10">
        <f t="shared" si="119"/>
        <v>42353.332638888889</v>
      </c>
    </row>
    <row r="1871" spans="1:21" ht="42.75" x14ac:dyDescent="0.2">
      <c r="A1871">
        <v>1869</v>
      </c>
      <c r="B1871" s="3" t="s">
        <v>1870</v>
      </c>
      <c r="C1871" s="3" t="s">
        <v>5979</v>
      </c>
      <c r="D1871">
        <v>10000</v>
      </c>
      <c r="F1871"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8283</v>
      </c>
      <c r="P1871" s="6">
        <f t="shared" si="116"/>
        <v>0</v>
      </c>
      <c r="Q1871" t="e">
        <f t="shared" si="117"/>
        <v>#DIV/0!</v>
      </c>
      <c r="R1871" t="s">
        <v>8328</v>
      </c>
      <c r="S1871" t="s">
        <v>8315</v>
      </c>
      <c r="T1871" s="10">
        <f t="shared" si="118"/>
        <v>42709.002881944441</v>
      </c>
      <c r="U1871" s="10">
        <f t="shared" si="119"/>
        <v>42739.002881944441</v>
      </c>
    </row>
    <row r="1872" spans="1:21" ht="42.75" x14ac:dyDescent="0.2">
      <c r="A1872">
        <v>1870</v>
      </c>
      <c r="B1872" s="3" t="s">
        <v>1871</v>
      </c>
      <c r="C1872" s="3" t="s">
        <v>5980</v>
      </c>
      <c r="D1872">
        <v>3500</v>
      </c>
      <c r="F1872">
        <v>361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8283</v>
      </c>
      <c r="P1872" s="6">
        <f t="shared" si="116"/>
        <v>0.10314285714285715</v>
      </c>
      <c r="Q1872">
        <f t="shared" si="117"/>
        <v>32.81818181818182</v>
      </c>
      <c r="R1872" t="s">
        <v>8328</v>
      </c>
      <c r="S1872" t="s">
        <v>8315</v>
      </c>
      <c r="T1872" s="10">
        <f t="shared" si="118"/>
        <v>42371.355729166666</v>
      </c>
      <c r="U1872" s="10">
        <f t="shared" si="119"/>
        <v>42400.178472222222</v>
      </c>
    </row>
    <row r="1873" spans="1:21" ht="42.75" x14ac:dyDescent="0.2">
      <c r="A1873">
        <v>1871</v>
      </c>
      <c r="B1873" s="3" t="s">
        <v>1872</v>
      </c>
      <c r="C1873" s="3" t="s">
        <v>5981</v>
      </c>
      <c r="D1873">
        <v>6500</v>
      </c>
      <c r="F1873">
        <v>4666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8283</v>
      </c>
      <c r="P1873" s="6">
        <f t="shared" si="116"/>
        <v>0.7178461538461538</v>
      </c>
      <c r="Q1873">
        <f t="shared" si="117"/>
        <v>49.11578947368421</v>
      </c>
      <c r="R1873" t="s">
        <v>8328</v>
      </c>
      <c r="S1873" t="s">
        <v>8315</v>
      </c>
      <c r="T1873" s="10">
        <f t="shared" si="118"/>
        <v>41923.783576388887</v>
      </c>
      <c r="U1873" s="10">
        <f t="shared" si="119"/>
        <v>41963.825243055559</v>
      </c>
    </row>
    <row r="1874" spans="1:21" ht="42.75" x14ac:dyDescent="0.2">
      <c r="A1874">
        <v>1872</v>
      </c>
      <c r="B1874" s="3" t="s">
        <v>1873</v>
      </c>
      <c r="C1874" s="3" t="s">
        <v>5982</v>
      </c>
      <c r="D1874">
        <v>20000</v>
      </c>
      <c r="F1874">
        <v>212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8283</v>
      </c>
      <c r="P1874" s="6">
        <f t="shared" si="116"/>
        <v>1.06E-2</v>
      </c>
      <c r="Q1874">
        <f t="shared" si="117"/>
        <v>16.307692307692307</v>
      </c>
      <c r="R1874" t="s">
        <v>8328</v>
      </c>
      <c r="S1874" t="s">
        <v>8315</v>
      </c>
      <c r="T1874" s="10">
        <f t="shared" si="118"/>
        <v>42155.129652777774</v>
      </c>
      <c r="U1874" s="10">
        <f t="shared" si="119"/>
        <v>42185.129652777774</v>
      </c>
    </row>
    <row r="1875" spans="1:21" ht="42.75" x14ac:dyDescent="0.2">
      <c r="A1875">
        <v>1873</v>
      </c>
      <c r="B1875" s="3" t="s">
        <v>1874</v>
      </c>
      <c r="C1875" s="3" t="s">
        <v>5983</v>
      </c>
      <c r="D1875">
        <v>8000</v>
      </c>
      <c r="F1875">
        <v>36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8283</v>
      </c>
      <c r="P1875" s="6">
        <f t="shared" si="116"/>
        <v>4.4999999999999997E-3</v>
      </c>
      <c r="Q1875">
        <f t="shared" si="117"/>
        <v>18</v>
      </c>
      <c r="R1875" t="s">
        <v>8328</v>
      </c>
      <c r="S1875" t="s">
        <v>8315</v>
      </c>
      <c r="T1875" s="10">
        <f t="shared" si="118"/>
        <v>42164.615856481483</v>
      </c>
      <c r="U1875" s="10">
        <f t="shared" si="119"/>
        <v>42193.697916666672</v>
      </c>
    </row>
    <row r="1876" spans="1:21" ht="57" x14ac:dyDescent="0.2">
      <c r="A1876">
        <v>1874</v>
      </c>
      <c r="B1876" s="3" t="s">
        <v>1875</v>
      </c>
      <c r="C1876" s="3" t="s">
        <v>5984</v>
      </c>
      <c r="D1876">
        <v>160000</v>
      </c>
      <c r="F1876">
        <v>26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8283</v>
      </c>
      <c r="P1876" s="6">
        <f t="shared" si="116"/>
        <v>1.6249999999999999E-4</v>
      </c>
      <c r="Q1876">
        <f t="shared" si="117"/>
        <v>13</v>
      </c>
      <c r="R1876" t="s">
        <v>8328</v>
      </c>
      <c r="S1876" t="s">
        <v>8315</v>
      </c>
      <c r="T1876" s="10">
        <f t="shared" si="118"/>
        <v>42529.969131944439</v>
      </c>
      <c r="U1876" s="10">
        <f t="shared" si="119"/>
        <v>42549.969131944439</v>
      </c>
    </row>
    <row r="1877" spans="1:21" ht="42.75" x14ac:dyDescent="0.2">
      <c r="A1877">
        <v>1875</v>
      </c>
      <c r="B1877" s="3" t="s">
        <v>1876</v>
      </c>
      <c r="C1877" s="3" t="s">
        <v>5985</v>
      </c>
      <c r="D1877">
        <v>10000</v>
      </c>
      <c r="F1877">
        <v>51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8283</v>
      </c>
      <c r="P1877" s="6">
        <f t="shared" si="116"/>
        <v>5.1000000000000004E-3</v>
      </c>
      <c r="Q1877">
        <f t="shared" si="117"/>
        <v>17</v>
      </c>
      <c r="R1877" t="s">
        <v>8328</v>
      </c>
      <c r="S1877" t="s">
        <v>8315</v>
      </c>
      <c r="T1877" s="10">
        <f t="shared" si="118"/>
        <v>42528.899398148147</v>
      </c>
      <c r="U1877" s="10">
        <f t="shared" si="119"/>
        <v>42588.899398148147</v>
      </c>
    </row>
    <row r="1878" spans="1:21" ht="42.75" x14ac:dyDescent="0.2">
      <c r="A1878">
        <v>1876</v>
      </c>
      <c r="B1878" s="3" t="s">
        <v>1877</v>
      </c>
      <c r="C1878" s="3" t="s">
        <v>5986</v>
      </c>
      <c r="D1878">
        <v>280</v>
      </c>
      <c r="F1878"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8283</v>
      </c>
      <c r="P1878" s="6">
        <f t="shared" si="116"/>
        <v>0</v>
      </c>
      <c r="Q1878" t="e">
        <f t="shared" si="117"/>
        <v>#DIV/0!</v>
      </c>
      <c r="R1878" t="s">
        <v>8328</v>
      </c>
      <c r="S1878" t="s">
        <v>8315</v>
      </c>
      <c r="T1878" s="10">
        <f t="shared" si="118"/>
        <v>41776.284780092588</v>
      </c>
      <c r="U1878" s="10">
        <f t="shared" si="119"/>
        <v>41806.284780092588</v>
      </c>
    </row>
    <row r="1879" spans="1:21" ht="28.5" x14ac:dyDescent="0.2">
      <c r="A1879">
        <v>1877</v>
      </c>
      <c r="B1879" s="3" t="s">
        <v>1878</v>
      </c>
      <c r="C1879" s="3" t="s">
        <v>5987</v>
      </c>
      <c r="D1879">
        <v>60</v>
      </c>
      <c r="F1879"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8283</v>
      </c>
      <c r="P1879" s="6">
        <f t="shared" si="116"/>
        <v>0</v>
      </c>
      <c r="Q1879" t="e">
        <f t="shared" si="117"/>
        <v>#DIV/0!</v>
      </c>
      <c r="R1879" t="s">
        <v>8328</v>
      </c>
      <c r="S1879" t="s">
        <v>8315</v>
      </c>
      <c r="T1879" s="10">
        <f t="shared" si="118"/>
        <v>42035.029224537036</v>
      </c>
      <c r="U1879" s="10">
        <f t="shared" si="119"/>
        <v>42064.029224537036</v>
      </c>
    </row>
    <row r="1880" spans="1:21" ht="42.75" x14ac:dyDescent="0.2">
      <c r="A1880">
        <v>1878</v>
      </c>
      <c r="B1880" s="3" t="s">
        <v>1879</v>
      </c>
      <c r="C1880" s="3" t="s">
        <v>5988</v>
      </c>
      <c r="D1880">
        <v>8000</v>
      </c>
      <c r="F1880"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8283</v>
      </c>
      <c r="P1880" s="6">
        <f t="shared" si="116"/>
        <v>0</v>
      </c>
      <c r="Q1880" t="e">
        <f t="shared" si="117"/>
        <v>#DIV/0!</v>
      </c>
      <c r="R1880" t="s">
        <v>8328</v>
      </c>
      <c r="S1880" t="s">
        <v>8315</v>
      </c>
      <c r="T1880" s="10">
        <f t="shared" si="118"/>
        <v>41773.008738425924</v>
      </c>
      <c r="U1880" s="10">
        <f t="shared" si="119"/>
        <v>41803.008738425924</v>
      </c>
    </row>
    <row r="1881" spans="1:21" ht="42.75" x14ac:dyDescent="0.2">
      <c r="A1881">
        <v>1879</v>
      </c>
      <c r="B1881" s="3" t="s">
        <v>1880</v>
      </c>
      <c r="C1881" s="3" t="s">
        <v>5989</v>
      </c>
      <c r="D1881">
        <v>5000</v>
      </c>
      <c r="F1881">
        <v>6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8283</v>
      </c>
      <c r="P1881" s="6">
        <f t="shared" si="116"/>
        <v>1.1999999999999999E-3</v>
      </c>
      <c r="Q1881">
        <f t="shared" si="117"/>
        <v>3</v>
      </c>
      <c r="R1881" t="s">
        <v>8328</v>
      </c>
      <c r="S1881" t="s">
        <v>8315</v>
      </c>
      <c r="T1881" s="10">
        <f t="shared" si="118"/>
        <v>42413.649641203709</v>
      </c>
      <c r="U1881" s="10">
        <f t="shared" si="119"/>
        <v>42443.607974537037</v>
      </c>
    </row>
    <row r="1882" spans="1:21" ht="28.5" x14ac:dyDescent="0.2">
      <c r="A1882">
        <v>1880</v>
      </c>
      <c r="B1882" s="3" t="s">
        <v>1881</v>
      </c>
      <c r="C1882" s="3" t="s">
        <v>5990</v>
      </c>
      <c r="D1882">
        <v>5000</v>
      </c>
      <c r="F1882">
        <v>1004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8283</v>
      </c>
      <c r="P1882" s="6">
        <f t="shared" si="116"/>
        <v>0.20080000000000001</v>
      </c>
      <c r="Q1882">
        <f t="shared" si="117"/>
        <v>41.833333333333336</v>
      </c>
      <c r="R1882" t="s">
        <v>8328</v>
      </c>
      <c r="S1882" t="s">
        <v>8315</v>
      </c>
      <c r="T1882" s="10">
        <f t="shared" si="118"/>
        <v>42430.566898148143</v>
      </c>
      <c r="U1882" s="10">
        <f t="shared" si="119"/>
        <v>42459.525231481486</v>
      </c>
    </row>
    <row r="1883" spans="1:21" ht="42.75" x14ac:dyDescent="0.2">
      <c r="A1883">
        <v>1881</v>
      </c>
      <c r="B1883" s="3" t="s">
        <v>1882</v>
      </c>
      <c r="C1883" s="3" t="s">
        <v>5991</v>
      </c>
      <c r="D1883">
        <v>2000</v>
      </c>
      <c r="F1883">
        <v>3453.69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8279</v>
      </c>
      <c r="P1883" s="6">
        <f t="shared" si="116"/>
        <v>1.726845</v>
      </c>
      <c r="Q1883">
        <f t="shared" si="117"/>
        <v>49.338428571428572</v>
      </c>
      <c r="R1883" t="s">
        <v>8340</v>
      </c>
      <c r="S1883" t="s">
        <v>8312</v>
      </c>
      <c r="T1883" s="10">
        <f t="shared" si="118"/>
        <v>42043.152650462958</v>
      </c>
      <c r="U1883" s="10">
        <f t="shared" si="119"/>
        <v>42073.110983796301</v>
      </c>
    </row>
    <row r="1884" spans="1:21" ht="42.75" x14ac:dyDescent="0.2">
      <c r="A1884">
        <v>1882</v>
      </c>
      <c r="B1884" s="3" t="s">
        <v>1883</v>
      </c>
      <c r="C1884" s="3" t="s">
        <v>5992</v>
      </c>
      <c r="D1884">
        <v>3350</v>
      </c>
      <c r="F1884">
        <v>3380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8279</v>
      </c>
      <c r="P1884" s="6">
        <f t="shared" si="116"/>
        <v>1.008955223880597</v>
      </c>
      <c r="Q1884">
        <f t="shared" si="117"/>
        <v>41.728395061728392</v>
      </c>
      <c r="R1884" t="s">
        <v>8340</v>
      </c>
      <c r="S1884" t="s">
        <v>8312</v>
      </c>
      <c r="T1884" s="10">
        <f t="shared" si="118"/>
        <v>41067.949212962965</v>
      </c>
      <c r="U1884" s="10">
        <f t="shared" si="119"/>
        <v>41100.991666666669</v>
      </c>
    </row>
    <row r="1885" spans="1:21" ht="42.75" x14ac:dyDescent="0.2">
      <c r="A1885">
        <v>1883</v>
      </c>
      <c r="B1885" s="3" t="s">
        <v>1884</v>
      </c>
      <c r="C1885" s="3" t="s">
        <v>5993</v>
      </c>
      <c r="D1885">
        <v>999</v>
      </c>
      <c r="F1885">
        <v>1047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8279</v>
      </c>
      <c r="P1885" s="6">
        <f t="shared" si="116"/>
        <v>1.0480480480480481</v>
      </c>
      <c r="Q1885">
        <f t="shared" si="117"/>
        <v>32.71875</v>
      </c>
      <c r="R1885" t="s">
        <v>8340</v>
      </c>
      <c r="S1885" t="s">
        <v>8312</v>
      </c>
      <c r="T1885" s="10">
        <f t="shared" si="118"/>
        <v>40977.948009259257</v>
      </c>
      <c r="U1885" s="10">
        <f t="shared" si="119"/>
        <v>41007.906342592592</v>
      </c>
    </row>
    <row r="1886" spans="1:21" ht="42.75" x14ac:dyDescent="0.2">
      <c r="A1886">
        <v>1884</v>
      </c>
      <c r="B1886" s="3" t="s">
        <v>1885</v>
      </c>
      <c r="C1886" s="3" t="s">
        <v>5994</v>
      </c>
      <c r="D1886">
        <v>1000</v>
      </c>
      <c r="F1886">
        <v>1351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8279</v>
      </c>
      <c r="P1886" s="6">
        <f t="shared" si="116"/>
        <v>1.351</v>
      </c>
      <c r="Q1886">
        <f t="shared" si="117"/>
        <v>51.96153846153846</v>
      </c>
      <c r="R1886" t="s">
        <v>8340</v>
      </c>
      <c r="S1886" t="s">
        <v>8312</v>
      </c>
      <c r="T1886" s="10">
        <f t="shared" si="118"/>
        <v>41205.198321759257</v>
      </c>
      <c r="U1886" s="10">
        <f t="shared" si="119"/>
        <v>41240.5</v>
      </c>
    </row>
    <row r="1887" spans="1:21" ht="42.75" x14ac:dyDescent="0.2">
      <c r="A1887">
        <v>1885</v>
      </c>
      <c r="B1887" s="3" t="s">
        <v>1886</v>
      </c>
      <c r="C1887" s="3" t="s">
        <v>5995</v>
      </c>
      <c r="D1887">
        <v>4575</v>
      </c>
      <c r="F1887">
        <v>5322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8279</v>
      </c>
      <c r="P1887" s="6">
        <f t="shared" si="116"/>
        <v>1.1632786885245903</v>
      </c>
      <c r="Q1887">
        <f t="shared" si="117"/>
        <v>50.685714285714283</v>
      </c>
      <c r="R1887" t="s">
        <v>8340</v>
      </c>
      <c r="S1887" t="s">
        <v>8312</v>
      </c>
      <c r="T1887" s="10">
        <f t="shared" si="118"/>
        <v>41099.093865740739</v>
      </c>
      <c r="U1887" s="10">
        <f t="shared" si="119"/>
        <v>41131.916666666664</v>
      </c>
    </row>
    <row r="1888" spans="1:21" ht="42.75" x14ac:dyDescent="0.2">
      <c r="A1888">
        <v>1886</v>
      </c>
      <c r="B1888" s="3" t="s">
        <v>1887</v>
      </c>
      <c r="C1888" s="3" t="s">
        <v>5996</v>
      </c>
      <c r="D1888">
        <v>1200</v>
      </c>
      <c r="F1888">
        <v>1225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8279</v>
      </c>
      <c r="P1888" s="6">
        <f t="shared" si="116"/>
        <v>1.0208333333333333</v>
      </c>
      <c r="Q1888">
        <f t="shared" si="117"/>
        <v>42.241379310344826</v>
      </c>
      <c r="R1888" t="s">
        <v>8340</v>
      </c>
      <c r="S1888" t="s">
        <v>8312</v>
      </c>
      <c r="T1888" s="10">
        <f t="shared" si="118"/>
        <v>41925.906689814816</v>
      </c>
      <c r="U1888" s="10">
        <f t="shared" si="119"/>
        <v>41955.94835648148</v>
      </c>
    </row>
    <row r="1889" spans="1:21" ht="42.75" x14ac:dyDescent="0.2">
      <c r="A1889">
        <v>1887</v>
      </c>
      <c r="B1889" s="3" t="s">
        <v>1888</v>
      </c>
      <c r="C1889" s="3" t="s">
        <v>5997</v>
      </c>
      <c r="D1889">
        <v>3000</v>
      </c>
      <c r="F1889">
        <v>3335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8279</v>
      </c>
      <c r="P1889" s="6">
        <f t="shared" si="116"/>
        <v>1.1116666666666666</v>
      </c>
      <c r="Q1889">
        <f t="shared" si="117"/>
        <v>416.875</v>
      </c>
      <c r="R1889" t="s">
        <v>8340</v>
      </c>
      <c r="S1889" t="s">
        <v>8312</v>
      </c>
      <c r="T1889" s="10">
        <f t="shared" si="118"/>
        <v>42323.800138888888</v>
      </c>
      <c r="U1889" s="10">
        <f t="shared" si="119"/>
        <v>42341.895833333328</v>
      </c>
    </row>
    <row r="1890" spans="1:21" ht="57" x14ac:dyDescent="0.2">
      <c r="A1890">
        <v>1888</v>
      </c>
      <c r="B1890" s="3" t="s">
        <v>1889</v>
      </c>
      <c r="C1890" s="3" t="s">
        <v>5998</v>
      </c>
      <c r="D1890">
        <v>2500</v>
      </c>
      <c r="F1890">
        <v>4152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8279</v>
      </c>
      <c r="P1890" s="6">
        <f t="shared" si="116"/>
        <v>1.6608000000000001</v>
      </c>
      <c r="Q1890">
        <f t="shared" si="117"/>
        <v>46.651685393258425</v>
      </c>
      <c r="R1890" t="s">
        <v>8340</v>
      </c>
      <c r="S1890" t="s">
        <v>8312</v>
      </c>
      <c r="T1890" s="10">
        <f t="shared" si="118"/>
        <v>40299.239953703705</v>
      </c>
      <c r="U1890" s="10">
        <f t="shared" si="119"/>
        <v>40330.207638888889</v>
      </c>
    </row>
    <row r="1891" spans="1:21" ht="42.75" x14ac:dyDescent="0.2">
      <c r="A1891">
        <v>1889</v>
      </c>
      <c r="B1891" s="3" t="s">
        <v>1890</v>
      </c>
      <c r="C1891" s="3" t="s">
        <v>5999</v>
      </c>
      <c r="D1891">
        <v>2000</v>
      </c>
      <c r="F1891">
        <v>2132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8279</v>
      </c>
      <c r="P1891" s="6">
        <f t="shared" si="116"/>
        <v>1.0660000000000001</v>
      </c>
      <c r="Q1891">
        <f t="shared" si="117"/>
        <v>48.454545454545453</v>
      </c>
      <c r="R1891" t="s">
        <v>8340</v>
      </c>
      <c r="S1891" t="s">
        <v>8312</v>
      </c>
      <c r="T1891" s="10">
        <f t="shared" si="118"/>
        <v>41299.793356481481</v>
      </c>
      <c r="U1891" s="10">
        <f t="shared" si="119"/>
        <v>41344.751689814817</v>
      </c>
    </row>
    <row r="1892" spans="1:21" ht="42.75" x14ac:dyDescent="0.2">
      <c r="A1892">
        <v>1890</v>
      </c>
      <c r="B1892" s="3" t="s">
        <v>1891</v>
      </c>
      <c r="C1892" s="3" t="s">
        <v>6000</v>
      </c>
      <c r="D1892">
        <v>12000</v>
      </c>
      <c r="F1892">
        <v>17350.13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8279</v>
      </c>
      <c r="P1892" s="6">
        <f t="shared" si="116"/>
        <v>1.4458441666666668</v>
      </c>
      <c r="Q1892">
        <f t="shared" si="117"/>
        <v>70.5289837398374</v>
      </c>
      <c r="R1892" t="s">
        <v>8340</v>
      </c>
      <c r="S1892" t="s">
        <v>8312</v>
      </c>
      <c r="T1892" s="10">
        <f t="shared" si="118"/>
        <v>41228.786203703705</v>
      </c>
      <c r="U1892" s="10">
        <f t="shared" si="119"/>
        <v>41258.786203703705</v>
      </c>
    </row>
    <row r="1893" spans="1:21" ht="57" x14ac:dyDescent="0.2">
      <c r="A1893">
        <v>1891</v>
      </c>
      <c r="B1893" s="3" t="s">
        <v>1892</v>
      </c>
      <c r="C1893" s="3" t="s">
        <v>6001</v>
      </c>
      <c r="D1893">
        <v>10000</v>
      </c>
      <c r="F1893">
        <v>10555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8279</v>
      </c>
      <c r="P1893" s="6">
        <f t="shared" si="116"/>
        <v>1.0555000000000001</v>
      </c>
      <c r="Q1893">
        <f t="shared" si="117"/>
        <v>87.958333333333329</v>
      </c>
      <c r="R1893" t="s">
        <v>8340</v>
      </c>
      <c r="S1893" t="s">
        <v>8312</v>
      </c>
      <c r="T1893" s="10">
        <f t="shared" si="118"/>
        <v>40335.798078703701</v>
      </c>
      <c r="U1893" s="10">
        <f t="shared" si="119"/>
        <v>40381.25</v>
      </c>
    </row>
    <row r="1894" spans="1:21" ht="42.75" x14ac:dyDescent="0.2">
      <c r="A1894">
        <v>1892</v>
      </c>
      <c r="B1894" s="3" t="s">
        <v>1893</v>
      </c>
      <c r="C1894" s="3" t="s">
        <v>6002</v>
      </c>
      <c r="D1894">
        <v>500</v>
      </c>
      <c r="F1894">
        <v>683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8279</v>
      </c>
      <c r="P1894" s="6">
        <f t="shared" si="116"/>
        <v>1.3660000000000001</v>
      </c>
      <c r="Q1894">
        <f t="shared" si="117"/>
        <v>26.26923076923077</v>
      </c>
      <c r="R1894" t="s">
        <v>8340</v>
      </c>
      <c r="S1894" t="s">
        <v>8312</v>
      </c>
      <c r="T1894" s="10">
        <f t="shared" si="118"/>
        <v>40671.637511574074</v>
      </c>
      <c r="U1894" s="10">
        <f t="shared" si="119"/>
        <v>40701.637511574074</v>
      </c>
    </row>
    <row r="1895" spans="1:21" ht="42.75" x14ac:dyDescent="0.2">
      <c r="A1895">
        <v>1893</v>
      </c>
      <c r="B1895" s="3" t="s">
        <v>1894</v>
      </c>
      <c r="C1895" s="3" t="s">
        <v>6003</v>
      </c>
      <c r="D1895">
        <v>2500</v>
      </c>
      <c r="F1895">
        <v>2600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8279</v>
      </c>
      <c r="P1895" s="6">
        <f t="shared" si="116"/>
        <v>1.04</v>
      </c>
      <c r="Q1895">
        <f t="shared" si="117"/>
        <v>57.777777777777779</v>
      </c>
      <c r="R1895" t="s">
        <v>8340</v>
      </c>
      <c r="S1895" t="s">
        <v>8312</v>
      </c>
      <c r="T1895" s="10">
        <f t="shared" si="118"/>
        <v>40632.94195601852</v>
      </c>
      <c r="U1895" s="10">
        <f t="shared" si="119"/>
        <v>40649.165972222225</v>
      </c>
    </row>
    <row r="1896" spans="1:21" ht="28.5" x14ac:dyDescent="0.2">
      <c r="A1896">
        <v>1894</v>
      </c>
      <c r="B1896" s="3" t="s">
        <v>1895</v>
      </c>
      <c r="C1896" s="3" t="s">
        <v>6004</v>
      </c>
      <c r="D1896">
        <v>1000</v>
      </c>
      <c r="F1896">
        <v>1145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8279</v>
      </c>
      <c r="P1896" s="6">
        <f t="shared" si="116"/>
        <v>1.145</v>
      </c>
      <c r="Q1896">
        <f t="shared" si="117"/>
        <v>57.25</v>
      </c>
      <c r="R1896" t="s">
        <v>8340</v>
      </c>
      <c r="S1896" t="s">
        <v>8312</v>
      </c>
      <c r="T1896" s="10">
        <f t="shared" si="118"/>
        <v>40920.904895833337</v>
      </c>
      <c r="U1896" s="10">
        <f t="shared" si="119"/>
        <v>40951.904895833337</v>
      </c>
    </row>
    <row r="1897" spans="1:21" ht="57" x14ac:dyDescent="0.2">
      <c r="A1897">
        <v>1895</v>
      </c>
      <c r="B1897" s="3" t="s">
        <v>1896</v>
      </c>
      <c r="C1897" s="3" t="s">
        <v>6005</v>
      </c>
      <c r="D1897">
        <v>9072</v>
      </c>
      <c r="F1897">
        <v>9228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8279</v>
      </c>
      <c r="P1897" s="6">
        <f t="shared" si="116"/>
        <v>1.0171957671957672</v>
      </c>
      <c r="Q1897">
        <f t="shared" si="117"/>
        <v>196.34042553191489</v>
      </c>
      <c r="R1897" t="s">
        <v>8340</v>
      </c>
      <c r="S1897" t="s">
        <v>8312</v>
      </c>
      <c r="T1897" s="10">
        <f t="shared" si="118"/>
        <v>42267.746782407412</v>
      </c>
      <c r="U1897" s="10">
        <f t="shared" si="119"/>
        <v>42297.746782407412</v>
      </c>
    </row>
    <row r="1898" spans="1:21" ht="42.75" x14ac:dyDescent="0.2">
      <c r="A1898">
        <v>1896</v>
      </c>
      <c r="B1898" s="3" t="s">
        <v>1897</v>
      </c>
      <c r="C1898" s="3" t="s">
        <v>6006</v>
      </c>
      <c r="D1898">
        <v>451</v>
      </c>
      <c r="F1898">
        <v>559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8279</v>
      </c>
      <c r="P1898" s="6">
        <f t="shared" si="116"/>
        <v>1.2394678492239468</v>
      </c>
      <c r="Q1898">
        <f t="shared" si="117"/>
        <v>43</v>
      </c>
      <c r="R1898" t="s">
        <v>8340</v>
      </c>
      <c r="S1898" t="s">
        <v>8312</v>
      </c>
      <c r="T1898" s="10">
        <f t="shared" si="118"/>
        <v>40981.710243055553</v>
      </c>
      <c r="U1898" s="10">
        <f t="shared" si="119"/>
        <v>41011.710243055553</v>
      </c>
    </row>
    <row r="1899" spans="1:21" ht="42.75" x14ac:dyDescent="0.2">
      <c r="A1899">
        <v>1897</v>
      </c>
      <c r="B1899" s="3" t="s">
        <v>1898</v>
      </c>
      <c r="C1899" s="3" t="s">
        <v>6007</v>
      </c>
      <c r="D1899">
        <v>6350</v>
      </c>
      <c r="F1899">
        <v>6506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8279</v>
      </c>
      <c r="P1899" s="6">
        <f t="shared" si="116"/>
        <v>1.0245669291338582</v>
      </c>
      <c r="Q1899">
        <f t="shared" si="117"/>
        <v>35.551912568306008</v>
      </c>
      <c r="R1899" t="s">
        <v>8340</v>
      </c>
      <c r="S1899" t="s">
        <v>8312</v>
      </c>
      <c r="T1899" s="10">
        <f t="shared" si="118"/>
        <v>41680.583402777782</v>
      </c>
      <c r="U1899" s="10">
        <f t="shared" si="119"/>
        <v>41702.875</v>
      </c>
    </row>
    <row r="1900" spans="1:21" ht="42.75" x14ac:dyDescent="0.2">
      <c r="A1900">
        <v>1898</v>
      </c>
      <c r="B1900" s="3" t="s">
        <v>1899</v>
      </c>
      <c r="C1900" s="3" t="s">
        <v>6008</v>
      </c>
      <c r="D1900">
        <v>1000</v>
      </c>
      <c r="F1900">
        <v>1445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8279</v>
      </c>
      <c r="P1900" s="6">
        <f t="shared" si="116"/>
        <v>1.4450000000000001</v>
      </c>
      <c r="Q1900">
        <f t="shared" si="117"/>
        <v>68.80952380952381</v>
      </c>
      <c r="R1900" t="s">
        <v>8340</v>
      </c>
      <c r="S1900" t="s">
        <v>8312</v>
      </c>
      <c r="T1900" s="10">
        <f t="shared" si="118"/>
        <v>42366.192974537036</v>
      </c>
      <c r="U1900" s="10">
        <f t="shared" si="119"/>
        <v>42401.75</v>
      </c>
    </row>
    <row r="1901" spans="1:21" ht="42.75" x14ac:dyDescent="0.2">
      <c r="A1901">
        <v>1899</v>
      </c>
      <c r="B1901" s="3" t="s">
        <v>1900</v>
      </c>
      <c r="C1901" s="3" t="s">
        <v>6009</v>
      </c>
      <c r="D1901">
        <v>900</v>
      </c>
      <c r="F1901">
        <v>1200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8279</v>
      </c>
      <c r="P1901" s="6">
        <f t="shared" si="116"/>
        <v>1.3333333333333333</v>
      </c>
      <c r="Q1901">
        <f t="shared" si="117"/>
        <v>28.571428571428573</v>
      </c>
      <c r="R1901" t="s">
        <v>8340</v>
      </c>
      <c r="S1901" t="s">
        <v>8312</v>
      </c>
      <c r="T1901" s="10">
        <f t="shared" si="118"/>
        <v>42058.941736111112</v>
      </c>
      <c r="U1901" s="10">
        <f t="shared" si="119"/>
        <v>42088.90006944444</v>
      </c>
    </row>
    <row r="1902" spans="1:21" ht="42.75" x14ac:dyDescent="0.2">
      <c r="A1902">
        <v>1900</v>
      </c>
      <c r="B1902" s="3" t="s">
        <v>1901</v>
      </c>
      <c r="C1902" s="3" t="s">
        <v>6010</v>
      </c>
      <c r="D1902">
        <v>2500</v>
      </c>
      <c r="F1902">
        <v>2734.11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8279</v>
      </c>
      <c r="P1902" s="6">
        <f t="shared" si="116"/>
        <v>1.0936440000000001</v>
      </c>
      <c r="Q1902">
        <f t="shared" si="117"/>
        <v>50.631666666666668</v>
      </c>
      <c r="R1902" t="s">
        <v>8340</v>
      </c>
      <c r="S1902" t="s">
        <v>8312</v>
      </c>
      <c r="T1902" s="10">
        <f t="shared" si="118"/>
        <v>41160.871886574074</v>
      </c>
      <c r="U1902" s="10">
        <f t="shared" si="119"/>
        <v>41188.415972222225</v>
      </c>
    </row>
    <row r="1903" spans="1:21" ht="42.75" x14ac:dyDescent="0.2">
      <c r="A1903">
        <v>1901</v>
      </c>
      <c r="B1903" s="3" t="s">
        <v>1902</v>
      </c>
      <c r="C1903" s="3" t="s">
        <v>6011</v>
      </c>
      <c r="D1903">
        <v>99000</v>
      </c>
      <c r="F1903">
        <v>2670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8294</v>
      </c>
      <c r="P1903" s="6">
        <f t="shared" si="116"/>
        <v>2.696969696969697E-2</v>
      </c>
      <c r="Q1903">
        <f t="shared" si="117"/>
        <v>106.8</v>
      </c>
      <c r="R1903" t="s">
        <v>8334</v>
      </c>
      <c r="S1903" t="s">
        <v>8351</v>
      </c>
      <c r="T1903" s="10">
        <f t="shared" si="118"/>
        <v>42116.54315972222</v>
      </c>
      <c r="U1903" s="10">
        <f t="shared" si="119"/>
        <v>42146.541666666672</v>
      </c>
    </row>
    <row r="1904" spans="1:21" ht="42.75" x14ac:dyDescent="0.2">
      <c r="A1904">
        <v>1902</v>
      </c>
      <c r="B1904" s="3" t="s">
        <v>1903</v>
      </c>
      <c r="C1904" s="3" t="s">
        <v>6012</v>
      </c>
      <c r="D1904">
        <v>1000</v>
      </c>
      <c r="F1904">
        <v>12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8294</v>
      </c>
      <c r="P1904" s="6">
        <f t="shared" si="116"/>
        <v>1.2E-2</v>
      </c>
      <c r="Q1904">
        <f t="shared" si="117"/>
        <v>4</v>
      </c>
      <c r="R1904" t="s">
        <v>8334</v>
      </c>
      <c r="S1904" t="s">
        <v>8351</v>
      </c>
      <c r="T1904" s="10">
        <f t="shared" si="118"/>
        <v>42037.789895833332</v>
      </c>
      <c r="U1904" s="10">
        <f t="shared" si="119"/>
        <v>42067.789895833332</v>
      </c>
    </row>
    <row r="1905" spans="1:21" ht="42.75" x14ac:dyDescent="0.2">
      <c r="A1905">
        <v>1903</v>
      </c>
      <c r="B1905" s="3" t="s">
        <v>1904</v>
      </c>
      <c r="C1905" s="3" t="s">
        <v>6013</v>
      </c>
      <c r="D1905">
        <v>3000</v>
      </c>
      <c r="F1905">
        <v>1398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8294</v>
      </c>
      <c r="P1905" s="6">
        <f t="shared" si="116"/>
        <v>0.46600000000000003</v>
      </c>
      <c r="Q1905">
        <f t="shared" si="117"/>
        <v>34.097560975609753</v>
      </c>
      <c r="R1905" t="s">
        <v>8334</v>
      </c>
      <c r="S1905" t="s">
        <v>8351</v>
      </c>
      <c r="T1905" s="10">
        <f t="shared" si="118"/>
        <v>42702.770729166667</v>
      </c>
      <c r="U1905" s="10">
        <f t="shared" si="119"/>
        <v>42762.770729166667</v>
      </c>
    </row>
    <row r="1906" spans="1:21" ht="42.75" x14ac:dyDescent="0.2">
      <c r="A1906">
        <v>1904</v>
      </c>
      <c r="B1906" s="3" t="s">
        <v>1905</v>
      </c>
      <c r="C1906" s="3" t="s">
        <v>6014</v>
      </c>
      <c r="D1906">
        <v>50000</v>
      </c>
      <c r="F1906">
        <v>50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8294</v>
      </c>
      <c r="P1906" s="6">
        <f t="shared" si="116"/>
        <v>1E-3</v>
      </c>
      <c r="Q1906">
        <f t="shared" si="117"/>
        <v>25</v>
      </c>
      <c r="R1906" t="s">
        <v>8334</v>
      </c>
      <c r="S1906" t="s">
        <v>8351</v>
      </c>
      <c r="T1906" s="10">
        <f t="shared" si="118"/>
        <v>42326.685428240744</v>
      </c>
      <c r="U1906" s="10">
        <f t="shared" si="119"/>
        <v>42371.685428240744</v>
      </c>
    </row>
    <row r="1907" spans="1:21" ht="57" x14ac:dyDescent="0.2">
      <c r="A1907">
        <v>1905</v>
      </c>
      <c r="B1907" s="3" t="s">
        <v>1906</v>
      </c>
      <c r="C1907" s="3" t="s">
        <v>6015</v>
      </c>
      <c r="D1907">
        <v>25000</v>
      </c>
      <c r="F1907">
        <v>42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8294</v>
      </c>
      <c r="P1907" s="6">
        <f t="shared" si="116"/>
        <v>1.6800000000000001E-3</v>
      </c>
      <c r="Q1907">
        <f t="shared" si="117"/>
        <v>10.5</v>
      </c>
      <c r="R1907" t="s">
        <v>8334</v>
      </c>
      <c r="S1907" t="s">
        <v>8351</v>
      </c>
      <c r="T1907" s="10">
        <f t="shared" si="118"/>
        <v>41859.925856481481</v>
      </c>
      <c r="U1907" s="10">
        <f t="shared" si="119"/>
        <v>41889.925856481481</v>
      </c>
    </row>
    <row r="1908" spans="1:21" ht="42.75" x14ac:dyDescent="0.2">
      <c r="A1908">
        <v>1906</v>
      </c>
      <c r="B1908" s="3" t="s">
        <v>1907</v>
      </c>
      <c r="C1908" s="3" t="s">
        <v>6016</v>
      </c>
      <c r="D1908">
        <v>50000</v>
      </c>
      <c r="F1908">
        <v>21380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8294</v>
      </c>
      <c r="P1908" s="6">
        <f t="shared" si="116"/>
        <v>0.42759999999999998</v>
      </c>
      <c r="Q1908">
        <f t="shared" si="117"/>
        <v>215.95959595959596</v>
      </c>
      <c r="R1908" t="s">
        <v>8334</v>
      </c>
      <c r="S1908" t="s">
        <v>8351</v>
      </c>
      <c r="T1908" s="10">
        <f t="shared" si="118"/>
        <v>42514.671099537038</v>
      </c>
      <c r="U1908" s="10">
        <f t="shared" si="119"/>
        <v>42544.671099537038</v>
      </c>
    </row>
    <row r="1909" spans="1:21" ht="42.75" x14ac:dyDescent="0.2">
      <c r="A1909">
        <v>1907</v>
      </c>
      <c r="B1909" s="3" t="s">
        <v>1908</v>
      </c>
      <c r="C1909" s="3" t="s">
        <v>6017</v>
      </c>
      <c r="D1909">
        <v>30000</v>
      </c>
      <c r="F1909">
        <v>85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8294</v>
      </c>
      <c r="P1909" s="6">
        <f t="shared" si="116"/>
        <v>2.8333333333333335E-3</v>
      </c>
      <c r="Q1909">
        <f t="shared" si="117"/>
        <v>21.25</v>
      </c>
      <c r="R1909" t="s">
        <v>8334</v>
      </c>
      <c r="S1909" t="s">
        <v>8351</v>
      </c>
      <c r="T1909" s="10">
        <f t="shared" si="118"/>
        <v>41767.587094907409</v>
      </c>
      <c r="U1909" s="10">
        <f t="shared" si="119"/>
        <v>41782.587094907409</v>
      </c>
    </row>
    <row r="1910" spans="1:21" ht="42.75" x14ac:dyDescent="0.2">
      <c r="A1910">
        <v>1908</v>
      </c>
      <c r="B1910" s="3" t="s">
        <v>1909</v>
      </c>
      <c r="C1910" s="3" t="s">
        <v>6018</v>
      </c>
      <c r="D1910">
        <v>25000</v>
      </c>
      <c r="F1910">
        <v>433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8294</v>
      </c>
      <c r="P1910" s="6">
        <f t="shared" si="116"/>
        <v>1.7319999999999999E-2</v>
      </c>
      <c r="Q1910">
        <f t="shared" si="117"/>
        <v>108.25</v>
      </c>
      <c r="R1910" t="s">
        <v>8334</v>
      </c>
      <c r="S1910" t="s">
        <v>8351</v>
      </c>
      <c r="T1910" s="10">
        <f t="shared" si="118"/>
        <v>42703.917824074073</v>
      </c>
      <c r="U1910" s="10">
        <f t="shared" si="119"/>
        <v>42733.917824074073</v>
      </c>
    </row>
    <row r="1911" spans="1:21" ht="42.75" x14ac:dyDescent="0.2">
      <c r="A1911">
        <v>1909</v>
      </c>
      <c r="B1911" s="3" t="s">
        <v>1910</v>
      </c>
      <c r="C1911" s="3" t="s">
        <v>6019</v>
      </c>
      <c r="D1911">
        <v>35000</v>
      </c>
      <c r="F1911">
        <v>4939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8294</v>
      </c>
      <c r="P1911" s="6">
        <f t="shared" si="116"/>
        <v>0.14111428571428572</v>
      </c>
      <c r="Q1911">
        <f t="shared" si="117"/>
        <v>129.97368421052633</v>
      </c>
      <c r="R1911" t="s">
        <v>8334</v>
      </c>
      <c r="S1911" t="s">
        <v>8351</v>
      </c>
      <c r="T1911" s="10">
        <f t="shared" si="118"/>
        <v>41905.429155092592</v>
      </c>
      <c r="U1911" s="10">
        <f t="shared" si="119"/>
        <v>41935.429155092592</v>
      </c>
    </row>
    <row r="1912" spans="1:21" ht="42.75" x14ac:dyDescent="0.2">
      <c r="A1912">
        <v>1910</v>
      </c>
      <c r="B1912" s="3" t="s">
        <v>1911</v>
      </c>
      <c r="C1912" s="3" t="s">
        <v>6020</v>
      </c>
      <c r="D1912">
        <v>85000</v>
      </c>
      <c r="F1912">
        <v>33486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8294</v>
      </c>
      <c r="P1912" s="6">
        <f t="shared" si="116"/>
        <v>0.39395294117647056</v>
      </c>
      <c r="Q1912">
        <f t="shared" si="117"/>
        <v>117.49473684210527</v>
      </c>
      <c r="R1912" t="s">
        <v>8334</v>
      </c>
      <c r="S1912" t="s">
        <v>8351</v>
      </c>
      <c r="T1912" s="10">
        <f t="shared" si="118"/>
        <v>42264.963159722218</v>
      </c>
      <c r="U1912" s="10">
        <f t="shared" si="119"/>
        <v>42308.947916666672</v>
      </c>
    </row>
    <row r="1913" spans="1:21" ht="42.75" x14ac:dyDescent="0.2">
      <c r="A1913">
        <v>1911</v>
      </c>
      <c r="B1913" s="3" t="s">
        <v>1912</v>
      </c>
      <c r="C1913" s="3" t="s">
        <v>6021</v>
      </c>
      <c r="D1913">
        <v>42500</v>
      </c>
      <c r="F1913">
        <v>10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8294</v>
      </c>
      <c r="P1913" s="6">
        <f t="shared" si="116"/>
        <v>2.3529411764705883E-4</v>
      </c>
      <c r="Q1913">
        <f t="shared" si="117"/>
        <v>10</v>
      </c>
      <c r="R1913" t="s">
        <v>8334</v>
      </c>
      <c r="S1913" t="s">
        <v>8351</v>
      </c>
      <c r="T1913" s="10">
        <f t="shared" si="118"/>
        <v>41830.033958333333</v>
      </c>
      <c r="U1913" s="10">
        <f t="shared" si="119"/>
        <v>41860.033958333333</v>
      </c>
    </row>
    <row r="1914" spans="1:21" ht="42.75" x14ac:dyDescent="0.2">
      <c r="A1914">
        <v>1912</v>
      </c>
      <c r="B1914" s="3" t="s">
        <v>1913</v>
      </c>
      <c r="C1914" s="3" t="s">
        <v>6022</v>
      </c>
      <c r="D1914">
        <v>5000</v>
      </c>
      <c r="F1914">
        <v>2965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8294</v>
      </c>
      <c r="P1914" s="6">
        <f t="shared" si="116"/>
        <v>0.59299999999999997</v>
      </c>
      <c r="Q1914">
        <f t="shared" si="117"/>
        <v>70.595238095238102</v>
      </c>
      <c r="R1914" t="s">
        <v>8334</v>
      </c>
      <c r="S1914" t="s">
        <v>8351</v>
      </c>
      <c r="T1914" s="10">
        <f t="shared" si="118"/>
        <v>42129.226388888885</v>
      </c>
      <c r="U1914" s="10">
        <f t="shared" si="119"/>
        <v>42159.226388888885</v>
      </c>
    </row>
    <row r="1915" spans="1:21" ht="28.5" x14ac:dyDescent="0.2">
      <c r="A1915">
        <v>1913</v>
      </c>
      <c r="B1915" s="3" t="s">
        <v>1914</v>
      </c>
      <c r="C1915" s="3" t="s">
        <v>6023</v>
      </c>
      <c r="D1915">
        <v>48000</v>
      </c>
      <c r="F1915">
        <v>637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8294</v>
      </c>
      <c r="P1915" s="6">
        <f t="shared" si="116"/>
        <v>1.3270833333333334E-2</v>
      </c>
      <c r="Q1915">
        <f t="shared" si="117"/>
        <v>24.5</v>
      </c>
      <c r="R1915" t="s">
        <v>8334</v>
      </c>
      <c r="S1915" t="s">
        <v>8351</v>
      </c>
      <c r="T1915" s="10">
        <f t="shared" si="118"/>
        <v>41890.511319444442</v>
      </c>
      <c r="U1915" s="10">
        <f t="shared" si="119"/>
        <v>41920.511319444442</v>
      </c>
    </row>
    <row r="1916" spans="1:21" ht="42.75" x14ac:dyDescent="0.2">
      <c r="A1916">
        <v>1914</v>
      </c>
      <c r="B1916" s="3" t="s">
        <v>1915</v>
      </c>
      <c r="C1916" s="3" t="s">
        <v>6024</v>
      </c>
      <c r="D1916">
        <v>666</v>
      </c>
      <c r="F1916">
        <v>60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8294</v>
      </c>
      <c r="P1916" s="6">
        <f t="shared" si="116"/>
        <v>9.0090090090090086E-2</v>
      </c>
      <c r="Q1916">
        <f t="shared" si="117"/>
        <v>30</v>
      </c>
      <c r="R1916" t="s">
        <v>8334</v>
      </c>
      <c r="S1916" t="s">
        <v>8351</v>
      </c>
      <c r="T1916" s="10">
        <f t="shared" si="118"/>
        <v>41929.174456018518</v>
      </c>
      <c r="U1916" s="10">
        <f t="shared" si="119"/>
        <v>41944.165972222225</v>
      </c>
    </row>
    <row r="1917" spans="1:21" ht="42.75" x14ac:dyDescent="0.2">
      <c r="A1917">
        <v>1915</v>
      </c>
      <c r="B1917" s="3" t="s">
        <v>1916</v>
      </c>
      <c r="C1917" s="3" t="s">
        <v>6025</v>
      </c>
      <c r="D1917">
        <v>500</v>
      </c>
      <c r="F1917">
        <v>8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8294</v>
      </c>
      <c r="P1917" s="6">
        <f t="shared" si="116"/>
        <v>1.6E-2</v>
      </c>
      <c r="Q1917">
        <f t="shared" si="117"/>
        <v>2</v>
      </c>
      <c r="R1917" t="s">
        <v>8334</v>
      </c>
      <c r="S1917" t="s">
        <v>8351</v>
      </c>
      <c r="T1917" s="10">
        <f t="shared" si="118"/>
        <v>41864.04886574074</v>
      </c>
      <c r="U1917" s="10">
        <f t="shared" si="119"/>
        <v>41884.04886574074</v>
      </c>
    </row>
    <row r="1918" spans="1:21" ht="28.5" x14ac:dyDescent="0.2">
      <c r="A1918">
        <v>1916</v>
      </c>
      <c r="B1918" s="3" t="s">
        <v>1917</v>
      </c>
      <c r="C1918" s="3" t="s">
        <v>6026</v>
      </c>
      <c r="D1918">
        <v>20000</v>
      </c>
      <c r="F1918">
        <v>102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8294</v>
      </c>
      <c r="P1918" s="6">
        <f t="shared" si="116"/>
        <v>5.1000000000000004E-3</v>
      </c>
      <c r="Q1918">
        <f t="shared" si="117"/>
        <v>17</v>
      </c>
      <c r="R1918" t="s">
        <v>8334</v>
      </c>
      <c r="S1918" t="s">
        <v>8351</v>
      </c>
      <c r="T1918" s="10">
        <f t="shared" si="118"/>
        <v>42656.717303240745</v>
      </c>
      <c r="U1918" s="10">
        <f t="shared" si="119"/>
        <v>42681.758969907409</v>
      </c>
    </row>
    <row r="1919" spans="1:21" ht="28.5" x14ac:dyDescent="0.2">
      <c r="A1919">
        <v>1917</v>
      </c>
      <c r="B1919" s="3" t="s">
        <v>1918</v>
      </c>
      <c r="C1919" s="3" t="s">
        <v>6027</v>
      </c>
      <c r="D1919">
        <v>390000</v>
      </c>
      <c r="F1919">
        <v>205025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8294</v>
      </c>
      <c r="P1919" s="6">
        <f t="shared" si="116"/>
        <v>0.52570512820512816</v>
      </c>
      <c r="Q1919">
        <f t="shared" si="117"/>
        <v>2928.9285714285716</v>
      </c>
      <c r="R1919" t="s">
        <v>8334</v>
      </c>
      <c r="S1919" t="s">
        <v>8351</v>
      </c>
      <c r="T1919" s="10">
        <f t="shared" si="118"/>
        <v>42746.270057870366</v>
      </c>
      <c r="U1919" s="10">
        <f t="shared" si="119"/>
        <v>42776.270057870366</v>
      </c>
    </row>
    <row r="1920" spans="1:21" ht="42.75" x14ac:dyDescent="0.2">
      <c r="A1920">
        <v>1918</v>
      </c>
      <c r="B1920" s="3" t="s">
        <v>1919</v>
      </c>
      <c r="C1920" s="3" t="s">
        <v>6028</v>
      </c>
      <c r="D1920">
        <v>25000</v>
      </c>
      <c r="F1920">
        <v>260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8294</v>
      </c>
      <c r="P1920" s="6">
        <f t="shared" si="116"/>
        <v>1.04E-2</v>
      </c>
      <c r="Q1920">
        <f t="shared" si="117"/>
        <v>28.888888888888889</v>
      </c>
      <c r="R1920" t="s">
        <v>8334</v>
      </c>
      <c r="S1920" t="s">
        <v>8351</v>
      </c>
      <c r="T1920" s="10">
        <f t="shared" si="118"/>
        <v>41828.789942129632</v>
      </c>
      <c r="U1920" s="10">
        <f t="shared" si="119"/>
        <v>41863.789942129632</v>
      </c>
    </row>
    <row r="1921" spans="1:21" ht="42.75" x14ac:dyDescent="0.2">
      <c r="A1921">
        <v>1919</v>
      </c>
      <c r="B1921" s="3" t="s">
        <v>1920</v>
      </c>
      <c r="C1921" s="3" t="s">
        <v>6029</v>
      </c>
      <c r="D1921">
        <v>500</v>
      </c>
      <c r="F1921">
        <v>237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8294</v>
      </c>
      <c r="P1921" s="6">
        <f t="shared" si="116"/>
        <v>0.47399999999999998</v>
      </c>
      <c r="Q1921">
        <f t="shared" si="117"/>
        <v>29.625</v>
      </c>
      <c r="R1921" t="s">
        <v>8334</v>
      </c>
      <c r="S1921" t="s">
        <v>8351</v>
      </c>
      <c r="T1921" s="10">
        <f t="shared" si="118"/>
        <v>42113.875567129624</v>
      </c>
      <c r="U1921" s="10">
        <f t="shared" si="119"/>
        <v>42143.875567129624</v>
      </c>
    </row>
    <row r="1922" spans="1:21" ht="42.75" x14ac:dyDescent="0.2">
      <c r="A1922">
        <v>1920</v>
      </c>
      <c r="B1922" s="3" t="s">
        <v>1921</v>
      </c>
      <c r="C1922" s="3" t="s">
        <v>6030</v>
      </c>
      <c r="D1922">
        <v>10000</v>
      </c>
      <c r="F1922">
        <v>4303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8294</v>
      </c>
      <c r="P1922" s="6">
        <f t="shared" ref="P1922:P1985" si="120">F1922/D1922</f>
        <v>0.43030000000000002</v>
      </c>
      <c r="Q1922">
        <f t="shared" ref="Q1922:Q1985" si="121">F1922/M1922</f>
        <v>40.980952380952381</v>
      </c>
      <c r="R1922" t="s">
        <v>8334</v>
      </c>
      <c r="S1922" t="s">
        <v>8351</v>
      </c>
      <c r="T1922" s="10">
        <f t="shared" si="118"/>
        <v>42270.875706018516</v>
      </c>
      <c r="U1922" s="10">
        <f t="shared" si="119"/>
        <v>42298.958333333328</v>
      </c>
    </row>
    <row r="1923" spans="1:21" ht="28.5" x14ac:dyDescent="0.2">
      <c r="A1923">
        <v>1921</v>
      </c>
      <c r="B1923" s="3" t="s">
        <v>1922</v>
      </c>
      <c r="C1923" s="3" t="s">
        <v>6031</v>
      </c>
      <c r="D1923">
        <v>1500</v>
      </c>
      <c r="F1923">
        <v>2052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8279</v>
      </c>
      <c r="P1923" s="6">
        <f t="shared" si="120"/>
        <v>1.3680000000000001</v>
      </c>
      <c r="Q1923">
        <f t="shared" si="121"/>
        <v>54</v>
      </c>
      <c r="R1923" t="s">
        <v>8340</v>
      </c>
      <c r="S1923" t="s">
        <v>8312</v>
      </c>
      <c r="T1923" s="10">
        <f t="shared" ref="T1923:T1986" si="122">(((K1923/60)/60)/24+DATE(1970,1,1))</f>
        <v>41074.221562500003</v>
      </c>
      <c r="U1923" s="10">
        <f t="shared" ref="U1923:U1986" si="123">(((J1923/60)/60)/24+DATE(1970,1,1))</f>
        <v>41104.221562500003</v>
      </c>
    </row>
    <row r="1924" spans="1:21" ht="42.75" x14ac:dyDescent="0.2">
      <c r="A1924">
        <v>1922</v>
      </c>
      <c r="B1924" s="3" t="s">
        <v>1923</v>
      </c>
      <c r="C1924" s="3" t="s">
        <v>6032</v>
      </c>
      <c r="D1924">
        <v>2000</v>
      </c>
      <c r="F1924">
        <v>2311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8279</v>
      </c>
      <c r="P1924" s="6">
        <f t="shared" si="120"/>
        <v>1.1555</v>
      </c>
      <c r="Q1924">
        <f t="shared" si="121"/>
        <v>36.109375</v>
      </c>
      <c r="R1924" t="s">
        <v>8340</v>
      </c>
      <c r="S1924" t="s">
        <v>8312</v>
      </c>
      <c r="T1924" s="10">
        <f t="shared" si="122"/>
        <v>41590.255868055552</v>
      </c>
      <c r="U1924" s="10">
        <f t="shared" si="123"/>
        <v>41620.255868055552</v>
      </c>
    </row>
    <row r="1925" spans="1:21" ht="42.75" x14ac:dyDescent="0.2">
      <c r="A1925">
        <v>1923</v>
      </c>
      <c r="B1925" s="3" t="s">
        <v>1924</v>
      </c>
      <c r="C1925" s="3" t="s">
        <v>6033</v>
      </c>
      <c r="D1925">
        <v>125</v>
      </c>
      <c r="F1925">
        <v>301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8279</v>
      </c>
      <c r="P1925" s="6">
        <f t="shared" si="120"/>
        <v>2.4079999999999999</v>
      </c>
      <c r="Q1925">
        <f t="shared" si="121"/>
        <v>23.153846153846153</v>
      </c>
      <c r="R1925" t="s">
        <v>8340</v>
      </c>
      <c r="S1925" t="s">
        <v>8312</v>
      </c>
      <c r="T1925" s="10">
        <f t="shared" si="122"/>
        <v>40772.848749999997</v>
      </c>
      <c r="U1925" s="10">
        <f t="shared" si="123"/>
        <v>40813.207638888889</v>
      </c>
    </row>
    <row r="1926" spans="1:21" ht="57" x14ac:dyDescent="0.2">
      <c r="A1926">
        <v>1924</v>
      </c>
      <c r="B1926" s="3" t="s">
        <v>1925</v>
      </c>
      <c r="C1926" s="3" t="s">
        <v>6034</v>
      </c>
      <c r="D1926">
        <v>3000</v>
      </c>
      <c r="F1926">
        <v>3432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8279</v>
      </c>
      <c r="P1926" s="6">
        <f t="shared" si="120"/>
        <v>1.1439999999999999</v>
      </c>
      <c r="Q1926">
        <f t="shared" si="121"/>
        <v>104</v>
      </c>
      <c r="R1926" t="s">
        <v>8340</v>
      </c>
      <c r="S1926" t="s">
        <v>8312</v>
      </c>
      <c r="T1926" s="10">
        <f t="shared" si="122"/>
        <v>41626.761053240742</v>
      </c>
      <c r="U1926" s="10">
        <f t="shared" si="123"/>
        <v>41654.814583333333</v>
      </c>
    </row>
    <row r="1927" spans="1:21" ht="42.75" x14ac:dyDescent="0.2">
      <c r="A1927">
        <v>1925</v>
      </c>
      <c r="B1927" s="3" t="s">
        <v>1926</v>
      </c>
      <c r="C1927" s="3" t="s">
        <v>6035</v>
      </c>
      <c r="D1927">
        <v>1500</v>
      </c>
      <c r="F1927">
        <v>1655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8279</v>
      </c>
      <c r="P1927" s="6">
        <f t="shared" si="120"/>
        <v>1.1033333333333333</v>
      </c>
      <c r="Q1927">
        <f t="shared" si="121"/>
        <v>31.826923076923077</v>
      </c>
      <c r="R1927" t="s">
        <v>8340</v>
      </c>
      <c r="S1927" t="s">
        <v>8312</v>
      </c>
      <c r="T1927" s="10">
        <f t="shared" si="122"/>
        <v>41535.90148148148</v>
      </c>
      <c r="U1927" s="10">
        <f t="shared" si="123"/>
        <v>41558</v>
      </c>
    </row>
    <row r="1928" spans="1:21" ht="57" x14ac:dyDescent="0.2">
      <c r="A1928">
        <v>1926</v>
      </c>
      <c r="B1928" s="3" t="s">
        <v>1927</v>
      </c>
      <c r="C1928" s="3" t="s">
        <v>6036</v>
      </c>
      <c r="D1928">
        <v>1500</v>
      </c>
      <c r="F1928">
        <v>2930.69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8279</v>
      </c>
      <c r="P1928" s="6">
        <f t="shared" si="120"/>
        <v>1.9537933333333333</v>
      </c>
      <c r="Q1928">
        <f t="shared" si="121"/>
        <v>27.3896261682243</v>
      </c>
      <c r="R1928" t="s">
        <v>8340</v>
      </c>
      <c r="S1928" t="s">
        <v>8312</v>
      </c>
      <c r="T1928" s="10">
        <f t="shared" si="122"/>
        <v>40456.954351851848</v>
      </c>
      <c r="U1928" s="10">
        <f t="shared" si="123"/>
        <v>40484.018055555556</v>
      </c>
    </row>
    <row r="1929" spans="1:21" x14ac:dyDescent="0.2">
      <c r="A1929">
        <v>1927</v>
      </c>
      <c r="B1929" s="3" t="s">
        <v>1928</v>
      </c>
      <c r="C1929" s="3" t="s">
        <v>6037</v>
      </c>
      <c r="D1929">
        <v>600</v>
      </c>
      <c r="F1929">
        <v>620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8279</v>
      </c>
      <c r="P1929" s="6">
        <f t="shared" si="120"/>
        <v>1.0333333333333334</v>
      </c>
      <c r="Q1929">
        <f t="shared" si="121"/>
        <v>56.363636363636367</v>
      </c>
      <c r="R1929" t="s">
        <v>8340</v>
      </c>
      <c r="S1929" t="s">
        <v>8312</v>
      </c>
      <c r="T1929" s="10">
        <f t="shared" si="122"/>
        <v>40960.861562500002</v>
      </c>
      <c r="U1929" s="10">
        <f t="shared" si="123"/>
        <v>40976.207638888889</v>
      </c>
    </row>
    <row r="1930" spans="1:21" ht="28.5" x14ac:dyDescent="0.2">
      <c r="A1930">
        <v>1928</v>
      </c>
      <c r="B1930" s="3" t="s">
        <v>1929</v>
      </c>
      <c r="C1930" s="3" t="s">
        <v>6038</v>
      </c>
      <c r="D1930">
        <v>2550</v>
      </c>
      <c r="F1930">
        <v>2630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8279</v>
      </c>
      <c r="P1930" s="6">
        <f t="shared" si="120"/>
        <v>1.031372549019608</v>
      </c>
      <c r="Q1930">
        <f t="shared" si="121"/>
        <v>77.352941176470594</v>
      </c>
      <c r="R1930" t="s">
        <v>8340</v>
      </c>
      <c r="S1930" t="s">
        <v>8312</v>
      </c>
      <c r="T1930" s="10">
        <f t="shared" si="122"/>
        <v>41371.648078703707</v>
      </c>
      <c r="U1930" s="10">
        <f t="shared" si="123"/>
        <v>41401.648078703707</v>
      </c>
    </row>
    <row r="1931" spans="1:21" ht="42.75" x14ac:dyDescent="0.2">
      <c r="A1931">
        <v>1929</v>
      </c>
      <c r="B1931" s="3" t="s">
        <v>1930</v>
      </c>
      <c r="C1931" s="3" t="s">
        <v>6039</v>
      </c>
      <c r="D1931">
        <v>3200</v>
      </c>
      <c r="F1931">
        <v>3210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8279</v>
      </c>
      <c r="P1931" s="6">
        <f t="shared" si="120"/>
        <v>1.003125</v>
      </c>
      <c r="Q1931">
        <f t="shared" si="121"/>
        <v>42.8</v>
      </c>
      <c r="R1931" t="s">
        <v>8340</v>
      </c>
      <c r="S1931" t="s">
        <v>8312</v>
      </c>
      <c r="T1931" s="10">
        <f t="shared" si="122"/>
        <v>40687.021597222221</v>
      </c>
      <c r="U1931" s="10">
        <f t="shared" si="123"/>
        <v>40729.021597222221</v>
      </c>
    </row>
    <row r="1932" spans="1:21" ht="28.5" x14ac:dyDescent="0.2">
      <c r="A1932">
        <v>1930</v>
      </c>
      <c r="B1932" s="3" t="s">
        <v>1931</v>
      </c>
      <c r="C1932" s="3" t="s">
        <v>6040</v>
      </c>
      <c r="D1932">
        <v>1000</v>
      </c>
      <c r="F1932">
        <v>1270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8279</v>
      </c>
      <c r="P1932" s="6">
        <f t="shared" si="120"/>
        <v>1.27</v>
      </c>
      <c r="Q1932">
        <f t="shared" si="121"/>
        <v>48.846153846153847</v>
      </c>
      <c r="R1932" t="s">
        <v>8340</v>
      </c>
      <c r="S1932" t="s">
        <v>8312</v>
      </c>
      <c r="T1932" s="10">
        <f t="shared" si="122"/>
        <v>41402.558819444443</v>
      </c>
      <c r="U1932" s="10">
        <f t="shared" si="123"/>
        <v>41462.558819444443</v>
      </c>
    </row>
    <row r="1933" spans="1:21" ht="42.75" x14ac:dyDescent="0.2">
      <c r="A1933">
        <v>1931</v>
      </c>
      <c r="B1933" s="3" t="s">
        <v>1932</v>
      </c>
      <c r="C1933" s="3" t="s">
        <v>6041</v>
      </c>
      <c r="D1933">
        <v>2000</v>
      </c>
      <c r="F1933">
        <v>2412.02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8279</v>
      </c>
      <c r="P1933" s="6">
        <f t="shared" si="120"/>
        <v>1.20601</v>
      </c>
      <c r="Q1933">
        <f t="shared" si="121"/>
        <v>48.240400000000001</v>
      </c>
      <c r="R1933" t="s">
        <v>8340</v>
      </c>
      <c r="S1933" t="s">
        <v>8312</v>
      </c>
      <c r="T1933" s="10">
        <f t="shared" si="122"/>
        <v>41037.892465277779</v>
      </c>
      <c r="U1933" s="10">
        <f t="shared" si="123"/>
        <v>41051.145833333336</v>
      </c>
    </row>
    <row r="1934" spans="1:21" ht="42.75" x14ac:dyDescent="0.2">
      <c r="A1934">
        <v>1932</v>
      </c>
      <c r="B1934" s="3" t="s">
        <v>1933</v>
      </c>
      <c r="C1934" s="3" t="s">
        <v>6042</v>
      </c>
      <c r="D1934">
        <v>5250</v>
      </c>
      <c r="F1934">
        <v>5617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8279</v>
      </c>
      <c r="P1934" s="6">
        <f t="shared" si="120"/>
        <v>1.0699047619047619</v>
      </c>
      <c r="Q1934">
        <f t="shared" si="121"/>
        <v>70.212500000000006</v>
      </c>
      <c r="R1934" t="s">
        <v>8340</v>
      </c>
      <c r="S1934" t="s">
        <v>8312</v>
      </c>
      <c r="T1934" s="10">
        <f t="shared" si="122"/>
        <v>40911.809872685182</v>
      </c>
      <c r="U1934" s="10">
        <f t="shared" si="123"/>
        <v>40932.809872685182</v>
      </c>
    </row>
    <row r="1935" spans="1:21" ht="42.75" x14ac:dyDescent="0.2">
      <c r="A1935">
        <v>1933</v>
      </c>
      <c r="B1935" s="3" t="s">
        <v>1934</v>
      </c>
      <c r="C1935" s="3" t="s">
        <v>6043</v>
      </c>
      <c r="D1935">
        <v>6000</v>
      </c>
      <c r="F1935">
        <v>10346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8279</v>
      </c>
      <c r="P1935" s="6">
        <f t="shared" si="120"/>
        <v>1.7243333333333333</v>
      </c>
      <c r="Q1935">
        <f t="shared" si="121"/>
        <v>94.054545454545448</v>
      </c>
      <c r="R1935" t="s">
        <v>8340</v>
      </c>
      <c r="S1935" t="s">
        <v>8312</v>
      </c>
      <c r="T1935" s="10">
        <f t="shared" si="122"/>
        <v>41879.130868055552</v>
      </c>
      <c r="U1935" s="10">
        <f t="shared" si="123"/>
        <v>41909.130868055552</v>
      </c>
    </row>
    <row r="1936" spans="1:21" ht="42.75" x14ac:dyDescent="0.2">
      <c r="A1936">
        <v>1934</v>
      </c>
      <c r="B1936" s="3" t="s">
        <v>1935</v>
      </c>
      <c r="C1936" s="3" t="s">
        <v>6044</v>
      </c>
      <c r="D1936">
        <v>5000</v>
      </c>
      <c r="F1936">
        <v>6181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8279</v>
      </c>
      <c r="P1936" s="6">
        <f t="shared" si="120"/>
        <v>1.2362</v>
      </c>
      <c r="Q1936">
        <f t="shared" si="121"/>
        <v>80.272727272727266</v>
      </c>
      <c r="R1936" t="s">
        <v>8340</v>
      </c>
      <c r="S1936" t="s">
        <v>8312</v>
      </c>
      <c r="T1936" s="10">
        <f t="shared" si="122"/>
        <v>40865.867141203707</v>
      </c>
      <c r="U1936" s="10">
        <f t="shared" si="123"/>
        <v>40902.208333333336</v>
      </c>
    </row>
    <row r="1937" spans="1:21" ht="42.75" x14ac:dyDescent="0.2">
      <c r="A1937">
        <v>1935</v>
      </c>
      <c r="B1937" s="3" t="s">
        <v>1936</v>
      </c>
      <c r="C1937" s="3" t="s">
        <v>6045</v>
      </c>
      <c r="D1937">
        <v>2500</v>
      </c>
      <c r="F1937">
        <v>2710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8279</v>
      </c>
      <c r="P1937" s="6">
        <f t="shared" si="120"/>
        <v>1.0840000000000001</v>
      </c>
      <c r="Q1937">
        <f t="shared" si="121"/>
        <v>54.2</v>
      </c>
      <c r="R1937" t="s">
        <v>8340</v>
      </c>
      <c r="S1937" t="s">
        <v>8312</v>
      </c>
      <c r="T1937" s="10">
        <f t="shared" si="122"/>
        <v>41773.932534722226</v>
      </c>
      <c r="U1937" s="10">
        <f t="shared" si="123"/>
        <v>41811.207638888889</v>
      </c>
    </row>
    <row r="1938" spans="1:21" ht="42.75" x14ac:dyDescent="0.2">
      <c r="A1938">
        <v>1936</v>
      </c>
      <c r="B1938" s="3" t="s">
        <v>1937</v>
      </c>
      <c r="C1938" s="3" t="s">
        <v>6046</v>
      </c>
      <c r="D1938">
        <v>7500</v>
      </c>
      <c r="F1938">
        <v>8739.01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8279</v>
      </c>
      <c r="P1938" s="6">
        <f t="shared" si="120"/>
        <v>1.1652013333333333</v>
      </c>
      <c r="Q1938">
        <f t="shared" si="121"/>
        <v>60.26903448275862</v>
      </c>
      <c r="R1938" t="s">
        <v>8340</v>
      </c>
      <c r="S1938" t="s">
        <v>8312</v>
      </c>
      <c r="T1938" s="10">
        <f t="shared" si="122"/>
        <v>40852.889699074076</v>
      </c>
      <c r="U1938" s="10">
        <f t="shared" si="123"/>
        <v>40883.249305555553</v>
      </c>
    </row>
    <row r="1939" spans="1:21" ht="42.75" x14ac:dyDescent="0.2">
      <c r="A1939">
        <v>1937</v>
      </c>
      <c r="B1939" s="3" t="s">
        <v>1938</v>
      </c>
      <c r="C1939" s="3" t="s">
        <v>6047</v>
      </c>
      <c r="D1939">
        <v>600</v>
      </c>
      <c r="F1939">
        <v>1123.47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8279</v>
      </c>
      <c r="P1939" s="6">
        <f t="shared" si="120"/>
        <v>1.8724499999999999</v>
      </c>
      <c r="Q1939">
        <f t="shared" si="121"/>
        <v>38.740344827586206</v>
      </c>
      <c r="R1939" t="s">
        <v>8340</v>
      </c>
      <c r="S1939" t="s">
        <v>8312</v>
      </c>
      <c r="T1939" s="10">
        <f t="shared" si="122"/>
        <v>41059.118993055556</v>
      </c>
      <c r="U1939" s="10">
        <f t="shared" si="123"/>
        <v>41075.165972222225</v>
      </c>
    </row>
    <row r="1940" spans="1:21" ht="42.75" x14ac:dyDescent="0.2">
      <c r="A1940">
        <v>1938</v>
      </c>
      <c r="B1940" s="3" t="s">
        <v>1939</v>
      </c>
      <c r="C1940" s="3" t="s">
        <v>6048</v>
      </c>
      <c r="D1940">
        <v>15000</v>
      </c>
      <c r="F1940">
        <v>17390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8279</v>
      </c>
      <c r="P1940" s="6">
        <f t="shared" si="120"/>
        <v>1.1593333333333333</v>
      </c>
      <c r="Q1940">
        <f t="shared" si="121"/>
        <v>152.54385964912279</v>
      </c>
      <c r="R1940" t="s">
        <v>8340</v>
      </c>
      <c r="S1940" t="s">
        <v>8312</v>
      </c>
      <c r="T1940" s="10">
        <f t="shared" si="122"/>
        <v>41426.259618055556</v>
      </c>
      <c r="U1940" s="10">
        <f t="shared" si="123"/>
        <v>41457.208333333336</v>
      </c>
    </row>
    <row r="1941" spans="1:21" ht="42.75" x14ac:dyDescent="0.2">
      <c r="A1941">
        <v>1939</v>
      </c>
      <c r="B1941" s="3" t="s">
        <v>1940</v>
      </c>
      <c r="C1941" s="3" t="s">
        <v>6049</v>
      </c>
      <c r="D1941">
        <v>10000</v>
      </c>
      <c r="F1941">
        <v>11070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8279</v>
      </c>
      <c r="P1941" s="6">
        <f t="shared" si="120"/>
        <v>1.107</v>
      </c>
      <c r="Q1941">
        <f t="shared" si="121"/>
        <v>115.3125</v>
      </c>
      <c r="R1941" t="s">
        <v>8340</v>
      </c>
      <c r="S1941" t="s">
        <v>8312</v>
      </c>
      <c r="T1941" s="10">
        <f t="shared" si="122"/>
        <v>41313.985046296293</v>
      </c>
      <c r="U1941" s="10">
        <f t="shared" si="123"/>
        <v>41343.943379629629</v>
      </c>
    </row>
    <row r="1942" spans="1:21" ht="42.75" x14ac:dyDescent="0.2">
      <c r="A1942">
        <v>1940</v>
      </c>
      <c r="B1942" s="3" t="s">
        <v>1941</v>
      </c>
      <c r="C1942" s="3" t="s">
        <v>6050</v>
      </c>
      <c r="D1942">
        <v>650</v>
      </c>
      <c r="F1942">
        <v>1111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8279</v>
      </c>
      <c r="P1942" s="6">
        <f t="shared" si="120"/>
        <v>1.7092307692307693</v>
      </c>
      <c r="Q1942">
        <f t="shared" si="121"/>
        <v>35.838709677419352</v>
      </c>
      <c r="R1942" t="s">
        <v>8340</v>
      </c>
      <c r="S1942" t="s">
        <v>8312</v>
      </c>
      <c r="T1942" s="10">
        <f t="shared" si="122"/>
        <v>40670.507326388892</v>
      </c>
      <c r="U1942" s="10">
        <f t="shared" si="123"/>
        <v>40709.165972222225</v>
      </c>
    </row>
    <row r="1943" spans="1:21" ht="42.75" x14ac:dyDescent="0.2">
      <c r="A1943">
        <v>1941</v>
      </c>
      <c r="B1943" s="3" t="s">
        <v>1942</v>
      </c>
      <c r="C1943" s="3" t="s">
        <v>6051</v>
      </c>
      <c r="D1943">
        <v>250000</v>
      </c>
      <c r="F1943">
        <v>315295.89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8295</v>
      </c>
      <c r="P1943" s="6">
        <f t="shared" si="120"/>
        <v>1.2611835600000001</v>
      </c>
      <c r="Q1943">
        <f t="shared" si="121"/>
        <v>64.570118779438872</v>
      </c>
      <c r="R1943" t="s">
        <v>8334</v>
      </c>
      <c r="S1943" t="s">
        <v>8352</v>
      </c>
      <c r="T1943" s="10">
        <f t="shared" si="122"/>
        <v>41744.290868055556</v>
      </c>
      <c r="U1943" s="10">
        <f t="shared" si="123"/>
        <v>41774.290868055556</v>
      </c>
    </row>
    <row r="1944" spans="1:21" ht="42.75" x14ac:dyDescent="0.2">
      <c r="A1944">
        <v>1942</v>
      </c>
      <c r="B1944" s="3" t="s">
        <v>1943</v>
      </c>
      <c r="C1944" s="3" t="s">
        <v>6052</v>
      </c>
      <c r="D1944">
        <v>6000</v>
      </c>
      <c r="F1944">
        <v>8306.42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8295</v>
      </c>
      <c r="P1944" s="6">
        <f t="shared" si="120"/>
        <v>1.3844033333333334</v>
      </c>
      <c r="Q1944">
        <f t="shared" si="121"/>
        <v>87.436000000000007</v>
      </c>
      <c r="R1944" t="s">
        <v>8334</v>
      </c>
      <c r="S1944" t="s">
        <v>8352</v>
      </c>
      <c r="T1944" s="10">
        <f t="shared" si="122"/>
        <v>40638.828009259261</v>
      </c>
      <c r="U1944" s="10">
        <f t="shared" si="123"/>
        <v>40728.828009259261</v>
      </c>
    </row>
    <row r="1945" spans="1:21" ht="42.75" x14ac:dyDescent="0.2">
      <c r="A1945">
        <v>1943</v>
      </c>
      <c r="B1945" s="3" t="s">
        <v>1944</v>
      </c>
      <c r="C1945" s="3" t="s">
        <v>6053</v>
      </c>
      <c r="D1945">
        <v>10000</v>
      </c>
      <c r="F1945">
        <v>170525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8295</v>
      </c>
      <c r="P1945" s="6">
        <f t="shared" si="120"/>
        <v>17.052499999999998</v>
      </c>
      <c r="Q1945">
        <f t="shared" si="121"/>
        <v>68.815577078288939</v>
      </c>
      <c r="R1945" t="s">
        <v>8334</v>
      </c>
      <c r="S1945" t="s">
        <v>8352</v>
      </c>
      <c r="T1945" s="10">
        <f t="shared" si="122"/>
        <v>42548.269861111112</v>
      </c>
      <c r="U1945" s="10">
        <f t="shared" si="123"/>
        <v>42593.269861111112</v>
      </c>
    </row>
    <row r="1946" spans="1:21" ht="42.75" x14ac:dyDescent="0.2">
      <c r="A1946">
        <v>1944</v>
      </c>
      <c r="B1946" s="3" t="s">
        <v>1945</v>
      </c>
      <c r="C1946" s="3" t="s">
        <v>6054</v>
      </c>
      <c r="D1946">
        <v>40000</v>
      </c>
      <c r="F1946">
        <v>315222.2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8295</v>
      </c>
      <c r="P1946" s="6">
        <f t="shared" si="120"/>
        <v>7.8805550000000002</v>
      </c>
      <c r="Q1946">
        <f t="shared" si="121"/>
        <v>176.200223588597</v>
      </c>
      <c r="R1946" t="s">
        <v>8334</v>
      </c>
      <c r="S1946" t="s">
        <v>8352</v>
      </c>
      <c r="T1946" s="10">
        <f t="shared" si="122"/>
        <v>41730.584374999999</v>
      </c>
      <c r="U1946" s="10">
        <f t="shared" si="123"/>
        <v>41760.584374999999</v>
      </c>
    </row>
    <row r="1947" spans="1:21" ht="42.75" x14ac:dyDescent="0.2">
      <c r="A1947">
        <v>1945</v>
      </c>
      <c r="B1947" s="3" t="s">
        <v>1946</v>
      </c>
      <c r="C1947" s="3" t="s">
        <v>6055</v>
      </c>
      <c r="D1947">
        <v>100000</v>
      </c>
      <c r="F1947">
        <v>348018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8295</v>
      </c>
      <c r="P1947" s="6">
        <f t="shared" si="120"/>
        <v>3.4801799999999998</v>
      </c>
      <c r="Q1947">
        <f t="shared" si="121"/>
        <v>511.79117647058825</v>
      </c>
      <c r="R1947" t="s">
        <v>8334</v>
      </c>
      <c r="S1947" t="s">
        <v>8352</v>
      </c>
      <c r="T1947" s="10">
        <f t="shared" si="122"/>
        <v>42157.251828703709</v>
      </c>
      <c r="U1947" s="10">
        <f t="shared" si="123"/>
        <v>42197.251828703709</v>
      </c>
    </row>
    <row r="1948" spans="1:21" ht="42.75" x14ac:dyDescent="0.2">
      <c r="A1948">
        <v>1946</v>
      </c>
      <c r="B1948" s="3" t="s">
        <v>1947</v>
      </c>
      <c r="C1948" s="3" t="s">
        <v>6056</v>
      </c>
      <c r="D1948">
        <v>7500</v>
      </c>
      <c r="F1948">
        <v>11231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8295</v>
      </c>
      <c r="P1948" s="6">
        <f t="shared" si="120"/>
        <v>1.4974666666666667</v>
      </c>
      <c r="Q1948">
        <f t="shared" si="121"/>
        <v>160.44285714285715</v>
      </c>
      <c r="R1948" t="s">
        <v>8334</v>
      </c>
      <c r="S1948" t="s">
        <v>8352</v>
      </c>
      <c r="T1948" s="10">
        <f t="shared" si="122"/>
        <v>41689.150011574071</v>
      </c>
      <c r="U1948" s="10">
        <f t="shared" si="123"/>
        <v>41749.108344907407</v>
      </c>
    </row>
    <row r="1949" spans="1:21" ht="57" x14ac:dyDescent="0.2">
      <c r="A1949">
        <v>1947</v>
      </c>
      <c r="B1949" s="3" t="s">
        <v>1948</v>
      </c>
      <c r="C1949" s="3" t="s">
        <v>6057</v>
      </c>
      <c r="D1949">
        <v>800</v>
      </c>
      <c r="F1949">
        <v>805.07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8295</v>
      </c>
      <c r="P1949" s="6">
        <f t="shared" si="120"/>
        <v>1.0063375000000001</v>
      </c>
      <c r="Q1949">
        <f t="shared" si="121"/>
        <v>35.003043478260871</v>
      </c>
      <c r="R1949" t="s">
        <v>8334</v>
      </c>
      <c r="S1949" t="s">
        <v>8352</v>
      </c>
      <c r="T1949" s="10">
        <f t="shared" si="122"/>
        <v>40102.918055555558</v>
      </c>
      <c r="U1949" s="10">
        <f t="shared" si="123"/>
        <v>40140.249305555553</v>
      </c>
    </row>
    <row r="1950" spans="1:21" ht="28.5" x14ac:dyDescent="0.2">
      <c r="A1950">
        <v>1948</v>
      </c>
      <c r="B1950" s="3" t="s">
        <v>1949</v>
      </c>
      <c r="C1950" s="3" t="s">
        <v>6058</v>
      </c>
      <c r="D1950">
        <v>100000</v>
      </c>
      <c r="F1950">
        <v>800211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8295</v>
      </c>
      <c r="P1950" s="6">
        <f t="shared" si="120"/>
        <v>8.0021100000000001</v>
      </c>
      <c r="Q1950">
        <f t="shared" si="121"/>
        <v>188.50671378091872</v>
      </c>
      <c r="R1950" t="s">
        <v>8334</v>
      </c>
      <c r="S1950" t="s">
        <v>8352</v>
      </c>
      <c r="T1950" s="10">
        <f t="shared" si="122"/>
        <v>42473.604270833333</v>
      </c>
      <c r="U1950" s="10">
        <f t="shared" si="123"/>
        <v>42527.709722222222</v>
      </c>
    </row>
    <row r="1951" spans="1:21" ht="42.75" x14ac:dyDescent="0.2">
      <c r="A1951">
        <v>1949</v>
      </c>
      <c r="B1951" s="3" t="s">
        <v>1950</v>
      </c>
      <c r="C1951" s="3" t="s">
        <v>6059</v>
      </c>
      <c r="D1951">
        <v>50000</v>
      </c>
      <c r="F1951">
        <v>53001.3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8295</v>
      </c>
      <c r="P1951" s="6">
        <f t="shared" si="120"/>
        <v>1.0600260000000001</v>
      </c>
      <c r="Q1951">
        <f t="shared" si="121"/>
        <v>56.204984093319197</v>
      </c>
      <c r="R1951" t="s">
        <v>8334</v>
      </c>
      <c r="S1951" t="s">
        <v>8352</v>
      </c>
      <c r="T1951" s="10">
        <f t="shared" si="122"/>
        <v>41800.423043981478</v>
      </c>
      <c r="U1951" s="10">
        <f t="shared" si="123"/>
        <v>41830.423043981478</v>
      </c>
    </row>
    <row r="1952" spans="1:21" ht="42.75" x14ac:dyDescent="0.2">
      <c r="A1952">
        <v>1950</v>
      </c>
      <c r="B1952" s="3" t="s">
        <v>1951</v>
      </c>
      <c r="C1952" s="3" t="s">
        <v>6060</v>
      </c>
      <c r="D1952">
        <v>48000</v>
      </c>
      <c r="F1952">
        <v>96248.960000000006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8295</v>
      </c>
      <c r="P1952" s="6">
        <f t="shared" si="120"/>
        <v>2.0051866666666669</v>
      </c>
      <c r="Q1952">
        <f t="shared" si="121"/>
        <v>51.3054157782516</v>
      </c>
      <c r="R1952" t="s">
        <v>8334</v>
      </c>
      <c r="S1952" t="s">
        <v>8352</v>
      </c>
      <c r="T1952" s="10">
        <f t="shared" si="122"/>
        <v>40624.181400462963</v>
      </c>
      <c r="U1952" s="10">
        <f t="shared" si="123"/>
        <v>40655.181400462963</v>
      </c>
    </row>
    <row r="1953" spans="1:21" ht="42.75" x14ac:dyDescent="0.2">
      <c r="A1953">
        <v>1951</v>
      </c>
      <c r="B1953" s="3" t="s">
        <v>1952</v>
      </c>
      <c r="C1953" s="3" t="s">
        <v>6061</v>
      </c>
      <c r="D1953">
        <v>50000</v>
      </c>
      <c r="F1953">
        <v>106222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8295</v>
      </c>
      <c r="P1953" s="6">
        <f t="shared" si="120"/>
        <v>2.1244399999999999</v>
      </c>
      <c r="Q1953">
        <f t="shared" si="121"/>
        <v>127.36450839328538</v>
      </c>
      <c r="R1953" t="s">
        <v>8334</v>
      </c>
      <c r="S1953" t="s">
        <v>8352</v>
      </c>
      <c r="T1953" s="10">
        <f t="shared" si="122"/>
        <v>42651.420567129629</v>
      </c>
      <c r="U1953" s="10">
        <f t="shared" si="123"/>
        <v>42681.462233796294</v>
      </c>
    </row>
    <row r="1954" spans="1:21" ht="42.75" x14ac:dyDescent="0.2">
      <c r="A1954">
        <v>1952</v>
      </c>
      <c r="B1954" s="3" t="s">
        <v>1953</v>
      </c>
      <c r="C1954" s="3" t="s">
        <v>6062</v>
      </c>
      <c r="D1954">
        <v>35000</v>
      </c>
      <c r="F1954">
        <v>69465.33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8295</v>
      </c>
      <c r="P1954" s="6">
        <f t="shared" si="120"/>
        <v>1.9847237142857144</v>
      </c>
      <c r="Q1954">
        <f t="shared" si="121"/>
        <v>101.85532258064516</v>
      </c>
      <c r="R1954" t="s">
        <v>8334</v>
      </c>
      <c r="S1954" t="s">
        <v>8352</v>
      </c>
      <c r="T1954" s="10">
        <f t="shared" si="122"/>
        <v>41526.60665509259</v>
      </c>
      <c r="U1954" s="10">
        <f t="shared" si="123"/>
        <v>41563.60665509259</v>
      </c>
    </row>
    <row r="1955" spans="1:21" ht="42.75" x14ac:dyDescent="0.2">
      <c r="A1955">
        <v>1953</v>
      </c>
      <c r="B1955" s="3" t="s">
        <v>1954</v>
      </c>
      <c r="C1955" s="3" t="s">
        <v>6063</v>
      </c>
      <c r="D1955">
        <v>15000</v>
      </c>
      <c r="F1955">
        <v>33892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8295</v>
      </c>
      <c r="P1955" s="6">
        <f t="shared" si="120"/>
        <v>2.2594666666666665</v>
      </c>
      <c r="Q1955">
        <f t="shared" si="121"/>
        <v>230.55782312925169</v>
      </c>
      <c r="R1955" t="s">
        <v>8334</v>
      </c>
      <c r="S1955" t="s">
        <v>8352</v>
      </c>
      <c r="T1955" s="10">
        <f t="shared" si="122"/>
        <v>40941.199826388889</v>
      </c>
      <c r="U1955" s="10">
        <f t="shared" si="123"/>
        <v>40970.125</v>
      </c>
    </row>
    <row r="1956" spans="1:21" ht="28.5" x14ac:dyDescent="0.2">
      <c r="A1956">
        <v>1954</v>
      </c>
      <c r="B1956" s="3" t="s">
        <v>1955</v>
      </c>
      <c r="C1956" s="3" t="s">
        <v>6064</v>
      </c>
      <c r="D1956">
        <v>50000</v>
      </c>
      <c r="F1956">
        <v>349474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8295</v>
      </c>
      <c r="P1956" s="6">
        <f t="shared" si="120"/>
        <v>6.9894800000000004</v>
      </c>
      <c r="Q1956">
        <f t="shared" si="121"/>
        <v>842.10602409638557</v>
      </c>
      <c r="R1956" t="s">
        <v>8334</v>
      </c>
      <c r="S1956" t="s">
        <v>8352</v>
      </c>
      <c r="T1956" s="10">
        <f t="shared" si="122"/>
        <v>42394.580740740741</v>
      </c>
      <c r="U1956" s="10">
        <f t="shared" si="123"/>
        <v>42441.208333333328</v>
      </c>
    </row>
    <row r="1957" spans="1:21" ht="42.75" x14ac:dyDescent="0.2">
      <c r="A1957">
        <v>1955</v>
      </c>
      <c r="B1957" s="3" t="s">
        <v>1956</v>
      </c>
      <c r="C1957" s="3" t="s">
        <v>6065</v>
      </c>
      <c r="D1957">
        <v>42000</v>
      </c>
      <c r="F1957">
        <v>167410.01999999999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8295</v>
      </c>
      <c r="P1957" s="6">
        <f t="shared" si="120"/>
        <v>3.9859528571428569</v>
      </c>
      <c r="Q1957">
        <f t="shared" si="121"/>
        <v>577.27593103448271</v>
      </c>
      <c r="R1957" t="s">
        <v>8334</v>
      </c>
      <c r="S1957" t="s">
        <v>8352</v>
      </c>
      <c r="T1957" s="10">
        <f t="shared" si="122"/>
        <v>41020.271770833337</v>
      </c>
      <c r="U1957" s="10">
        <f t="shared" si="123"/>
        <v>41052.791666666664</v>
      </c>
    </row>
    <row r="1958" spans="1:21" ht="42.75" x14ac:dyDescent="0.2">
      <c r="A1958">
        <v>1956</v>
      </c>
      <c r="B1958" s="3" t="s">
        <v>1957</v>
      </c>
      <c r="C1958" s="3" t="s">
        <v>6066</v>
      </c>
      <c r="D1958">
        <v>60000</v>
      </c>
      <c r="F1958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8295</v>
      </c>
      <c r="P1958" s="6">
        <f t="shared" si="120"/>
        <v>2.9403333333333332</v>
      </c>
      <c r="Q1958">
        <f t="shared" si="121"/>
        <v>483.34246575342468</v>
      </c>
      <c r="R1958" t="s">
        <v>8334</v>
      </c>
      <c r="S1958" t="s">
        <v>8352</v>
      </c>
      <c r="T1958" s="10">
        <f t="shared" si="122"/>
        <v>42067.923668981486</v>
      </c>
      <c r="U1958" s="10">
        <f t="shared" si="123"/>
        <v>42112.882002314815</v>
      </c>
    </row>
    <row r="1959" spans="1:21" ht="28.5" x14ac:dyDescent="0.2">
      <c r="A1959">
        <v>1957</v>
      </c>
      <c r="B1959" s="3" t="s">
        <v>1958</v>
      </c>
      <c r="C1959" s="3" t="s">
        <v>6067</v>
      </c>
      <c r="D1959">
        <v>30000</v>
      </c>
      <c r="F1959">
        <v>50251.41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8295</v>
      </c>
      <c r="P1959" s="6">
        <f t="shared" si="120"/>
        <v>1.6750470000000002</v>
      </c>
      <c r="Q1959">
        <f t="shared" si="121"/>
        <v>76.138500000000008</v>
      </c>
      <c r="R1959" t="s">
        <v>8334</v>
      </c>
      <c r="S1959" t="s">
        <v>8352</v>
      </c>
      <c r="T1959" s="10">
        <f t="shared" si="122"/>
        <v>41179.098530092589</v>
      </c>
      <c r="U1959" s="10">
        <f t="shared" si="123"/>
        <v>41209.098530092589</v>
      </c>
    </row>
    <row r="1960" spans="1:21" ht="42.75" x14ac:dyDescent="0.2">
      <c r="A1960">
        <v>1958</v>
      </c>
      <c r="B1960" s="3" t="s">
        <v>1959</v>
      </c>
      <c r="C1960" s="3" t="s">
        <v>6068</v>
      </c>
      <c r="D1960">
        <v>7000</v>
      </c>
      <c r="F1960">
        <v>100490.02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8295</v>
      </c>
      <c r="P1960" s="6">
        <f t="shared" si="120"/>
        <v>14.355717142857143</v>
      </c>
      <c r="Q1960">
        <f t="shared" si="121"/>
        <v>74.107684365781708</v>
      </c>
      <c r="R1960" t="s">
        <v>8334</v>
      </c>
      <c r="S1960" t="s">
        <v>8352</v>
      </c>
      <c r="T1960" s="10">
        <f t="shared" si="122"/>
        <v>41326.987974537034</v>
      </c>
      <c r="U1960" s="10">
        <f t="shared" si="123"/>
        <v>41356.94630787037</v>
      </c>
    </row>
    <row r="1961" spans="1:21" ht="42.75" x14ac:dyDescent="0.2">
      <c r="A1961">
        <v>1959</v>
      </c>
      <c r="B1961" s="3" t="s">
        <v>1960</v>
      </c>
      <c r="C1961" s="3" t="s">
        <v>6069</v>
      </c>
      <c r="D1961">
        <v>10000</v>
      </c>
      <c r="F1961">
        <v>15673.44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8295</v>
      </c>
      <c r="P1961" s="6">
        <f t="shared" si="120"/>
        <v>1.5673440000000001</v>
      </c>
      <c r="Q1961">
        <f t="shared" si="121"/>
        <v>36.965660377358489</v>
      </c>
      <c r="R1961" t="s">
        <v>8334</v>
      </c>
      <c r="S1961" t="s">
        <v>8352</v>
      </c>
      <c r="T1961" s="10">
        <f t="shared" si="122"/>
        <v>41871.845601851855</v>
      </c>
      <c r="U1961" s="10">
        <f t="shared" si="123"/>
        <v>41913</v>
      </c>
    </row>
    <row r="1962" spans="1:21" ht="42.75" x14ac:dyDescent="0.2">
      <c r="A1962">
        <v>1960</v>
      </c>
      <c r="B1962" s="3" t="s">
        <v>1961</v>
      </c>
      <c r="C1962" s="3" t="s">
        <v>6070</v>
      </c>
      <c r="D1962">
        <v>70000</v>
      </c>
      <c r="F1962">
        <v>82532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8295</v>
      </c>
      <c r="P1962" s="6">
        <f t="shared" si="120"/>
        <v>1.1790285714285715</v>
      </c>
      <c r="Q1962">
        <f t="shared" si="121"/>
        <v>2500.969696969697</v>
      </c>
      <c r="R1962" t="s">
        <v>8334</v>
      </c>
      <c r="S1962" t="s">
        <v>8352</v>
      </c>
      <c r="T1962" s="10">
        <f t="shared" si="122"/>
        <v>41964.362743055557</v>
      </c>
      <c r="U1962" s="10">
        <f t="shared" si="123"/>
        <v>41994.362743055557</v>
      </c>
    </row>
    <row r="1963" spans="1:21" ht="42.75" x14ac:dyDescent="0.2">
      <c r="A1963">
        <v>1961</v>
      </c>
      <c r="B1963" s="3" t="s">
        <v>1962</v>
      </c>
      <c r="C1963" s="3" t="s">
        <v>6071</v>
      </c>
      <c r="D1963">
        <v>10000</v>
      </c>
      <c r="F1963">
        <v>110538.12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8295</v>
      </c>
      <c r="P1963" s="6">
        <f t="shared" si="120"/>
        <v>11.053811999999999</v>
      </c>
      <c r="Q1963">
        <f t="shared" si="121"/>
        <v>67.690214329454989</v>
      </c>
      <c r="R1963" t="s">
        <v>8334</v>
      </c>
      <c r="S1963" t="s">
        <v>8352</v>
      </c>
      <c r="T1963" s="10">
        <f t="shared" si="122"/>
        <v>41148.194641203707</v>
      </c>
      <c r="U1963" s="10">
        <f t="shared" si="123"/>
        <v>41188.165972222225</v>
      </c>
    </row>
    <row r="1964" spans="1:21" ht="42.75" x14ac:dyDescent="0.2">
      <c r="A1964">
        <v>1962</v>
      </c>
      <c r="B1964" s="3" t="s">
        <v>1963</v>
      </c>
      <c r="C1964" s="3" t="s">
        <v>6072</v>
      </c>
      <c r="D1964">
        <v>10000</v>
      </c>
      <c r="F1964">
        <v>19292.5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8295</v>
      </c>
      <c r="P1964" s="6">
        <f t="shared" si="120"/>
        <v>1.9292499999999999</v>
      </c>
      <c r="Q1964">
        <f t="shared" si="121"/>
        <v>63.04738562091503</v>
      </c>
      <c r="R1964" t="s">
        <v>8334</v>
      </c>
      <c r="S1964" t="s">
        <v>8352</v>
      </c>
      <c r="T1964" s="10">
        <f t="shared" si="122"/>
        <v>41742.780509259261</v>
      </c>
      <c r="U1964" s="10">
        <f t="shared" si="123"/>
        <v>41772.780509259261</v>
      </c>
    </row>
    <row r="1965" spans="1:21" ht="42.75" x14ac:dyDescent="0.2">
      <c r="A1965">
        <v>1963</v>
      </c>
      <c r="B1965" s="3" t="s">
        <v>1964</v>
      </c>
      <c r="C1965" s="3" t="s">
        <v>6073</v>
      </c>
      <c r="D1965">
        <v>19000</v>
      </c>
      <c r="F1965">
        <v>24108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8295</v>
      </c>
      <c r="P1965" s="6">
        <f t="shared" si="120"/>
        <v>1.268842105263158</v>
      </c>
      <c r="Q1965">
        <f t="shared" si="121"/>
        <v>117.6</v>
      </c>
      <c r="R1965" t="s">
        <v>8334</v>
      </c>
      <c r="S1965" t="s">
        <v>8352</v>
      </c>
      <c r="T1965" s="10">
        <f t="shared" si="122"/>
        <v>41863.429791666669</v>
      </c>
      <c r="U1965" s="10">
        <f t="shared" si="123"/>
        <v>41898.429791666669</v>
      </c>
    </row>
    <row r="1966" spans="1:21" ht="42.75" x14ac:dyDescent="0.2">
      <c r="A1966">
        <v>1964</v>
      </c>
      <c r="B1966" s="3" t="s">
        <v>1965</v>
      </c>
      <c r="C1966" s="3" t="s">
        <v>6074</v>
      </c>
      <c r="D1966">
        <v>89200</v>
      </c>
      <c r="F1966">
        <v>231543.12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8295</v>
      </c>
      <c r="P1966" s="6">
        <f t="shared" si="120"/>
        <v>2.5957748878923765</v>
      </c>
      <c r="Q1966">
        <f t="shared" si="121"/>
        <v>180.75185011709601</v>
      </c>
      <c r="R1966" t="s">
        <v>8334</v>
      </c>
      <c r="S1966" t="s">
        <v>8352</v>
      </c>
      <c r="T1966" s="10">
        <f t="shared" si="122"/>
        <v>42452.272824074069</v>
      </c>
      <c r="U1966" s="10">
        <f t="shared" si="123"/>
        <v>42482.272824074069</v>
      </c>
    </row>
    <row r="1967" spans="1:21" ht="42.75" x14ac:dyDescent="0.2">
      <c r="A1967">
        <v>1965</v>
      </c>
      <c r="B1967" s="3" t="s">
        <v>1966</v>
      </c>
      <c r="C1967" s="3" t="s">
        <v>6075</v>
      </c>
      <c r="D1967">
        <v>5000</v>
      </c>
      <c r="F1967">
        <v>13114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8295</v>
      </c>
      <c r="P1967" s="6">
        <f t="shared" si="120"/>
        <v>2.6227999999999998</v>
      </c>
      <c r="Q1967">
        <f t="shared" si="121"/>
        <v>127.32038834951456</v>
      </c>
      <c r="R1967" t="s">
        <v>8334</v>
      </c>
      <c r="S1967" t="s">
        <v>8352</v>
      </c>
      <c r="T1967" s="10">
        <f t="shared" si="122"/>
        <v>40898.089236111111</v>
      </c>
      <c r="U1967" s="10">
        <f t="shared" si="123"/>
        <v>40920.041666666664</v>
      </c>
    </row>
    <row r="1968" spans="1:21" ht="42.75" x14ac:dyDescent="0.2">
      <c r="A1968">
        <v>1966</v>
      </c>
      <c r="B1968" s="3" t="s">
        <v>1967</v>
      </c>
      <c r="C1968" s="3" t="s">
        <v>6076</v>
      </c>
      <c r="D1968">
        <v>100000</v>
      </c>
      <c r="F1968">
        <v>206743.09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8295</v>
      </c>
      <c r="P1968" s="6">
        <f t="shared" si="120"/>
        <v>2.0674309000000002</v>
      </c>
      <c r="Q1968">
        <f t="shared" si="121"/>
        <v>136.6444745538665</v>
      </c>
      <c r="R1968" t="s">
        <v>8334</v>
      </c>
      <c r="S1968" t="s">
        <v>8352</v>
      </c>
      <c r="T1968" s="10">
        <f t="shared" si="122"/>
        <v>41835.540486111109</v>
      </c>
      <c r="U1968" s="10">
        <f t="shared" si="123"/>
        <v>41865.540486111109</v>
      </c>
    </row>
    <row r="1969" spans="1:21" ht="42.75" x14ac:dyDescent="0.2">
      <c r="A1969">
        <v>1967</v>
      </c>
      <c r="B1969" s="3" t="s">
        <v>1968</v>
      </c>
      <c r="C1969" s="3" t="s">
        <v>6077</v>
      </c>
      <c r="D1969">
        <v>20000</v>
      </c>
      <c r="F1969">
        <v>74026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8295</v>
      </c>
      <c r="P1969" s="6">
        <f t="shared" si="120"/>
        <v>3.7012999999999998</v>
      </c>
      <c r="Q1969">
        <f t="shared" si="121"/>
        <v>182.78024691358024</v>
      </c>
      <c r="R1969" t="s">
        <v>8334</v>
      </c>
      <c r="S1969" t="s">
        <v>8352</v>
      </c>
      <c r="T1969" s="10">
        <f t="shared" si="122"/>
        <v>41730.663530092592</v>
      </c>
      <c r="U1969" s="10">
        <f t="shared" si="123"/>
        <v>41760.663530092592</v>
      </c>
    </row>
    <row r="1970" spans="1:21" ht="28.5" x14ac:dyDescent="0.2">
      <c r="A1970">
        <v>1968</v>
      </c>
      <c r="B1970" s="3" t="s">
        <v>1969</v>
      </c>
      <c r="C1970" s="3" t="s">
        <v>6078</v>
      </c>
      <c r="D1970">
        <v>50000</v>
      </c>
      <c r="F1970">
        <v>142483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8295</v>
      </c>
      <c r="P1970" s="6">
        <f t="shared" si="120"/>
        <v>2.8496600000000001</v>
      </c>
      <c r="Q1970">
        <f t="shared" si="121"/>
        <v>279.37843137254902</v>
      </c>
      <c r="R1970" t="s">
        <v>8334</v>
      </c>
      <c r="S1970" t="s">
        <v>8352</v>
      </c>
      <c r="T1970" s="10">
        <f t="shared" si="122"/>
        <v>42676.586979166663</v>
      </c>
      <c r="U1970" s="10">
        <f t="shared" si="123"/>
        <v>42707.628645833334</v>
      </c>
    </row>
    <row r="1971" spans="1:21" ht="42.75" x14ac:dyDescent="0.2">
      <c r="A1971">
        <v>1969</v>
      </c>
      <c r="B1971" s="3" t="s">
        <v>1970</v>
      </c>
      <c r="C1971" s="3" t="s">
        <v>6079</v>
      </c>
      <c r="D1971">
        <v>20000</v>
      </c>
      <c r="F1971">
        <v>115816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8295</v>
      </c>
      <c r="P1971" s="6">
        <f t="shared" si="120"/>
        <v>5.7907999999999999</v>
      </c>
      <c r="Q1971">
        <f t="shared" si="121"/>
        <v>61.375728669846318</v>
      </c>
      <c r="R1971" t="s">
        <v>8334</v>
      </c>
      <c r="S1971" t="s">
        <v>8352</v>
      </c>
      <c r="T1971" s="10">
        <f t="shared" si="122"/>
        <v>42557.792453703703</v>
      </c>
      <c r="U1971" s="10">
        <f t="shared" si="123"/>
        <v>42587.792453703703</v>
      </c>
    </row>
    <row r="1972" spans="1:21" ht="42.75" x14ac:dyDescent="0.2">
      <c r="A1972">
        <v>1970</v>
      </c>
      <c r="B1972" s="3" t="s">
        <v>1971</v>
      </c>
      <c r="C1972" s="3" t="s">
        <v>6080</v>
      </c>
      <c r="D1972">
        <v>5000</v>
      </c>
      <c r="F1972">
        <v>56590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8295</v>
      </c>
      <c r="P1972" s="6">
        <f t="shared" si="120"/>
        <v>11.318</v>
      </c>
      <c r="Q1972">
        <f t="shared" si="121"/>
        <v>80.727532097004286</v>
      </c>
      <c r="R1972" t="s">
        <v>8334</v>
      </c>
      <c r="S1972" t="s">
        <v>8352</v>
      </c>
      <c r="T1972" s="10">
        <f t="shared" si="122"/>
        <v>41324.193298611113</v>
      </c>
      <c r="U1972" s="10">
        <f t="shared" si="123"/>
        <v>41384.151631944449</v>
      </c>
    </row>
    <row r="1973" spans="1:21" ht="42.75" x14ac:dyDescent="0.2">
      <c r="A1973">
        <v>1971</v>
      </c>
      <c r="B1973" s="3" t="s">
        <v>1972</v>
      </c>
      <c r="C1973" s="3" t="s">
        <v>6081</v>
      </c>
      <c r="D1973">
        <v>400000</v>
      </c>
      <c r="F1973">
        <v>1052110.8700000001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8295</v>
      </c>
      <c r="P1973" s="6">
        <f t="shared" si="120"/>
        <v>2.6302771750000002</v>
      </c>
      <c r="Q1973">
        <f t="shared" si="121"/>
        <v>272.35590732591254</v>
      </c>
      <c r="R1973" t="s">
        <v>8334</v>
      </c>
      <c r="S1973" t="s">
        <v>8352</v>
      </c>
      <c r="T1973" s="10">
        <f t="shared" si="122"/>
        <v>41561.500706018516</v>
      </c>
      <c r="U1973" s="10">
        <f t="shared" si="123"/>
        <v>41593.166666666664</v>
      </c>
    </row>
    <row r="1974" spans="1:21" ht="42.75" x14ac:dyDescent="0.2">
      <c r="A1974">
        <v>1972</v>
      </c>
      <c r="B1974" s="3" t="s">
        <v>1973</v>
      </c>
      <c r="C1974" s="3" t="s">
        <v>6082</v>
      </c>
      <c r="D1974">
        <v>2500</v>
      </c>
      <c r="F1974">
        <v>16862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8295</v>
      </c>
      <c r="P1974" s="6">
        <f t="shared" si="120"/>
        <v>6.7447999999999997</v>
      </c>
      <c r="Q1974">
        <f t="shared" si="121"/>
        <v>70.848739495798313</v>
      </c>
      <c r="R1974" t="s">
        <v>8334</v>
      </c>
      <c r="S1974" t="s">
        <v>8352</v>
      </c>
      <c r="T1974" s="10">
        <f t="shared" si="122"/>
        <v>41201.012083333335</v>
      </c>
      <c r="U1974" s="10">
        <f t="shared" si="123"/>
        <v>41231.053749999999</v>
      </c>
    </row>
    <row r="1975" spans="1:21" ht="42.75" x14ac:dyDescent="0.2">
      <c r="A1975">
        <v>1973</v>
      </c>
      <c r="B1975" s="3" t="s">
        <v>1974</v>
      </c>
      <c r="C1975" s="3" t="s">
        <v>6083</v>
      </c>
      <c r="D1975">
        <v>198000</v>
      </c>
      <c r="F1975">
        <v>508525.01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8295</v>
      </c>
      <c r="P1975" s="6">
        <f t="shared" si="120"/>
        <v>2.5683081313131315</v>
      </c>
      <c r="Q1975">
        <f t="shared" si="121"/>
        <v>247.94003412969283</v>
      </c>
      <c r="R1975" t="s">
        <v>8334</v>
      </c>
      <c r="S1975" t="s">
        <v>8352</v>
      </c>
      <c r="T1975" s="10">
        <f t="shared" si="122"/>
        <v>42549.722962962958</v>
      </c>
      <c r="U1975" s="10">
        <f t="shared" si="123"/>
        <v>42588.291666666672</v>
      </c>
    </row>
    <row r="1976" spans="1:21" ht="42.75" x14ac:dyDescent="0.2">
      <c r="A1976">
        <v>1974</v>
      </c>
      <c r="B1976" s="3" t="s">
        <v>1975</v>
      </c>
      <c r="C1976" s="3" t="s">
        <v>6084</v>
      </c>
      <c r="D1976">
        <v>20000</v>
      </c>
      <c r="F1976">
        <v>75099.199999999997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8295</v>
      </c>
      <c r="P1976" s="6">
        <f t="shared" si="120"/>
        <v>3.7549600000000001</v>
      </c>
      <c r="Q1976">
        <f t="shared" si="121"/>
        <v>186.81393034825871</v>
      </c>
      <c r="R1976" t="s">
        <v>8334</v>
      </c>
      <c r="S1976" t="s">
        <v>8352</v>
      </c>
      <c r="T1976" s="10">
        <f t="shared" si="122"/>
        <v>41445.334131944444</v>
      </c>
      <c r="U1976" s="10">
        <f t="shared" si="123"/>
        <v>41505.334131944444</v>
      </c>
    </row>
    <row r="1977" spans="1:21" ht="28.5" x14ac:dyDescent="0.2">
      <c r="A1977">
        <v>1975</v>
      </c>
      <c r="B1977" s="3" t="s">
        <v>1976</v>
      </c>
      <c r="C1977" s="3" t="s">
        <v>6085</v>
      </c>
      <c r="D1977">
        <v>16000</v>
      </c>
      <c r="F1977">
        <v>33393.339999999997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8295</v>
      </c>
      <c r="P1977" s="6">
        <f t="shared" si="120"/>
        <v>2.0870837499999997</v>
      </c>
      <c r="Q1977">
        <f t="shared" si="121"/>
        <v>131.98948616600788</v>
      </c>
      <c r="R1977" t="s">
        <v>8334</v>
      </c>
      <c r="S1977" t="s">
        <v>8352</v>
      </c>
      <c r="T1977" s="10">
        <f t="shared" si="122"/>
        <v>41313.755219907405</v>
      </c>
      <c r="U1977" s="10">
        <f t="shared" si="123"/>
        <v>41343.755219907405</v>
      </c>
    </row>
    <row r="1978" spans="1:21" ht="28.5" x14ac:dyDescent="0.2">
      <c r="A1978">
        <v>1976</v>
      </c>
      <c r="B1978" s="3" t="s">
        <v>1977</v>
      </c>
      <c r="C1978" s="3" t="s">
        <v>6086</v>
      </c>
      <c r="D1978">
        <v>4000</v>
      </c>
      <c r="F1978">
        <v>13864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8295</v>
      </c>
      <c r="P1978" s="6">
        <f t="shared" si="120"/>
        <v>3.4660000000000002</v>
      </c>
      <c r="Q1978">
        <f t="shared" si="121"/>
        <v>29.310782241014799</v>
      </c>
      <c r="R1978" t="s">
        <v>8334</v>
      </c>
      <c r="S1978" t="s">
        <v>8352</v>
      </c>
      <c r="T1978" s="10">
        <f t="shared" si="122"/>
        <v>41438.899594907409</v>
      </c>
      <c r="U1978" s="10">
        <f t="shared" si="123"/>
        <v>41468.899594907409</v>
      </c>
    </row>
    <row r="1979" spans="1:21" ht="42.75" x14ac:dyDescent="0.2">
      <c r="A1979">
        <v>1977</v>
      </c>
      <c r="B1979" s="3" t="s">
        <v>1978</v>
      </c>
      <c r="C1979" s="3" t="s">
        <v>6087</v>
      </c>
      <c r="D1979">
        <v>50000</v>
      </c>
      <c r="F1979">
        <v>201165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8295</v>
      </c>
      <c r="P1979" s="6">
        <f t="shared" si="120"/>
        <v>4.0232999999999999</v>
      </c>
      <c r="Q1979">
        <f t="shared" si="121"/>
        <v>245.02436053593178</v>
      </c>
      <c r="R1979" t="s">
        <v>8334</v>
      </c>
      <c r="S1979" t="s">
        <v>8352</v>
      </c>
      <c r="T1979" s="10">
        <f t="shared" si="122"/>
        <v>42311.216898148152</v>
      </c>
      <c r="U1979" s="10">
        <f t="shared" si="123"/>
        <v>42357.332638888889</v>
      </c>
    </row>
    <row r="1980" spans="1:21" ht="42.75" x14ac:dyDescent="0.2">
      <c r="A1980">
        <v>1978</v>
      </c>
      <c r="B1980" s="3" t="s">
        <v>1979</v>
      </c>
      <c r="C1980" s="3" t="s">
        <v>6088</v>
      </c>
      <c r="D1980">
        <v>50000</v>
      </c>
      <c r="F1980">
        <v>513422.57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8295</v>
      </c>
      <c r="P1980" s="6">
        <f t="shared" si="120"/>
        <v>10.2684514</v>
      </c>
      <c r="Q1980">
        <f t="shared" si="121"/>
        <v>1323.2540463917526</v>
      </c>
      <c r="R1980" t="s">
        <v>8334</v>
      </c>
      <c r="S1980" t="s">
        <v>8352</v>
      </c>
      <c r="T1980" s="10">
        <f t="shared" si="122"/>
        <v>41039.225601851853</v>
      </c>
      <c r="U1980" s="10">
        <f t="shared" si="123"/>
        <v>41072.291666666664</v>
      </c>
    </row>
    <row r="1981" spans="1:21" ht="42.75" x14ac:dyDescent="0.2">
      <c r="A1981">
        <v>1979</v>
      </c>
      <c r="B1981" s="3" t="s">
        <v>1980</v>
      </c>
      <c r="C1981" s="3" t="s">
        <v>6089</v>
      </c>
      <c r="D1981">
        <v>200000</v>
      </c>
      <c r="F1981">
        <v>229802.31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8295</v>
      </c>
      <c r="P1981" s="6">
        <f t="shared" si="120"/>
        <v>1.14901155</v>
      </c>
      <c r="Q1981">
        <f t="shared" si="121"/>
        <v>282.65966789667897</v>
      </c>
      <c r="R1981" t="s">
        <v>8334</v>
      </c>
      <c r="S1981" t="s">
        <v>8352</v>
      </c>
      <c r="T1981" s="10">
        <f t="shared" si="122"/>
        <v>42290.460023148145</v>
      </c>
      <c r="U1981" s="10">
        <f t="shared" si="123"/>
        <v>42327.207638888889</v>
      </c>
    </row>
    <row r="1982" spans="1:21" ht="28.5" x14ac:dyDescent="0.2">
      <c r="A1982">
        <v>1980</v>
      </c>
      <c r="B1982" s="3" t="s">
        <v>1981</v>
      </c>
      <c r="C1982" s="3" t="s">
        <v>6090</v>
      </c>
      <c r="D1982">
        <v>50000</v>
      </c>
      <c r="F1982">
        <v>177412.01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8295</v>
      </c>
      <c r="P1982" s="6">
        <f t="shared" si="120"/>
        <v>3.5482402000000004</v>
      </c>
      <c r="Q1982">
        <f t="shared" si="121"/>
        <v>91.214401028277635</v>
      </c>
      <c r="R1982" t="s">
        <v>8334</v>
      </c>
      <c r="S1982" t="s">
        <v>8352</v>
      </c>
      <c r="T1982" s="10">
        <f t="shared" si="122"/>
        <v>42423.542384259257</v>
      </c>
      <c r="U1982" s="10">
        <f t="shared" si="123"/>
        <v>42463.500717592593</v>
      </c>
    </row>
    <row r="1983" spans="1:21" ht="42.75" x14ac:dyDescent="0.2">
      <c r="A1983">
        <v>1981</v>
      </c>
      <c r="B1983" s="3" t="s">
        <v>1982</v>
      </c>
      <c r="C1983" s="3" t="s">
        <v>6091</v>
      </c>
      <c r="D1983">
        <v>7500</v>
      </c>
      <c r="F1983">
        <v>381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8296</v>
      </c>
      <c r="P1983" s="6">
        <f t="shared" si="120"/>
        <v>5.0799999999999998E-2</v>
      </c>
      <c r="Q1983">
        <f t="shared" si="121"/>
        <v>31.75</v>
      </c>
      <c r="R1983" t="s">
        <v>8344</v>
      </c>
      <c r="S1983" t="s">
        <v>8353</v>
      </c>
      <c r="T1983" s="10">
        <f t="shared" si="122"/>
        <v>41799.725289351853</v>
      </c>
      <c r="U1983" s="10">
        <f t="shared" si="123"/>
        <v>41829.725289351853</v>
      </c>
    </row>
    <row r="1984" spans="1:21" ht="42.75" x14ac:dyDescent="0.2">
      <c r="A1984">
        <v>1982</v>
      </c>
      <c r="B1984" s="3" t="s">
        <v>1983</v>
      </c>
      <c r="C1984" s="3" t="s">
        <v>6092</v>
      </c>
      <c r="D1984">
        <v>180000</v>
      </c>
      <c r="F1984"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8296</v>
      </c>
      <c r="P1984" s="6">
        <f t="shared" si="120"/>
        <v>0</v>
      </c>
      <c r="Q1984" t="e">
        <f t="shared" si="121"/>
        <v>#DIV/0!</v>
      </c>
      <c r="R1984" t="s">
        <v>8344</v>
      </c>
      <c r="S1984" t="s">
        <v>8353</v>
      </c>
      <c r="T1984" s="10">
        <f t="shared" si="122"/>
        <v>42678.586655092593</v>
      </c>
      <c r="U1984" s="10">
        <f t="shared" si="123"/>
        <v>42708.628321759257</v>
      </c>
    </row>
    <row r="1985" spans="1:21" ht="42.75" x14ac:dyDescent="0.2">
      <c r="A1985">
        <v>1983</v>
      </c>
      <c r="B1985" s="3" t="s">
        <v>1984</v>
      </c>
      <c r="C1985" s="3" t="s">
        <v>6093</v>
      </c>
      <c r="D1985">
        <v>33000</v>
      </c>
      <c r="F1985">
        <v>1419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8296</v>
      </c>
      <c r="P1985" s="6">
        <f t="shared" si="120"/>
        <v>4.2999999999999997E-2</v>
      </c>
      <c r="Q1985">
        <f t="shared" si="121"/>
        <v>88.6875</v>
      </c>
      <c r="R1985" t="s">
        <v>8344</v>
      </c>
      <c r="S1985" t="s">
        <v>8353</v>
      </c>
      <c r="T1985" s="10">
        <f t="shared" si="122"/>
        <v>42593.011782407411</v>
      </c>
      <c r="U1985" s="10">
        <f t="shared" si="123"/>
        <v>42615.291666666672</v>
      </c>
    </row>
    <row r="1986" spans="1:21" ht="57" x14ac:dyDescent="0.2">
      <c r="A1986">
        <v>1984</v>
      </c>
      <c r="B1986" s="3" t="s">
        <v>1985</v>
      </c>
      <c r="C1986" s="3" t="s">
        <v>6094</v>
      </c>
      <c r="D1986">
        <v>15000</v>
      </c>
      <c r="F1986">
        <v>3172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8296</v>
      </c>
      <c r="P1986" s="6">
        <f t="shared" ref="P1986:P2049" si="124">F1986/D1986</f>
        <v>0.21146666666666666</v>
      </c>
      <c r="Q1986">
        <f t="shared" ref="Q1986:Q2049" si="125">F1986/M1986</f>
        <v>453.14285714285717</v>
      </c>
      <c r="R1986" t="s">
        <v>8344</v>
      </c>
      <c r="S1986" t="s">
        <v>8353</v>
      </c>
      <c r="T1986" s="10">
        <f t="shared" si="122"/>
        <v>41913.790289351848</v>
      </c>
      <c r="U1986" s="10">
        <f t="shared" si="123"/>
        <v>41973.831956018519</v>
      </c>
    </row>
    <row r="1987" spans="1:21" ht="42.75" x14ac:dyDescent="0.2">
      <c r="A1987">
        <v>1985</v>
      </c>
      <c r="B1987" s="3" t="s">
        <v>1986</v>
      </c>
      <c r="C1987" s="3" t="s">
        <v>6095</v>
      </c>
      <c r="D1987">
        <v>1600</v>
      </c>
      <c r="F1987">
        <v>51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8296</v>
      </c>
      <c r="P1987" s="6">
        <f t="shared" si="124"/>
        <v>3.1875000000000001E-2</v>
      </c>
      <c r="Q1987">
        <f t="shared" si="125"/>
        <v>12.75</v>
      </c>
      <c r="R1987" t="s">
        <v>8344</v>
      </c>
      <c r="S1987" t="s">
        <v>8353</v>
      </c>
      <c r="T1987" s="10">
        <f t="shared" ref="T1987:T2050" si="126">(((K1987/60)/60)/24+DATE(1970,1,1))</f>
        <v>42555.698738425926</v>
      </c>
      <c r="U1987" s="10">
        <f t="shared" ref="U1987:U2050" si="127">(((J1987/60)/60)/24+DATE(1970,1,1))</f>
        <v>42584.958333333328</v>
      </c>
    </row>
    <row r="1988" spans="1:21" ht="42.75" x14ac:dyDescent="0.2">
      <c r="A1988">
        <v>1986</v>
      </c>
      <c r="B1988" s="3" t="s">
        <v>1987</v>
      </c>
      <c r="C1988" s="3" t="s">
        <v>6096</v>
      </c>
      <c r="D1988">
        <v>2000</v>
      </c>
      <c r="F1988">
        <v>1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8296</v>
      </c>
      <c r="P1988" s="6">
        <f t="shared" si="124"/>
        <v>5.0000000000000001E-4</v>
      </c>
      <c r="Q1988">
        <f t="shared" si="125"/>
        <v>1</v>
      </c>
      <c r="R1988" t="s">
        <v>8344</v>
      </c>
      <c r="S1988" t="s">
        <v>8353</v>
      </c>
      <c r="T1988" s="10">
        <f t="shared" si="126"/>
        <v>42413.433831018512</v>
      </c>
      <c r="U1988" s="10">
        <f t="shared" si="127"/>
        <v>42443.392164351855</v>
      </c>
    </row>
    <row r="1989" spans="1:21" ht="28.5" x14ac:dyDescent="0.2">
      <c r="A1989">
        <v>1987</v>
      </c>
      <c r="B1989" s="3" t="s">
        <v>1988</v>
      </c>
      <c r="C1989" s="3" t="s">
        <v>6097</v>
      </c>
      <c r="D1989">
        <v>5500</v>
      </c>
      <c r="F1989">
        <v>2336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8296</v>
      </c>
      <c r="P1989" s="6">
        <f t="shared" si="124"/>
        <v>0.42472727272727273</v>
      </c>
      <c r="Q1989">
        <f t="shared" si="125"/>
        <v>83.428571428571431</v>
      </c>
      <c r="R1989" t="s">
        <v>8344</v>
      </c>
      <c r="S1989" t="s">
        <v>8353</v>
      </c>
      <c r="T1989" s="10">
        <f t="shared" si="126"/>
        <v>42034.639768518522</v>
      </c>
      <c r="U1989" s="10">
        <f t="shared" si="127"/>
        <v>42064.639768518522</v>
      </c>
    </row>
    <row r="1990" spans="1:21" x14ac:dyDescent="0.2">
      <c r="A1990">
        <v>1988</v>
      </c>
      <c r="B1990" s="3" t="s">
        <v>1989</v>
      </c>
      <c r="C1990" s="3" t="s">
        <v>6098</v>
      </c>
      <c r="D1990">
        <v>6000</v>
      </c>
      <c r="F1990">
        <v>25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8296</v>
      </c>
      <c r="P1990" s="6">
        <f t="shared" si="124"/>
        <v>4.1666666666666666E-3</v>
      </c>
      <c r="Q1990">
        <f t="shared" si="125"/>
        <v>25</v>
      </c>
      <c r="R1990" t="s">
        <v>8344</v>
      </c>
      <c r="S1990" t="s">
        <v>8353</v>
      </c>
      <c r="T1990" s="10">
        <f t="shared" si="126"/>
        <v>42206.763217592597</v>
      </c>
      <c r="U1990" s="10">
        <f t="shared" si="127"/>
        <v>42236.763217592597</v>
      </c>
    </row>
    <row r="1991" spans="1:21" ht="42.75" x14ac:dyDescent="0.2">
      <c r="A1991">
        <v>1989</v>
      </c>
      <c r="B1991" s="3" t="s">
        <v>1990</v>
      </c>
      <c r="C1991" s="3" t="s">
        <v>6099</v>
      </c>
      <c r="D1991">
        <v>5000</v>
      </c>
      <c r="F1991">
        <v>50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8296</v>
      </c>
      <c r="P1991" s="6">
        <f t="shared" si="124"/>
        <v>0.01</v>
      </c>
      <c r="Q1991">
        <f t="shared" si="125"/>
        <v>50</v>
      </c>
      <c r="R1991" t="s">
        <v>8344</v>
      </c>
      <c r="S1991" t="s">
        <v>8353</v>
      </c>
      <c r="T1991" s="10">
        <f t="shared" si="126"/>
        <v>42685.680648148147</v>
      </c>
      <c r="U1991" s="10">
        <f t="shared" si="127"/>
        <v>42715.680648148147</v>
      </c>
    </row>
    <row r="1992" spans="1:21" ht="42.75" x14ac:dyDescent="0.2">
      <c r="A1992">
        <v>1990</v>
      </c>
      <c r="B1992" s="3" t="s">
        <v>1991</v>
      </c>
      <c r="C1992" s="3" t="s">
        <v>6100</v>
      </c>
      <c r="D1992">
        <v>3000</v>
      </c>
      <c r="F1992">
        <v>509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8296</v>
      </c>
      <c r="P1992" s="6">
        <f t="shared" si="124"/>
        <v>0.16966666666666666</v>
      </c>
      <c r="Q1992">
        <f t="shared" si="125"/>
        <v>101.8</v>
      </c>
      <c r="R1992" t="s">
        <v>8344</v>
      </c>
      <c r="S1992" t="s">
        <v>8353</v>
      </c>
      <c r="T1992" s="10">
        <f t="shared" si="126"/>
        <v>42398.195972222224</v>
      </c>
      <c r="U1992" s="10">
        <f t="shared" si="127"/>
        <v>42413.195972222224</v>
      </c>
    </row>
    <row r="1993" spans="1:21" ht="28.5" x14ac:dyDescent="0.2">
      <c r="A1993">
        <v>1991</v>
      </c>
      <c r="B1993" s="3" t="s">
        <v>1992</v>
      </c>
      <c r="C1993" s="3" t="s">
        <v>6101</v>
      </c>
      <c r="D1993">
        <v>2000</v>
      </c>
      <c r="F1993">
        <v>140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8296</v>
      </c>
      <c r="P1993" s="6">
        <f t="shared" si="124"/>
        <v>7.0000000000000007E-2</v>
      </c>
      <c r="Q1993">
        <f t="shared" si="125"/>
        <v>46.666666666666664</v>
      </c>
      <c r="R1993" t="s">
        <v>8344</v>
      </c>
      <c r="S1993" t="s">
        <v>8353</v>
      </c>
      <c r="T1993" s="10">
        <f t="shared" si="126"/>
        <v>42167.89335648148</v>
      </c>
      <c r="U1993" s="10">
        <f t="shared" si="127"/>
        <v>42188.89335648148</v>
      </c>
    </row>
    <row r="1994" spans="1:21" ht="28.5" x14ac:dyDescent="0.2">
      <c r="A1994">
        <v>1992</v>
      </c>
      <c r="B1994" s="3" t="s">
        <v>1993</v>
      </c>
      <c r="C1994" s="3" t="s">
        <v>6102</v>
      </c>
      <c r="D1994">
        <v>1500</v>
      </c>
      <c r="F1994">
        <v>2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8296</v>
      </c>
      <c r="P1994" s="6">
        <f t="shared" si="124"/>
        <v>1.3333333333333333E-3</v>
      </c>
      <c r="Q1994">
        <f t="shared" si="125"/>
        <v>1</v>
      </c>
      <c r="R1994" t="s">
        <v>8344</v>
      </c>
      <c r="S1994" t="s">
        <v>8353</v>
      </c>
      <c r="T1994" s="10">
        <f t="shared" si="126"/>
        <v>42023.143414351856</v>
      </c>
      <c r="U1994" s="10">
        <f t="shared" si="127"/>
        <v>42053.143414351856</v>
      </c>
    </row>
    <row r="1995" spans="1:21" ht="42.75" x14ac:dyDescent="0.2">
      <c r="A1995">
        <v>1993</v>
      </c>
      <c r="B1995" s="3" t="s">
        <v>1994</v>
      </c>
      <c r="C1995" s="3" t="s">
        <v>6103</v>
      </c>
      <c r="D1995">
        <v>2000</v>
      </c>
      <c r="F1995"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8296</v>
      </c>
      <c r="P1995" s="6">
        <f t="shared" si="124"/>
        <v>0</v>
      </c>
      <c r="Q1995" t="e">
        <f t="shared" si="125"/>
        <v>#DIV/0!</v>
      </c>
      <c r="R1995" t="s">
        <v>8344</v>
      </c>
      <c r="S1995" t="s">
        <v>8353</v>
      </c>
      <c r="T1995" s="10">
        <f t="shared" si="126"/>
        <v>42329.58839120371</v>
      </c>
      <c r="U1995" s="10">
        <f t="shared" si="127"/>
        <v>42359.58839120371</v>
      </c>
    </row>
    <row r="1996" spans="1:21" ht="57" x14ac:dyDescent="0.2">
      <c r="A1996">
        <v>1994</v>
      </c>
      <c r="B1996" s="3" t="s">
        <v>1995</v>
      </c>
      <c r="C1996" s="3" t="s">
        <v>6104</v>
      </c>
      <c r="D1996">
        <v>3200</v>
      </c>
      <c r="F1996"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8296</v>
      </c>
      <c r="P1996" s="6">
        <f t="shared" si="124"/>
        <v>0</v>
      </c>
      <c r="Q1996" t="e">
        <f t="shared" si="125"/>
        <v>#DIV/0!</v>
      </c>
      <c r="R1996" t="s">
        <v>8344</v>
      </c>
      <c r="S1996" t="s">
        <v>8353</v>
      </c>
      <c r="T1996" s="10">
        <f t="shared" si="126"/>
        <v>42651.006273148145</v>
      </c>
      <c r="U1996" s="10">
        <f t="shared" si="127"/>
        <v>42711.047939814816</v>
      </c>
    </row>
    <row r="1997" spans="1:21" ht="42.75" x14ac:dyDescent="0.2">
      <c r="A1997">
        <v>1995</v>
      </c>
      <c r="B1997" s="3" t="s">
        <v>1996</v>
      </c>
      <c r="C1997" s="3" t="s">
        <v>6105</v>
      </c>
      <c r="D1997">
        <v>1000</v>
      </c>
      <c r="F1997">
        <v>78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8296</v>
      </c>
      <c r="P1997" s="6">
        <f t="shared" si="124"/>
        <v>7.8E-2</v>
      </c>
      <c r="Q1997">
        <f t="shared" si="125"/>
        <v>26</v>
      </c>
      <c r="R1997" t="s">
        <v>8344</v>
      </c>
      <c r="S1997" t="s">
        <v>8353</v>
      </c>
      <c r="T1997" s="10">
        <f t="shared" si="126"/>
        <v>42181.902037037042</v>
      </c>
      <c r="U1997" s="10">
        <f t="shared" si="127"/>
        <v>42201.902037037042</v>
      </c>
    </row>
    <row r="1998" spans="1:21" ht="42.75" x14ac:dyDescent="0.2">
      <c r="A1998">
        <v>1996</v>
      </c>
      <c r="B1998" s="3" t="s">
        <v>1997</v>
      </c>
      <c r="C1998" s="3" t="s">
        <v>6106</v>
      </c>
      <c r="D1998">
        <v>133800</v>
      </c>
      <c r="F1998"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8296</v>
      </c>
      <c r="P1998" s="6">
        <f t="shared" si="124"/>
        <v>0</v>
      </c>
      <c r="Q1998" t="e">
        <f t="shared" si="125"/>
        <v>#DIV/0!</v>
      </c>
      <c r="R1998" t="s">
        <v>8344</v>
      </c>
      <c r="S1998" t="s">
        <v>8353</v>
      </c>
      <c r="T1998" s="10">
        <f t="shared" si="126"/>
        <v>41800.819571759261</v>
      </c>
      <c r="U1998" s="10">
        <f t="shared" si="127"/>
        <v>41830.819571759261</v>
      </c>
    </row>
    <row r="1999" spans="1:21" ht="42.75" x14ac:dyDescent="0.2">
      <c r="A1999">
        <v>1997</v>
      </c>
      <c r="B1999" s="3" t="s">
        <v>1998</v>
      </c>
      <c r="C1999" s="3" t="s">
        <v>6107</v>
      </c>
      <c r="D1999">
        <v>6500</v>
      </c>
      <c r="F1999"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8296</v>
      </c>
      <c r="P1999" s="6">
        <f t="shared" si="124"/>
        <v>0</v>
      </c>
      <c r="Q1999" t="e">
        <f t="shared" si="125"/>
        <v>#DIV/0!</v>
      </c>
      <c r="R1999" t="s">
        <v>8344</v>
      </c>
      <c r="S1999" t="s">
        <v>8353</v>
      </c>
      <c r="T1999" s="10">
        <f t="shared" si="126"/>
        <v>41847.930694444447</v>
      </c>
      <c r="U1999" s="10">
        <f t="shared" si="127"/>
        <v>41877.930694444447</v>
      </c>
    </row>
    <row r="2000" spans="1:21" ht="42.75" x14ac:dyDescent="0.2">
      <c r="A2000">
        <v>1998</v>
      </c>
      <c r="B2000" s="3" t="s">
        <v>1999</v>
      </c>
      <c r="C2000" s="3" t="s">
        <v>6108</v>
      </c>
      <c r="D2000">
        <v>2500</v>
      </c>
      <c r="F2000">
        <v>655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8296</v>
      </c>
      <c r="P2000" s="6">
        <f t="shared" si="124"/>
        <v>0.26200000000000001</v>
      </c>
      <c r="Q2000">
        <f t="shared" si="125"/>
        <v>218.33333333333334</v>
      </c>
      <c r="R2000" t="s">
        <v>8344</v>
      </c>
      <c r="S2000" t="s">
        <v>8353</v>
      </c>
      <c r="T2000" s="10">
        <f t="shared" si="126"/>
        <v>41807.118495370371</v>
      </c>
      <c r="U2000" s="10">
        <f t="shared" si="127"/>
        <v>41852.118495370371</v>
      </c>
    </row>
    <row r="2001" spans="1:21" ht="42.75" x14ac:dyDescent="0.2">
      <c r="A2001">
        <v>1999</v>
      </c>
      <c r="B2001" s="3" t="s">
        <v>2000</v>
      </c>
      <c r="C2001" s="3" t="s">
        <v>6109</v>
      </c>
      <c r="D2001">
        <v>31000</v>
      </c>
      <c r="F2001">
        <v>236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8296</v>
      </c>
      <c r="P2001" s="6">
        <f t="shared" si="124"/>
        <v>7.6129032258064515E-3</v>
      </c>
      <c r="Q2001">
        <f t="shared" si="125"/>
        <v>33.714285714285715</v>
      </c>
      <c r="R2001" t="s">
        <v>8344</v>
      </c>
      <c r="S2001" t="s">
        <v>8353</v>
      </c>
      <c r="T2001" s="10">
        <f t="shared" si="126"/>
        <v>41926.482731481483</v>
      </c>
      <c r="U2001" s="10">
        <f t="shared" si="127"/>
        <v>41956.524398148147</v>
      </c>
    </row>
    <row r="2002" spans="1:21" ht="42.75" x14ac:dyDescent="0.2">
      <c r="A2002">
        <v>2000</v>
      </c>
      <c r="B2002" s="3" t="s">
        <v>2001</v>
      </c>
      <c r="C2002" s="3" t="s">
        <v>6110</v>
      </c>
      <c r="D2002">
        <v>5000</v>
      </c>
      <c r="F2002">
        <v>625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8296</v>
      </c>
      <c r="P2002" s="6">
        <f t="shared" si="124"/>
        <v>0.125</v>
      </c>
      <c r="Q2002">
        <f t="shared" si="125"/>
        <v>25</v>
      </c>
      <c r="R2002" t="s">
        <v>8344</v>
      </c>
      <c r="S2002" t="s">
        <v>8353</v>
      </c>
      <c r="T2002" s="10">
        <f t="shared" si="126"/>
        <v>42345.951539351852</v>
      </c>
      <c r="U2002" s="10">
        <f t="shared" si="127"/>
        <v>42375.951539351852</v>
      </c>
    </row>
    <row r="2003" spans="1:21" ht="42.75" x14ac:dyDescent="0.2">
      <c r="A2003">
        <v>2001</v>
      </c>
      <c r="B2003" s="3" t="s">
        <v>2002</v>
      </c>
      <c r="C2003" s="3" t="s">
        <v>6111</v>
      </c>
      <c r="D2003">
        <v>55000</v>
      </c>
      <c r="F2003">
        <v>210171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8295</v>
      </c>
      <c r="P2003" s="6">
        <f t="shared" si="124"/>
        <v>3.8212909090909091</v>
      </c>
      <c r="Q2003">
        <f t="shared" si="125"/>
        <v>128.38790470372632</v>
      </c>
      <c r="R2003" t="s">
        <v>8334</v>
      </c>
      <c r="S2003" t="s">
        <v>8352</v>
      </c>
      <c r="T2003" s="10">
        <f t="shared" si="126"/>
        <v>42136.209675925929</v>
      </c>
      <c r="U2003" s="10">
        <f t="shared" si="127"/>
        <v>42167.833333333328</v>
      </c>
    </row>
    <row r="2004" spans="1:21" ht="42.75" x14ac:dyDescent="0.2">
      <c r="A2004">
        <v>2002</v>
      </c>
      <c r="B2004" s="3" t="s">
        <v>2003</v>
      </c>
      <c r="C2004" s="3" t="s">
        <v>6112</v>
      </c>
      <c r="D2004">
        <v>50000</v>
      </c>
      <c r="F2004">
        <v>108397.11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8295</v>
      </c>
      <c r="P2004" s="6">
        <f t="shared" si="124"/>
        <v>2.1679422000000002</v>
      </c>
      <c r="Q2004">
        <f t="shared" si="125"/>
        <v>78.834261818181815</v>
      </c>
      <c r="R2004" t="s">
        <v>8334</v>
      </c>
      <c r="S2004" t="s">
        <v>8352</v>
      </c>
      <c r="T2004" s="10">
        <f t="shared" si="126"/>
        <v>42728.71230324074</v>
      </c>
      <c r="U2004" s="10">
        <f t="shared" si="127"/>
        <v>42758.71230324074</v>
      </c>
    </row>
    <row r="2005" spans="1:21" ht="57" x14ac:dyDescent="0.2">
      <c r="A2005">
        <v>2003</v>
      </c>
      <c r="B2005" s="3" t="s">
        <v>2004</v>
      </c>
      <c r="C2005" s="3" t="s">
        <v>6113</v>
      </c>
      <c r="D2005">
        <v>500</v>
      </c>
      <c r="F2005">
        <v>1560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8295</v>
      </c>
      <c r="P2005" s="6">
        <f t="shared" si="124"/>
        <v>3.12</v>
      </c>
      <c r="Q2005">
        <f t="shared" si="125"/>
        <v>91.764705882352942</v>
      </c>
      <c r="R2005" t="s">
        <v>8334</v>
      </c>
      <c r="S2005" t="s">
        <v>8352</v>
      </c>
      <c r="T2005" s="10">
        <f t="shared" si="126"/>
        <v>40347.125601851854</v>
      </c>
      <c r="U2005" s="10">
        <f t="shared" si="127"/>
        <v>40361.958333333336</v>
      </c>
    </row>
    <row r="2006" spans="1:21" ht="42.75" x14ac:dyDescent="0.2">
      <c r="A2006">
        <v>2004</v>
      </c>
      <c r="B2006" s="3" t="s">
        <v>2005</v>
      </c>
      <c r="C2006" s="3" t="s">
        <v>6114</v>
      </c>
      <c r="D2006">
        <v>50000</v>
      </c>
      <c r="F2006">
        <v>117210.24000000001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8295</v>
      </c>
      <c r="P2006" s="6">
        <f t="shared" si="124"/>
        <v>2.3442048</v>
      </c>
      <c r="Q2006">
        <f t="shared" si="125"/>
        <v>331.10237288135596</v>
      </c>
      <c r="R2006" t="s">
        <v>8334</v>
      </c>
      <c r="S2006" t="s">
        <v>8352</v>
      </c>
      <c r="T2006" s="10">
        <f t="shared" si="126"/>
        <v>41800.604895833334</v>
      </c>
      <c r="U2006" s="10">
        <f t="shared" si="127"/>
        <v>41830.604895833334</v>
      </c>
    </row>
    <row r="2007" spans="1:21" ht="42.75" x14ac:dyDescent="0.2">
      <c r="A2007">
        <v>2005</v>
      </c>
      <c r="B2007" s="3" t="s">
        <v>2006</v>
      </c>
      <c r="C2007" s="3" t="s">
        <v>6115</v>
      </c>
      <c r="D2007">
        <v>30000</v>
      </c>
      <c r="F2007">
        <v>37104.03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8295</v>
      </c>
      <c r="P2007" s="6">
        <f t="shared" si="124"/>
        <v>1.236801</v>
      </c>
      <c r="Q2007">
        <f t="shared" si="125"/>
        <v>194.26193717277485</v>
      </c>
      <c r="R2007" t="s">
        <v>8334</v>
      </c>
      <c r="S2007" t="s">
        <v>8352</v>
      </c>
      <c r="T2007" s="10">
        <f t="shared" si="126"/>
        <v>41535.812708333331</v>
      </c>
      <c r="U2007" s="10">
        <f t="shared" si="127"/>
        <v>41563.165972222225</v>
      </c>
    </row>
    <row r="2008" spans="1:21" ht="57" x14ac:dyDescent="0.2">
      <c r="A2008">
        <v>2006</v>
      </c>
      <c r="B2008" s="3" t="s">
        <v>2007</v>
      </c>
      <c r="C2008" s="3" t="s">
        <v>6116</v>
      </c>
      <c r="D2008">
        <v>50000</v>
      </c>
      <c r="F2008">
        <v>123920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8295</v>
      </c>
      <c r="P2008" s="6">
        <f t="shared" si="124"/>
        <v>2.4784000000000002</v>
      </c>
      <c r="Q2008">
        <f t="shared" si="125"/>
        <v>408.97689768976898</v>
      </c>
      <c r="R2008" t="s">
        <v>8334</v>
      </c>
      <c r="S2008" t="s">
        <v>8352</v>
      </c>
      <c r="T2008" s="10">
        <f t="shared" si="126"/>
        <v>41941.500520833331</v>
      </c>
      <c r="U2008" s="10">
        <f t="shared" si="127"/>
        <v>41976.542187500003</v>
      </c>
    </row>
    <row r="2009" spans="1:21" ht="57" x14ac:dyDescent="0.2">
      <c r="A2009">
        <v>2007</v>
      </c>
      <c r="B2009" s="3" t="s">
        <v>2008</v>
      </c>
      <c r="C2009" s="3" t="s">
        <v>6117</v>
      </c>
      <c r="D2009">
        <v>10000</v>
      </c>
      <c r="F2009">
        <v>11570.92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8295</v>
      </c>
      <c r="P2009" s="6">
        <f t="shared" si="124"/>
        <v>1.157092</v>
      </c>
      <c r="Q2009">
        <f t="shared" si="125"/>
        <v>84.459270072992695</v>
      </c>
      <c r="R2009" t="s">
        <v>8334</v>
      </c>
      <c r="S2009" t="s">
        <v>8352</v>
      </c>
      <c r="T2009" s="10">
        <f t="shared" si="126"/>
        <v>40347.837800925925</v>
      </c>
      <c r="U2009" s="10">
        <f t="shared" si="127"/>
        <v>40414.166666666664</v>
      </c>
    </row>
    <row r="2010" spans="1:21" ht="42.75" x14ac:dyDescent="0.2">
      <c r="A2010">
        <v>2008</v>
      </c>
      <c r="B2010" s="3" t="s">
        <v>2009</v>
      </c>
      <c r="C2010" s="3" t="s">
        <v>6118</v>
      </c>
      <c r="D2010">
        <v>1570.79</v>
      </c>
      <c r="F2010">
        <v>1839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8295</v>
      </c>
      <c r="P2010" s="6">
        <f t="shared" si="124"/>
        <v>1.1707484768810599</v>
      </c>
      <c r="Q2010">
        <f t="shared" si="125"/>
        <v>44.853658536585364</v>
      </c>
      <c r="R2010" t="s">
        <v>8334</v>
      </c>
      <c r="S2010" t="s">
        <v>8352</v>
      </c>
      <c r="T2010" s="10">
        <f t="shared" si="126"/>
        <v>40761.604421296295</v>
      </c>
      <c r="U2010" s="10">
        <f t="shared" si="127"/>
        <v>40805.604421296295</v>
      </c>
    </row>
    <row r="2011" spans="1:21" ht="42.75" x14ac:dyDescent="0.2">
      <c r="A2011">
        <v>2009</v>
      </c>
      <c r="B2011" s="3" t="s">
        <v>2010</v>
      </c>
      <c r="C2011" s="3" t="s">
        <v>6119</v>
      </c>
      <c r="D2011">
        <v>50000</v>
      </c>
      <c r="F2011">
        <v>152579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8295</v>
      </c>
      <c r="P2011" s="6">
        <f t="shared" si="124"/>
        <v>3.05158</v>
      </c>
      <c r="Q2011">
        <f t="shared" si="125"/>
        <v>383.3643216080402</v>
      </c>
      <c r="R2011" t="s">
        <v>8334</v>
      </c>
      <c r="S2011" t="s">
        <v>8352</v>
      </c>
      <c r="T2011" s="10">
        <f t="shared" si="126"/>
        <v>42661.323414351849</v>
      </c>
      <c r="U2011" s="10">
        <f t="shared" si="127"/>
        <v>42697.365081018521</v>
      </c>
    </row>
    <row r="2012" spans="1:21" ht="28.5" x14ac:dyDescent="0.2">
      <c r="A2012">
        <v>2010</v>
      </c>
      <c r="B2012" s="3" t="s">
        <v>2011</v>
      </c>
      <c r="C2012" s="3" t="s">
        <v>6120</v>
      </c>
      <c r="D2012">
        <v>30000</v>
      </c>
      <c r="F2012">
        <v>96015.9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8295</v>
      </c>
      <c r="P2012" s="6">
        <f t="shared" si="124"/>
        <v>3.2005299999999997</v>
      </c>
      <c r="Q2012">
        <f t="shared" si="125"/>
        <v>55.276856649395505</v>
      </c>
      <c r="R2012" t="s">
        <v>8334</v>
      </c>
      <c r="S2012" t="s">
        <v>8352</v>
      </c>
      <c r="T2012" s="10">
        <f t="shared" si="126"/>
        <v>42570.996423611112</v>
      </c>
      <c r="U2012" s="10">
        <f t="shared" si="127"/>
        <v>42600.996423611112</v>
      </c>
    </row>
    <row r="2013" spans="1:21" ht="42.75" x14ac:dyDescent="0.2">
      <c r="A2013">
        <v>2011</v>
      </c>
      <c r="B2013" s="3" t="s">
        <v>2012</v>
      </c>
      <c r="C2013" s="3" t="s">
        <v>6121</v>
      </c>
      <c r="D2013">
        <v>50000</v>
      </c>
      <c r="F2013">
        <v>409782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8295</v>
      </c>
      <c r="P2013" s="6">
        <f t="shared" si="124"/>
        <v>8.1956399999999991</v>
      </c>
      <c r="Q2013">
        <f t="shared" si="125"/>
        <v>422.02059732234807</v>
      </c>
      <c r="R2013" t="s">
        <v>8334</v>
      </c>
      <c r="S2013" t="s">
        <v>8352</v>
      </c>
      <c r="T2013" s="10">
        <f t="shared" si="126"/>
        <v>42347.358483796299</v>
      </c>
      <c r="U2013" s="10">
        <f t="shared" si="127"/>
        <v>42380.958333333328</v>
      </c>
    </row>
    <row r="2014" spans="1:21" ht="42.75" x14ac:dyDescent="0.2">
      <c r="A2014">
        <v>2012</v>
      </c>
      <c r="B2014" s="3" t="s">
        <v>2013</v>
      </c>
      <c r="C2014" s="3" t="s">
        <v>6122</v>
      </c>
      <c r="D2014">
        <v>5000</v>
      </c>
      <c r="F2014">
        <v>11745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8295</v>
      </c>
      <c r="P2014" s="6">
        <f t="shared" si="124"/>
        <v>2.3490000000000002</v>
      </c>
      <c r="Q2014">
        <f t="shared" si="125"/>
        <v>64.180327868852459</v>
      </c>
      <c r="R2014" t="s">
        <v>8334</v>
      </c>
      <c r="S2014" t="s">
        <v>8352</v>
      </c>
      <c r="T2014" s="10">
        <f t="shared" si="126"/>
        <v>42010.822233796294</v>
      </c>
      <c r="U2014" s="10">
        <f t="shared" si="127"/>
        <v>42040.822233796294</v>
      </c>
    </row>
    <row r="2015" spans="1:21" ht="42.75" x14ac:dyDescent="0.2">
      <c r="A2015">
        <v>2013</v>
      </c>
      <c r="B2015" s="3" t="s">
        <v>2014</v>
      </c>
      <c r="C2015" s="3" t="s">
        <v>6123</v>
      </c>
      <c r="D2015">
        <v>160000</v>
      </c>
      <c r="F2015">
        <v>791862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8295</v>
      </c>
      <c r="P2015" s="6">
        <f t="shared" si="124"/>
        <v>4.9491375</v>
      </c>
      <c r="Q2015">
        <f t="shared" si="125"/>
        <v>173.57781674704077</v>
      </c>
      <c r="R2015" t="s">
        <v>8334</v>
      </c>
      <c r="S2015" t="s">
        <v>8352</v>
      </c>
      <c r="T2015" s="10">
        <f t="shared" si="126"/>
        <v>42499.960810185185</v>
      </c>
      <c r="U2015" s="10">
        <f t="shared" si="127"/>
        <v>42559.960810185185</v>
      </c>
    </row>
    <row r="2016" spans="1:21" ht="42.75" x14ac:dyDescent="0.2">
      <c r="A2016">
        <v>2014</v>
      </c>
      <c r="B2016" s="3" t="s">
        <v>2015</v>
      </c>
      <c r="C2016" s="3" t="s">
        <v>6124</v>
      </c>
      <c r="D2016">
        <v>30000</v>
      </c>
      <c r="F2016">
        <v>2344134.67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8295</v>
      </c>
      <c r="P2016" s="6">
        <f t="shared" si="124"/>
        <v>78.137822333333332</v>
      </c>
      <c r="Q2016">
        <f t="shared" si="125"/>
        <v>88.601680840609291</v>
      </c>
      <c r="R2016" t="s">
        <v>8334</v>
      </c>
      <c r="S2016" t="s">
        <v>8352</v>
      </c>
      <c r="T2016" s="10">
        <f t="shared" si="126"/>
        <v>41324.214571759258</v>
      </c>
      <c r="U2016" s="10">
        <f t="shared" si="127"/>
        <v>41358.172905092593</v>
      </c>
    </row>
    <row r="2017" spans="1:21" ht="42.75" x14ac:dyDescent="0.2">
      <c r="A2017">
        <v>2015</v>
      </c>
      <c r="B2017" s="3" t="s">
        <v>2016</v>
      </c>
      <c r="C2017" s="3" t="s">
        <v>6125</v>
      </c>
      <c r="D2017">
        <v>7200</v>
      </c>
      <c r="F2017">
        <v>8136.01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8295</v>
      </c>
      <c r="P2017" s="6">
        <f t="shared" si="124"/>
        <v>1.1300013888888889</v>
      </c>
      <c r="Q2017">
        <f t="shared" si="125"/>
        <v>50.222283950617282</v>
      </c>
      <c r="R2017" t="s">
        <v>8334</v>
      </c>
      <c r="S2017" t="s">
        <v>8352</v>
      </c>
      <c r="T2017" s="10">
        <f t="shared" si="126"/>
        <v>40765.876886574071</v>
      </c>
      <c r="U2017" s="10">
        <f t="shared" si="127"/>
        <v>40795.876886574071</v>
      </c>
    </row>
    <row r="2018" spans="1:21" ht="28.5" x14ac:dyDescent="0.2">
      <c r="A2018">
        <v>2016</v>
      </c>
      <c r="B2018" s="3" t="s">
        <v>2017</v>
      </c>
      <c r="C2018" s="3" t="s">
        <v>6126</v>
      </c>
      <c r="D2018">
        <v>10000</v>
      </c>
      <c r="F2018">
        <v>92154.22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8295</v>
      </c>
      <c r="P2018" s="6">
        <f t="shared" si="124"/>
        <v>9.2154220000000002</v>
      </c>
      <c r="Q2018">
        <f t="shared" si="125"/>
        <v>192.38876826722338</v>
      </c>
      <c r="R2018" t="s">
        <v>8334</v>
      </c>
      <c r="S2018" t="s">
        <v>8352</v>
      </c>
      <c r="T2018" s="10">
        <f t="shared" si="126"/>
        <v>41312.88077546296</v>
      </c>
      <c r="U2018" s="10">
        <f t="shared" si="127"/>
        <v>41342.88077546296</v>
      </c>
    </row>
    <row r="2019" spans="1:21" ht="42.75" x14ac:dyDescent="0.2">
      <c r="A2019">
        <v>2017</v>
      </c>
      <c r="B2019" s="3" t="s">
        <v>2018</v>
      </c>
      <c r="C2019" s="3" t="s">
        <v>6127</v>
      </c>
      <c r="D2019">
        <v>25000</v>
      </c>
      <c r="F2019">
        <v>31275.599999999999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8295</v>
      </c>
      <c r="P2019" s="6">
        <f t="shared" si="124"/>
        <v>1.2510239999999999</v>
      </c>
      <c r="Q2019">
        <f t="shared" si="125"/>
        <v>73.416901408450698</v>
      </c>
      <c r="R2019" t="s">
        <v>8334</v>
      </c>
      <c r="S2019" t="s">
        <v>8352</v>
      </c>
      <c r="T2019" s="10">
        <f t="shared" si="126"/>
        <v>40961.057349537034</v>
      </c>
      <c r="U2019" s="10">
        <f t="shared" si="127"/>
        <v>40992.166666666664</v>
      </c>
    </row>
    <row r="2020" spans="1:21" ht="42.75" x14ac:dyDescent="0.2">
      <c r="A2020">
        <v>2018</v>
      </c>
      <c r="B2020" s="3" t="s">
        <v>2019</v>
      </c>
      <c r="C2020" s="3" t="s">
        <v>6128</v>
      </c>
      <c r="D2020">
        <v>65000</v>
      </c>
      <c r="F2020">
        <v>66458.23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8295</v>
      </c>
      <c r="P2020" s="6">
        <f t="shared" si="124"/>
        <v>1.0224343076923077</v>
      </c>
      <c r="Q2020">
        <f t="shared" si="125"/>
        <v>147.68495555555555</v>
      </c>
      <c r="R2020" t="s">
        <v>8334</v>
      </c>
      <c r="S2020" t="s">
        <v>8352</v>
      </c>
      <c r="T2020" s="10">
        <f t="shared" si="126"/>
        <v>42199.365844907406</v>
      </c>
      <c r="U2020" s="10">
        <f t="shared" si="127"/>
        <v>42229.365844907406</v>
      </c>
    </row>
    <row r="2021" spans="1:21" ht="57" x14ac:dyDescent="0.2">
      <c r="A2021">
        <v>2019</v>
      </c>
      <c r="B2021" s="3" t="s">
        <v>2020</v>
      </c>
      <c r="C2021" s="3" t="s">
        <v>6129</v>
      </c>
      <c r="D2021">
        <v>40000</v>
      </c>
      <c r="F2021">
        <v>193963.9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8295</v>
      </c>
      <c r="P2021" s="6">
        <f t="shared" si="124"/>
        <v>4.8490975000000001</v>
      </c>
      <c r="Q2021">
        <f t="shared" si="125"/>
        <v>108.96848314606741</v>
      </c>
      <c r="R2021" t="s">
        <v>8334</v>
      </c>
      <c r="S2021" t="s">
        <v>8352</v>
      </c>
      <c r="T2021" s="10">
        <f t="shared" si="126"/>
        <v>42605.70857638889</v>
      </c>
      <c r="U2021" s="10">
        <f t="shared" si="127"/>
        <v>42635.70857638889</v>
      </c>
    </row>
    <row r="2022" spans="1:21" ht="42.75" x14ac:dyDescent="0.2">
      <c r="A2022">
        <v>2020</v>
      </c>
      <c r="B2022" s="3" t="s">
        <v>2021</v>
      </c>
      <c r="C2022" s="3" t="s">
        <v>6130</v>
      </c>
      <c r="D2022">
        <v>1500</v>
      </c>
      <c r="F2022">
        <v>2885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8295</v>
      </c>
      <c r="P2022" s="6">
        <f t="shared" si="124"/>
        <v>1.9233333333333333</v>
      </c>
      <c r="Q2022">
        <f t="shared" si="125"/>
        <v>23.647540983606557</v>
      </c>
      <c r="R2022" t="s">
        <v>8334</v>
      </c>
      <c r="S2022" t="s">
        <v>8352</v>
      </c>
      <c r="T2022" s="10">
        <f t="shared" si="126"/>
        <v>41737.097499999996</v>
      </c>
      <c r="U2022" s="10">
        <f t="shared" si="127"/>
        <v>41773.961111111108</v>
      </c>
    </row>
    <row r="2023" spans="1:21" ht="42.75" x14ac:dyDescent="0.2">
      <c r="A2023">
        <v>2021</v>
      </c>
      <c r="B2023" s="3" t="s">
        <v>2022</v>
      </c>
      <c r="C2023" s="3" t="s">
        <v>6131</v>
      </c>
      <c r="D2023">
        <v>5000</v>
      </c>
      <c r="F2023">
        <v>14055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8295</v>
      </c>
      <c r="P2023" s="6">
        <f t="shared" si="124"/>
        <v>2.8109999999999999</v>
      </c>
      <c r="Q2023">
        <f t="shared" si="125"/>
        <v>147.94736842105263</v>
      </c>
      <c r="R2023" t="s">
        <v>8334</v>
      </c>
      <c r="S2023" t="s">
        <v>8352</v>
      </c>
      <c r="T2023" s="10">
        <f t="shared" si="126"/>
        <v>41861.070567129631</v>
      </c>
      <c r="U2023" s="10">
        <f t="shared" si="127"/>
        <v>41906.070567129631</v>
      </c>
    </row>
    <row r="2024" spans="1:21" ht="42.75" x14ac:dyDescent="0.2">
      <c r="A2024">
        <v>2022</v>
      </c>
      <c r="B2024" s="3" t="s">
        <v>2023</v>
      </c>
      <c r="C2024" s="3" t="s">
        <v>6132</v>
      </c>
      <c r="D2024">
        <v>100000</v>
      </c>
      <c r="F2024">
        <v>125137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8295</v>
      </c>
      <c r="P2024" s="6">
        <f t="shared" si="124"/>
        <v>1.2513700000000001</v>
      </c>
      <c r="Q2024">
        <f t="shared" si="125"/>
        <v>385.03692307692307</v>
      </c>
      <c r="R2024" t="s">
        <v>8334</v>
      </c>
      <c r="S2024" t="s">
        <v>8352</v>
      </c>
      <c r="T2024" s="10">
        <f t="shared" si="126"/>
        <v>42502.569120370375</v>
      </c>
      <c r="U2024" s="10">
        <f t="shared" si="127"/>
        <v>42532.569120370375</v>
      </c>
    </row>
    <row r="2025" spans="1:21" ht="42.75" x14ac:dyDescent="0.2">
      <c r="A2025">
        <v>2023</v>
      </c>
      <c r="B2025" s="3" t="s">
        <v>2024</v>
      </c>
      <c r="C2025" s="3" t="s">
        <v>6133</v>
      </c>
      <c r="D2025">
        <v>100000</v>
      </c>
      <c r="F2025">
        <v>161459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8295</v>
      </c>
      <c r="P2025" s="6">
        <f t="shared" si="124"/>
        <v>1.61459</v>
      </c>
      <c r="Q2025">
        <f t="shared" si="125"/>
        <v>457.39093484419266</v>
      </c>
      <c r="R2025" t="s">
        <v>8334</v>
      </c>
      <c r="S2025" t="s">
        <v>8352</v>
      </c>
      <c r="T2025" s="10">
        <f t="shared" si="126"/>
        <v>42136.420752314814</v>
      </c>
      <c r="U2025" s="10">
        <f t="shared" si="127"/>
        <v>42166.420752314814</v>
      </c>
    </row>
    <row r="2026" spans="1:21" ht="42.75" x14ac:dyDescent="0.2">
      <c r="A2026">
        <v>2024</v>
      </c>
      <c r="B2026" s="3" t="s">
        <v>2025</v>
      </c>
      <c r="C2026" s="3" t="s">
        <v>6134</v>
      </c>
      <c r="D2026">
        <v>4000</v>
      </c>
      <c r="F2026">
        <v>23414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8295</v>
      </c>
      <c r="P2026" s="6">
        <f t="shared" si="124"/>
        <v>5.8535000000000004</v>
      </c>
      <c r="Q2026">
        <f t="shared" si="125"/>
        <v>222.99047619047619</v>
      </c>
      <c r="R2026" t="s">
        <v>8334</v>
      </c>
      <c r="S2026" t="s">
        <v>8352</v>
      </c>
      <c r="T2026" s="10">
        <f t="shared" si="126"/>
        <v>41099.966944444444</v>
      </c>
      <c r="U2026" s="10">
        <f t="shared" si="127"/>
        <v>41134.125</v>
      </c>
    </row>
    <row r="2027" spans="1:21" ht="42.75" x14ac:dyDescent="0.2">
      <c r="A2027">
        <v>2025</v>
      </c>
      <c r="B2027" s="3" t="s">
        <v>2026</v>
      </c>
      <c r="C2027" s="3" t="s">
        <v>6135</v>
      </c>
      <c r="D2027">
        <v>80000</v>
      </c>
      <c r="F2027">
        <v>160920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8295</v>
      </c>
      <c r="P2027" s="6">
        <f t="shared" si="124"/>
        <v>2.0114999999999998</v>
      </c>
      <c r="Q2027">
        <f t="shared" si="125"/>
        <v>220.74074074074073</v>
      </c>
      <c r="R2027" t="s">
        <v>8334</v>
      </c>
      <c r="S2027" t="s">
        <v>8352</v>
      </c>
      <c r="T2027" s="10">
        <f t="shared" si="126"/>
        <v>42136.184560185182</v>
      </c>
      <c r="U2027" s="10">
        <f t="shared" si="127"/>
        <v>42166.184560185182</v>
      </c>
    </row>
    <row r="2028" spans="1:21" ht="28.5" x14ac:dyDescent="0.2">
      <c r="A2028">
        <v>2026</v>
      </c>
      <c r="B2028" s="3" t="s">
        <v>2027</v>
      </c>
      <c r="C2028" s="3" t="s">
        <v>6136</v>
      </c>
      <c r="D2028">
        <v>25000</v>
      </c>
      <c r="F2028">
        <v>33370.769999999997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8295</v>
      </c>
      <c r="P2028" s="6">
        <f t="shared" si="124"/>
        <v>1.3348307999999998</v>
      </c>
      <c r="Q2028">
        <f t="shared" si="125"/>
        <v>73.503898678414089</v>
      </c>
      <c r="R2028" t="s">
        <v>8334</v>
      </c>
      <c r="S2028" t="s">
        <v>8352</v>
      </c>
      <c r="T2028" s="10">
        <f t="shared" si="126"/>
        <v>41704.735937500001</v>
      </c>
      <c r="U2028" s="10">
        <f t="shared" si="127"/>
        <v>41750.165972222225</v>
      </c>
    </row>
    <row r="2029" spans="1:21" ht="42.75" x14ac:dyDescent="0.2">
      <c r="A2029">
        <v>2027</v>
      </c>
      <c r="B2029" s="3" t="s">
        <v>2028</v>
      </c>
      <c r="C2029" s="3" t="s">
        <v>6137</v>
      </c>
      <c r="D2029">
        <v>100000</v>
      </c>
      <c r="F2029">
        <v>120249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8295</v>
      </c>
      <c r="P2029" s="6">
        <f t="shared" si="124"/>
        <v>1.2024900000000001</v>
      </c>
      <c r="Q2029">
        <f t="shared" si="125"/>
        <v>223.09647495361781</v>
      </c>
      <c r="R2029" t="s">
        <v>8334</v>
      </c>
      <c r="S2029" t="s">
        <v>8352</v>
      </c>
      <c r="T2029" s="10">
        <f t="shared" si="126"/>
        <v>42048.813877314817</v>
      </c>
      <c r="U2029" s="10">
        <f t="shared" si="127"/>
        <v>42093.772210648152</v>
      </c>
    </row>
    <row r="2030" spans="1:21" ht="28.5" x14ac:dyDescent="0.2">
      <c r="A2030">
        <v>2028</v>
      </c>
      <c r="B2030" s="3" t="s">
        <v>2029</v>
      </c>
      <c r="C2030" s="3" t="s">
        <v>6138</v>
      </c>
      <c r="D2030">
        <v>3000</v>
      </c>
      <c r="F2030">
        <v>3785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8295</v>
      </c>
      <c r="P2030" s="6">
        <f t="shared" si="124"/>
        <v>1.2616666666666667</v>
      </c>
      <c r="Q2030">
        <f t="shared" si="125"/>
        <v>47.911392405063289</v>
      </c>
      <c r="R2030" t="s">
        <v>8334</v>
      </c>
      <c r="S2030" t="s">
        <v>8352</v>
      </c>
      <c r="T2030" s="10">
        <f t="shared" si="126"/>
        <v>40215.919050925928</v>
      </c>
      <c r="U2030" s="10">
        <f t="shared" si="127"/>
        <v>40252.913194444445</v>
      </c>
    </row>
    <row r="2031" spans="1:21" ht="42.75" x14ac:dyDescent="0.2">
      <c r="A2031">
        <v>2029</v>
      </c>
      <c r="B2031" s="3" t="s">
        <v>2030</v>
      </c>
      <c r="C2031" s="3" t="s">
        <v>6139</v>
      </c>
      <c r="D2031">
        <v>2500</v>
      </c>
      <c r="F2031">
        <v>9030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8295</v>
      </c>
      <c r="P2031" s="6">
        <f t="shared" si="124"/>
        <v>3.6120000000000001</v>
      </c>
      <c r="Q2031">
        <f t="shared" si="125"/>
        <v>96.063829787234042</v>
      </c>
      <c r="R2031" t="s">
        <v>8334</v>
      </c>
      <c r="S2031" t="s">
        <v>8352</v>
      </c>
      <c r="T2031" s="10">
        <f t="shared" si="126"/>
        <v>41848.021770833337</v>
      </c>
      <c r="U2031" s="10">
        <f t="shared" si="127"/>
        <v>41878.021770833337</v>
      </c>
    </row>
    <row r="2032" spans="1:21" ht="42.75" x14ac:dyDescent="0.2">
      <c r="A2032">
        <v>2030</v>
      </c>
      <c r="B2032" s="3" t="s">
        <v>2031</v>
      </c>
      <c r="C2032" s="3" t="s">
        <v>6140</v>
      </c>
      <c r="D2032">
        <v>32768</v>
      </c>
      <c r="F2032">
        <v>74134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8295</v>
      </c>
      <c r="P2032" s="6">
        <f t="shared" si="124"/>
        <v>2.26239013671875</v>
      </c>
      <c r="Q2032">
        <f t="shared" si="125"/>
        <v>118.6144</v>
      </c>
      <c r="R2032" t="s">
        <v>8334</v>
      </c>
      <c r="S2032" t="s">
        <v>8352</v>
      </c>
      <c r="T2032" s="10">
        <f t="shared" si="126"/>
        <v>41212.996481481481</v>
      </c>
      <c r="U2032" s="10">
        <f t="shared" si="127"/>
        <v>41242.996481481481</v>
      </c>
    </row>
    <row r="2033" spans="1:21" ht="28.5" x14ac:dyDescent="0.2">
      <c r="A2033">
        <v>2031</v>
      </c>
      <c r="B2033" s="3" t="s">
        <v>2032</v>
      </c>
      <c r="C2033" s="3" t="s">
        <v>6141</v>
      </c>
      <c r="D2033">
        <v>50000</v>
      </c>
      <c r="F2033">
        <v>60175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8295</v>
      </c>
      <c r="P2033" s="6">
        <f t="shared" si="124"/>
        <v>1.2035</v>
      </c>
      <c r="Q2033">
        <f t="shared" si="125"/>
        <v>118.45472440944881</v>
      </c>
      <c r="R2033" t="s">
        <v>8334</v>
      </c>
      <c r="S2033" t="s">
        <v>8352</v>
      </c>
      <c r="T2033" s="10">
        <f t="shared" si="126"/>
        <v>41975.329317129625</v>
      </c>
      <c r="U2033" s="10">
        <f t="shared" si="127"/>
        <v>42013.041666666672</v>
      </c>
    </row>
    <row r="2034" spans="1:21" ht="42.75" x14ac:dyDescent="0.2">
      <c r="A2034">
        <v>2032</v>
      </c>
      <c r="B2034" s="3" t="s">
        <v>2033</v>
      </c>
      <c r="C2034" s="3" t="s">
        <v>6142</v>
      </c>
      <c r="D2034">
        <v>25000</v>
      </c>
      <c r="F2034">
        <v>76047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8295</v>
      </c>
      <c r="P2034" s="6">
        <f t="shared" si="124"/>
        <v>3.0418799999999999</v>
      </c>
      <c r="Q2034">
        <f t="shared" si="125"/>
        <v>143.21468926553672</v>
      </c>
      <c r="R2034" t="s">
        <v>8334</v>
      </c>
      <c r="S2034" t="s">
        <v>8352</v>
      </c>
      <c r="T2034" s="10">
        <f t="shared" si="126"/>
        <v>42689.565671296295</v>
      </c>
      <c r="U2034" s="10">
        <f t="shared" si="127"/>
        <v>42719.208333333328</v>
      </c>
    </row>
    <row r="2035" spans="1:21" ht="42.75" x14ac:dyDescent="0.2">
      <c r="A2035">
        <v>2033</v>
      </c>
      <c r="B2035" s="3" t="s">
        <v>2034</v>
      </c>
      <c r="C2035" s="3" t="s">
        <v>6143</v>
      </c>
      <c r="D2035">
        <v>25000</v>
      </c>
      <c r="F2035">
        <v>44669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8295</v>
      </c>
      <c r="P2035" s="6">
        <f t="shared" si="124"/>
        <v>1.7867599999999999</v>
      </c>
      <c r="Q2035">
        <f t="shared" si="125"/>
        <v>282.71518987341773</v>
      </c>
      <c r="R2035" t="s">
        <v>8334</v>
      </c>
      <c r="S2035" t="s">
        <v>8352</v>
      </c>
      <c r="T2035" s="10">
        <f t="shared" si="126"/>
        <v>41725.082384259258</v>
      </c>
      <c r="U2035" s="10">
        <f t="shared" si="127"/>
        <v>41755.082384259258</v>
      </c>
    </row>
    <row r="2036" spans="1:21" ht="42.75" x14ac:dyDescent="0.2">
      <c r="A2036">
        <v>2034</v>
      </c>
      <c r="B2036" s="3" t="s">
        <v>2035</v>
      </c>
      <c r="C2036" s="3" t="s">
        <v>6144</v>
      </c>
      <c r="D2036">
        <v>78000</v>
      </c>
      <c r="F2036">
        <v>301719.59000000003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8295</v>
      </c>
      <c r="P2036" s="6">
        <f t="shared" si="124"/>
        <v>3.868199871794872</v>
      </c>
      <c r="Q2036">
        <f t="shared" si="125"/>
        <v>593.93620078740162</v>
      </c>
      <c r="R2036" t="s">
        <v>8334</v>
      </c>
      <c r="S2036" t="s">
        <v>8352</v>
      </c>
      <c r="T2036" s="10">
        <f t="shared" si="126"/>
        <v>42076.130011574074</v>
      </c>
      <c r="U2036" s="10">
        <f t="shared" si="127"/>
        <v>42131.290277777778</v>
      </c>
    </row>
    <row r="2037" spans="1:21" ht="42.75" x14ac:dyDescent="0.2">
      <c r="A2037">
        <v>2035</v>
      </c>
      <c r="B2037" s="3" t="s">
        <v>2036</v>
      </c>
      <c r="C2037" s="3" t="s">
        <v>6145</v>
      </c>
      <c r="D2037">
        <v>80000</v>
      </c>
      <c r="F2037">
        <v>168829.14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8295</v>
      </c>
      <c r="P2037" s="6">
        <f t="shared" si="124"/>
        <v>2.1103642500000004</v>
      </c>
      <c r="Q2037">
        <f t="shared" si="125"/>
        <v>262.15704968944101</v>
      </c>
      <c r="R2037" t="s">
        <v>8334</v>
      </c>
      <c r="S2037" t="s">
        <v>8352</v>
      </c>
      <c r="T2037" s="10">
        <f t="shared" si="126"/>
        <v>42311.625081018516</v>
      </c>
      <c r="U2037" s="10">
        <f t="shared" si="127"/>
        <v>42357.041666666672</v>
      </c>
    </row>
    <row r="2038" spans="1:21" ht="42.75" x14ac:dyDescent="0.2">
      <c r="A2038">
        <v>2036</v>
      </c>
      <c r="B2038" s="3" t="s">
        <v>2037</v>
      </c>
      <c r="C2038" s="3" t="s">
        <v>6146</v>
      </c>
      <c r="D2038">
        <v>30000</v>
      </c>
      <c r="F2038">
        <v>39500.5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8295</v>
      </c>
      <c r="P2038" s="6">
        <f t="shared" si="124"/>
        <v>1.3166833333333334</v>
      </c>
      <c r="Q2038">
        <f t="shared" si="125"/>
        <v>46.580778301886795</v>
      </c>
      <c r="R2038" t="s">
        <v>8334</v>
      </c>
      <c r="S2038" t="s">
        <v>8352</v>
      </c>
      <c r="T2038" s="10">
        <f t="shared" si="126"/>
        <v>41738.864803240744</v>
      </c>
      <c r="U2038" s="10">
        <f t="shared" si="127"/>
        <v>41768.864803240744</v>
      </c>
    </row>
    <row r="2039" spans="1:21" ht="42.75" x14ac:dyDescent="0.2">
      <c r="A2039">
        <v>2037</v>
      </c>
      <c r="B2039" s="3" t="s">
        <v>2038</v>
      </c>
      <c r="C2039" s="3" t="s">
        <v>6147</v>
      </c>
      <c r="D2039">
        <v>10000</v>
      </c>
      <c r="F2039">
        <v>30047.64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8295</v>
      </c>
      <c r="P2039" s="6">
        <f t="shared" si="124"/>
        <v>3.0047639999999998</v>
      </c>
      <c r="Q2039">
        <f t="shared" si="125"/>
        <v>70.041118881118877</v>
      </c>
      <c r="R2039" t="s">
        <v>8334</v>
      </c>
      <c r="S2039" t="s">
        <v>8352</v>
      </c>
      <c r="T2039" s="10">
        <f t="shared" si="126"/>
        <v>41578.210104166668</v>
      </c>
      <c r="U2039" s="10">
        <f t="shared" si="127"/>
        <v>41638.251770833333</v>
      </c>
    </row>
    <row r="2040" spans="1:21" ht="42.75" x14ac:dyDescent="0.2">
      <c r="A2040">
        <v>2038</v>
      </c>
      <c r="B2040" s="3" t="s">
        <v>2039</v>
      </c>
      <c r="C2040" s="3" t="s">
        <v>6148</v>
      </c>
      <c r="D2040">
        <v>8000</v>
      </c>
      <c r="F2040">
        <v>33641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8295</v>
      </c>
      <c r="P2040" s="6">
        <f t="shared" si="124"/>
        <v>4.2051249999999998</v>
      </c>
      <c r="Q2040">
        <f t="shared" si="125"/>
        <v>164.90686274509804</v>
      </c>
      <c r="R2040" t="s">
        <v>8334</v>
      </c>
      <c r="S2040" t="s">
        <v>8352</v>
      </c>
      <c r="T2040" s="10">
        <f t="shared" si="126"/>
        <v>41424.27107638889</v>
      </c>
      <c r="U2040" s="10">
        <f t="shared" si="127"/>
        <v>41456.75</v>
      </c>
    </row>
    <row r="2041" spans="1:21" ht="28.5" x14ac:dyDescent="0.2">
      <c r="A2041">
        <v>2039</v>
      </c>
      <c r="B2041" s="3" t="s">
        <v>2040</v>
      </c>
      <c r="C2041" s="3" t="s">
        <v>6149</v>
      </c>
      <c r="D2041">
        <v>125000</v>
      </c>
      <c r="F2041">
        <v>170271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8295</v>
      </c>
      <c r="P2041" s="6">
        <f t="shared" si="124"/>
        <v>1.362168</v>
      </c>
      <c r="Q2041">
        <f t="shared" si="125"/>
        <v>449.26385224274406</v>
      </c>
      <c r="R2041" t="s">
        <v>8334</v>
      </c>
      <c r="S2041" t="s">
        <v>8352</v>
      </c>
      <c r="T2041" s="10">
        <f t="shared" si="126"/>
        <v>42675.438946759255</v>
      </c>
      <c r="U2041" s="10">
        <f t="shared" si="127"/>
        <v>42705.207638888889</v>
      </c>
    </row>
    <row r="2042" spans="1:21" ht="28.5" x14ac:dyDescent="0.2">
      <c r="A2042">
        <v>2040</v>
      </c>
      <c r="B2042" s="3" t="s">
        <v>2041</v>
      </c>
      <c r="C2042" s="3" t="s">
        <v>6150</v>
      </c>
      <c r="D2042">
        <v>3000</v>
      </c>
      <c r="F2042">
        <v>7445.14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8295</v>
      </c>
      <c r="P2042" s="6">
        <f t="shared" si="124"/>
        <v>2.4817133333333334</v>
      </c>
      <c r="Q2042">
        <f t="shared" si="125"/>
        <v>27.472841328413285</v>
      </c>
      <c r="R2042" t="s">
        <v>8334</v>
      </c>
      <c r="S2042" t="s">
        <v>8352</v>
      </c>
      <c r="T2042" s="10">
        <f t="shared" si="126"/>
        <v>41578.927118055559</v>
      </c>
      <c r="U2042" s="10">
        <f t="shared" si="127"/>
        <v>41593.968784722223</v>
      </c>
    </row>
    <row r="2043" spans="1:21" ht="42.75" x14ac:dyDescent="0.2">
      <c r="A2043">
        <v>2041</v>
      </c>
      <c r="B2043" s="3" t="s">
        <v>2042</v>
      </c>
      <c r="C2043" s="3" t="s">
        <v>6151</v>
      </c>
      <c r="D2043">
        <v>9500</v>
      </c>
      <c r="F2043">
        <v>17277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8295</v>
      </c>
      <c r="P2043" s="6">
        <f t="shared" si="124"/>
        <v>1.8186315789473684</v>
      </c>
      <c r="Q2043">
        <f t="shared" si="125"/>
        <v>143.97499999999999</v>
      </c>
      <c r="R2043" t="s">
        <v>8334</v>
      </c>
      <c r="S2043" t="s">
        <v>8352</v>
      </c>
      <c r="T2043" s="10">
        <f t="shared" si="126"/>
        <v>42654.525775462964</v>
      </c>
      <c r="U2043" s="10">
        <f t="shared" si="127"/>
        <v>42684.567442129628</v>
      </c>
    </row>
    <row r="2044" spans="1:21" ht="42.75" x14ac:dyDescent="0.2">
      <c r="A2044">
        <v>2042</v>
      </c>
      <c r="B2044" s="3" t="s">
        <v>2043</v>
      </c>
      <c r="C2044" s="3" t="s">
        <v>6152</v>
      </c>
      <c r="D2044">
        <v>10000</v>
      </c>
      <c r="F2044">
        <v>12353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8295</v>
      </c>
      <c r="P2044" s="6">
        <f t="shared" si="124"/>
        <v>1.2353000000000001</v>
      </c>
      <c r="Q2044">
        <f t="shared" si="125"/>
        <v>88.23571428571428</v>
      </c>
      <c r="R2044" t="s">
        <v>8334</v>
      </c>
      <c r="S2044" t="s">
        <v>8352</v>
      </c>
      <c r="T2044" s="10">
        <f t="shared" si="126"/>
        <v>42331.708032407405</v>
      </c>
      <c r="U2044" s="10">
        <f t="shared" si="127"/>
        <v>42391.708032407405</v>
      </c>
    </row>
    <row r="2045" spans="1:21" ht="42.75" x14ac:dyDescent="0.2">
      <c r="A2045">
        <v>2043</v>
      </c>
      <c r="B2045" s="3" t="s">
        <v>2044</v>
      </c>
      <c r="C2045" s="3" t="s">
        <v>6153</v>
      </c>
      <c r="D2045">
        <v>1385</v>
      </c>
      <c r="F2045">
        <v>7011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8295</v>
      </c>
      <c r="P2045" s="6">
        <f t="shared" si="124"/>
        <v>5.0620938628158845</v>
      </c>
      <c r="Q2045">
        <f t="shared" si="125"/>
        <v>36.326424870466319</v>
      </c>
      <c r="R2045" t="s">
        <v>8334</v>
      </c>
      <c r="S2045" t="s">
        <v>8352</v>
      </c>
      <c r="T2045" s="10">
        <f t="shared" si="126"/>
        <v>42661.176817129628</v>
      </c>
      <c r="U2045" s="10">
        <f t="shared" si="127"/>
        <v>42715.207638888889</v>
      </c>
    </row>
    <row r="2046" spans="1:21" ht="42.75" x14ac:dyDescent="0.2">
      <c r="A2046">
        <v>2044</v>
      </c>
      <c r="B2046" s="3" t="s">
        <v>2045</v>
      </c>
      <c r="C2046" s="3" t="s">
        <v>6154</v>
      </c>
      <c r="D2046">
        <v>15000</v>
      </c>
      <c r="F2046">
        <v>16232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8295</v>
      </c>
      <c r="P2046" s="6">
        <f t="shared" si="124"/>
        <v>1.0821333333333334</v>
      </c>
      <c r="Q2046">
        <f t="shared" si="125"/>
        <v>90.177777777777777</v>
      </c>
      <c r="R2046" t="s">
        <v>8334</v>
      </c>
      <c r="S2046" t="s">
        <v>8352</v>
      </c>
      <c r="T2046" s="10">
        <f t="shared" si="126"/>
        <v>42138.684189814812</v>
      </c>
      <c r="U2046" s="10">
        <f t="shared" si="127"/>
        <v>42168.684189814812</v>
      </c>
    </row>
    <row r="2047" spans="1:21" ht="42.75" x14ac:dyDescent="0.2">
      <c r="A2047">
        <v>2045</v>
      </c>
      <c r="B2047" s="3" t="s">
        <v>2046</v>
      </c>
      <c r="C2047" s="3" t="s">
        <v>6155</v>
      </c>
      <c r="D2047">
        <v>4900</v>
      </c>
      <c r="F2047">
        <v>40140.01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8295</v>
      </c>
      <c r="P2047" s="6">
        <f t="shared" si="124"/>
        <v>8.1918387755102042</v>
      </c>
      <c r="Q2047">
        <f t="shared" si="125"/>
        <v>152.62361216730039</v>
      </c>
      <c r="R2047" t="s">
        <v>8334</v>
      </c>
      <c r="S2047" t="s">
        <v>8352</v>
      </c>
      <c r="T2047" s="10">
        <f t="shared" si="126"/>
        <v>41069.088506944441</v>
      </c>
      <c r="U2047" s="10">
        <f t="shared" si="127"/>
        <v>41099.088506944441</v>
      </c>
    </row>
    <row r="2048" spans="1:21" ht="42.75" x14ac:dyDescent="0.2">
      <c r="A2048">
        <v>2046</v>
      </c>
      <c r="B2048" s="3" t="s">
        <v>2047</v>
      </c>
      <c r="C2048" s="3" t="s">
        <v>6156</v>
      </c>
      <c r="D2048">
        <v>10000</v>
      </c>
      <c r="F2048">
        <v>12110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8295</v>
      </c>
      <c r="P2048" s="6">
        <f t="shared" si="124"/>
        <v>1.2110000000000001</v>
      </c>
      <c r="Q2048">
        <f t="shared" si="125"/>
        <v>55.806451612903224</v>
      </c>
      <c r="R2048" t="s">
        <v>8334</v>
      </c>
      <c r="S2048" t="s">
        <v>8352</v>
      </c>
      <c r="T2048" s="10">
        <f t="shared" si="126"/>
        <v>41387.171805555554</v>
      </c>
      <c r="U2048" s="10">
        <f t="shared" si="127"/>
        <v>41417.171805555554</v>
      </c>
    </row>
    <row r="2049" spans="1:21" ht="42.75" x14ac:dyDescent="0.2">
      <c r="A2049">
        <v>2047</v>
      </c>
      <c r="B2049" s="3" t="s">
        <v>2048</v>
      </c>
      <c r="C2049" s="3" t="s">
        <v>6157</v>
      </c>
      <c r="D2049">
        <v>98000</v>
      </c>
      <c r="F2049">
        <v>100939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8295</v>
      </c>
      <c r="P2049" s="6">
        <f t="shared" si="124"/>
        <v>1.0299897959183673</v>
      </c>
      <c r="Q2049">
        <f t="shared" si="125"/>
        <v>227.85327313769753</v>
      </c>
      <c r="R2049" t="s">
        <v>8334</v>
      </c>
      <c r="S2049" t="s">
        <v>8352</v>
      </c>
      <c r="T2049" s="10">
        <f t="shared" si="126"/>
        <v>42081.903587962966</v>
      </c>
      <c r="U2049" s="10">
        <f t="shared" si="127"/>
        <v>42111</v>
      </c>
    </row>
    <row r="2050" spans="1:21" ht="42.75" x14ac:dyDescent="0.2">
      <c r="A2050">
        <v>2048</v>
      </c>
      <c r="B2050" s="3" t="s">
        <v>2049</v>
      </c>
      <c r="C2050" s="3" t="s">
        <v>6158</v>
      </c>
      <c r="D2050">
        <v>85000</v>
      </c>
      <c r="F2050">
        <v>126082.45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8295</v>
      </c>
      <c r="P2050" s="6">
        <f t="shared" ref="P2050:P2113" si="128">F2050/D2050</f>
        <v>1.4833229411764706</v>
      </c>
      <c r="Q2050">
        <f t="shared" ref="Q2050:Q2113" si="129">F2050/M2050</f>
        <v>91.82989803350327</v>
      </c>
      <c r="R2050" t="s">
        <v>8334</v>
      </c>
      <c r="S2050" t="s">
        <v>8352</v>
      </c>
      <c r="T2050" s="10">
        <f t="shared" si="126"/>
        <v>41387.651516203703</v>
      </c>
      <c r="U2050" s="10">
        <f t="shared" si="127"/>
        <v>41417.651516203703</v>
      </c>
    </row>
    <row r="2051" spans="1:21" x14ac:dyDescent="0.2">
      <c r="A2051">
        <v>2049</v>
      </c>
      <c r="B2051" s="3" t="s">
        <v>2050</v>
      </c>
      <c r="C2051" s="3" t="s">
        <v>6159</v>
      </c>
      <c r="D2051">
        <v>50000</v>
      </c>
      <c r="F2051">
        <v>60095.35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8295</v>
      </c>
      <c r="P2051" s="6">
        <f t="shared" si="128"/>
        <v>1.2019070000000001</v>
      </c>
      <c r="Q2051">
        <f t="shared" si="129"/>
        <v>80.991037735849048</v>
      </c>
      <c r="R2051" t="s">
        <v>8334</v>
      </c>
      <c r="S2051" t="s">
        <v>8352</v>
      </c>
      <c r="T2051" s="10">
        <f t="shared" ref="T2051:T2114" si="130">(((K2051/60)/60)/24+DATE(1970,1,1))</f>
        <v>41575.527349537035</v>
      </c>
      <c r="U2051" s="10">
        <f t="shared" ref="U2051:U2114" si="131">(((J2051/60)/60)/24+DATE(1970,1,1))</f>
        <v>41610.957638888889</v>
      </c>
    </row>
    <row r="2052" spans="1:21" ht="42.75" x14ac:dyDescent="0.2">
      <c r="A2052">
        <v>2050</v>
      </c>
      <c r="B2052" s="3" t="s">
        <v>2051</v>
      </c>
      <c r="C2052" s="3" t="s">
        <v>6160</v>
      </c>
      <c r="D2052">
        <v>10000</v>
      </c>
      <c r="F2052">
        <v>47327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8295</v>
      </c>
      <c r="P2052" s="6">
        <f t="shared" si="128"/>
        <v>4.7327000000000004</v>
      </c>
      <c r="Q2052">
        <f t="shared" si="129"/>
        <v>278.39411764705881</v>
      </c>
      <c r="R2052" t="s">
        <v>8334</v>
      </c>
      <c r="S2052" t="s">
        <v>8352</v>
      </c>
      <c r="T2052" s="10">
        <f t="shared" si="130"/>
        <v>42115.071504629625</v>
      </c>
      <c r="U2052" s="10">
        <f t="shared" si="131"/>
        <v>42155.071504629625</v>
      </c>
    </row>
    <row r="2053" spans="1:21" ht="42.75" x14ac:dyDescent="0.2">
      <c r="A2053">
        <v>2051</v>
      </c>
      <c r="B2053" s="3" t="s">
        <v>2052</v>
      </c>
      <c r="C2053" s="3" t="s">
        <v>6161</v>
      </c>
      <c r="D2053">
        <v>8000</v>
      </c>
      <c r="F2053">
        <v>10429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8295</v>
      </c>
      <c r="P2053" s="6">
        <f t="shared" si="128"/>
        <v>1.303625</v>
      </c>
      <c r="Q2053">
        <f t="shared" si="129"/>
        <v>43.095041322314053</v>
      </c>
      <c r="R2053" t="s">
        <v>8334</v>
      </c>
      <c r="S2053" t="s">
        <v>8352</v>
      </c>
      <c r="T2053" s="10">
        <f t="shared" si="130"/>
        <v>41604.022418981483</v>
      </c>
      <c r="U2053" s="10">
        <f t="shared" si="131"/>
        <v>41634.022418981483</v>
      </c>
    </row>
    <row r="2054" spans="1:21" ht="42.75" x14ac:dyDescent="0.2">
      <c r="A2054">
        <v>2052</v>
      </c>
      <c r="B2054" s="3" t="s">
        <v>2053</v>
      </c>
      <c r="C2054" s="3" t="s">
        <v>6162</v>
      </c>
      <c r="D2054">
        <v>50000</v>
      </c>
      <c r="F2054">
        <v>176524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8295</v>
      </c>
      <c r="P2054" s="6">
        <f t="shared" si="128"/>
        <v>3.5304799999999998</v>
      </c>
      <c r="Q2054">
        <f t="shared" si="129"/>
        <v>326.29205175600737</v>
      </c>
      <c r="R2054" t="s">
        <v>8334</v>
      </c>
      <c r="S2054" t="s">
        <v>8352</v>
      </c>
      <c r="T2054" s="10">
        <f t="shared" si="130"/>
        <v>42375.08394675926</v>
      </c>
      <c r="U2054" s="10">
        <f t="shared" si="131"/>
        <v>42420.08394675926</v>
      </c>
    </row>
    <row r="2055" spans="1:21" ht="42.75" x14ac:dyDescent="0.2">
      <c r="A2055">
        <v>2053</v>
      </c>
      <c r="B2055" s="3" t="s">
        <v>2054</v>
      </c>
      <c r="C2055" s="3" t="s">
        <v>6163</v>
      </c>
      <c r="D2055">
        <v>5000</v>
      </c>
      <c r="F2055">
        <v>5051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8295</v>
      </c>
      <c r="P2055" s="6">
        <f t="shared" si="128"/>
        <v>1.0102</v>
      </c>
      <c r="Q2055">
        <f t="shared" si="129"/>
        <v>41.743801652892564</v>
      </c>
      <c r="R2055" t="s">
        <v>8334</v>
      </c>
      <c r="S2055" t="s">
        <v>8352</v>
      </c>
      <c r="T2055" s="10">
        <f t="shared" si="130"/>
        <v>42303.617488425924</v>
      </c>
      <c r="U2055" s="10">
        <f t="shared" si="131"/>
        <v>42333.659155092595</v>
      </c>
    </row>
    <row r="2056" spans="1:21" ht="42.75" x14ac:dyDescent="0.2">
      <c r="A2056">
        <v>2054</v>
      </c>
      <c r="B2056" s="3" t="s">
        <v>2055</v>
      </c>
      <c r="C2056" s="3" t="s">
        <v>6164</v>
      </c>
      <c r="D2056">
        <v>35000</v>
      </c>
      <c r="F2056">
        <v>39757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8295</v>
      </c>
      <c r="P2056" s="6">
        <f t="shared" si="128"/>
        <v>1.1359142857142857</v>
      </c>
      <c r="Q2056">
        <f t="shared" si="129"/>
        <v>64.020933977455712</v>
      </c>
      <c r="R2056" t="s">
        <v>8334</v>
      </c>
      <c r="S2056" t="s">
        <v>8352</v>
      </c>
      <c r="T2056" s="10">
        <f t="shared" si="130"/>
        <v>41731.520949074074</v>
      </c>
      <c r="U2056" s="10">
        <f t="shared" si="131"/>
        <v>41761.520949074074</v>
      </c>
    </row>
    <row r="2057" spans="1:21" ht="42.75" x14ac:dyDescent="0.2">
      <c r="A2057">
        <v>2055</v>
      </c>
      <c r="B2057" s="3" t="s">
        <v>2056</v>
      </c>
      <c r="C2057" s="3" t="s">
        <v>6165</v>
      </c>
      <c r="D2057">
        <v>6000</v>
      </c>
      <c r="F2057">
        <v>10045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8295</v>
      </c>
      <c r="P2057" s="6">
        <f t="shared" si="128"/>
        <v>1.6741666666666666</v>
      </c>
      <c r="Q2057">
        <f t="shared" si="129"/>
        <v>99.455445544554451</v>
      </c>
      <c r="R2057" t="s">
        <v>8334</v>
      </c>
      <c r="S2057" t="s">
        <v>8352</v>
      </c>
      <c r="T2057" s="10">
        <f t="shared" si="130"/>
        <v>41946.674108796295</v>
      </c>
      <c r="U2057" s="10">
        <f t="shared" si="131"/>
        <v>41976.166666666672</v>
      </c>
    </row>
    <row r="2058" spans="1:21" ht="42.75" x14ac:dyDescent="0.2">
      <c r="A2058">
        <v>2056</v>
      </c>
      <c r="B2058" s="3" t="s">
        <v>2057</v>
      </c>
      <c r="C2058" s="3" t="s">
        <v>6166</v>
      </c>
      <c r="D2058">
        <v>50000</v>
      </c>
      <c r="F2058">
        <v>76726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8295</v>
      </c>
      <c r="P2058" s="6">
        <f t="shared" si="128"/>
        <v>1.5345200000000001</v>
      </c>
      <c r="Q2058">
        <f t="shared" si="129"/>
        <v>138.49458483754512</v>
      </c>
      <c r="R2058" t="s">
        <v>8334</v>
      </c>
      <c r="S2058" t="s">
        <v>8352</v>
      </c>
      <c r="T2058" s="10">
        <f t="shared" si="130"/>
        <v>41351.76090277778</v>
      </c>
      <c r="U2058" s="10">
        <f t="shared" si="131"/>
        <v>41381.76090277778</v>
      </c>
    </row>
    <row r="2059" spans="1:21" ht="42.75" x14ac:dyDescent="0.2">
      <c r="A2059">
        <v>2057</v>
      </c>
      <c r="B2059" s="3" t="s">
        <v>2058</v>
      </c>
      <c r="C2059" s="3" t="s">
        <v>6167</v>
      </c>
      <c r="D2059">
        <v>15000</v>
      </c>
      <c r="F2059">
        <v>30334.83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8295</v>
      </c>
      <c r="P2059" s="6">
        <f t="shared" si="128"/>
        <v>2.022322</v>
      </c>
      <c r="Q2059">
        <f t="shared" si="129"/>
        <v>45.547792792792798</v>
      </c>
      <c r="R2059" t="s">
        <v>8334</v>
      </c>
      <c r="S2059" t="s">
        <v>8352</v>
      </c>
      <c r="T2059" s="10">
        <f t="shared" si="130"/>
        <v>42396.494583333333</v>
      </c>
      <c r="U2059" s="10">
        <f t="shared" si="131"/>
        <v>42426.494583333333</v>
      </c>
    </row>
    <row r="2060" spans="1:21" ht="28.5" x14ac:dyDescent="0.2">
      <c r="A2060">
        <v>2058</v>
      </c>
      <c r="B2060" s="3" t="s">
        <v>2059</v>
      </c>
      <c r="C2060" s="3" t="s">
        <v>6168</v>
      </c>
      <c r="D2060">
        <v>2560</v>
      </c>
      <c r="F2060">
        <v>4308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8295</v>
      </c>
      <c r="P2060" s="6">
        <f t="shared" si="128"/>
        <v>1.6828125</v>
      </c>
      <c r="Q2060">
        <f t="shared" si="129"/>
        <v>10.507317073170732</v>
      </c>
      <c r="R2060" t="s">
        <v>8334</v>
      </c>
      <c r="S2060" t="s">
        <v>8352</v>
      </c>
      <c r="T2060" s="10">
        <f t="shared" si="130"/>
        <v>42026.370717592596</v>
      </c>
      <c r="U2060" s="10">
        <f t="shared" si="131"/>
        <v>42065.833333333328</v>
      </c>
    </row>
    <row r="2061" spans="1:21" ht="42.75" x14ac:dyDescent="0.2">
      <c r="A2061">
        <v>2059</v>
      </c>
      <c r="B2061" s="3" t="s">
        <v>2060</v>
      </c>
      <c r="C2061" s="3" t="s">
        <v>6169</v>
      </c>
      <c r="D2061">
        <v>30000</v>
      </c>
      <c r="F2061">
        <v>43037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8295</v>
      </c>
      <c r="P2061" s="6">
        <f t="shared" si="128"/>
        <v>1.4345666666666668</v>
      </c>
      <c r="Q2061">
        <f t="shared" si="129"/>
        <v>114.76533333333333</v>
      </c>
      <c r="R2061" t="s">
        <v>8334</v>
      </c>
      <c r="S2061" t="s">
        <v>8352</v>
      </c>
      <c r="T2061" s="10">
        <f t="shared" si="130"/>
        <v>42361.602476851855</v>
      </c>
      <c r="U2061" s="10">
        <f t="shared" si="131"/>
        <v>42400.915972222225</v>
      </c>
    </row>
    <row r="2062" spans="1:21" ht="42.75" x14ac:dyDescent="0.2">
      <c r="A2062">
        <v>2060</v>
      </c>
      <c r="B2062" s="3" t="s">
        <v>2061</v>
      </c>
      <c r="C2062" s="3" t="s">
        <v>6170</v>
      </c>
      <c r="D2062">
        <v>25000</v>
      </c>
      <c r="F2062">
        <v>49100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8295</v>
      </c>
      <c r="P2062" s="6">
        <f t="shared" si="128"/>
        <v>1.964</v>
      </c>
      <c r="Q2062">
        <f t="shared" si="129"/>
        <v>35.997067448680355</v>
      </c>
      <c r="R2062" t="s">
        <v>8334</v>
      </c>
      <c r="S2062" t="s">
        <v>8352</v>
      </c>
      <c r="T2062" s="10">
        <f t="shared" si="130"/>
        <v>41783.642939814818</v>
      </c>
      <c r="U2062" s="10">
        <f t="shared" si="131"/>
        <v>41843.642939814818</v>
      </c>
    </row>
    <row r="2063" spans="1:21" ht="42.75" x14ac:dyDescent="0.2">
      <c r="A2063">
        <v>2061</v>
      </c>
      <c r="B2063" s="3" t="s">
        <v>2062</v>
      </c>
      <c r="C2063" s="3" t="s">
        <v>6171</v>
      </c>
      <c r="D2063">
        <v>5000</v>
      </c>
      <c r="F2063">
        <v>5396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8295</v>
      </c>
      <c r="P2063" s="6">
        <f t="shared" si="128"/>
        <v>1.0791999999999999</v>
      </c>
      <c r="Q2063">
        <f t="shared" si="129"/>
        <v>154.17142857142858</v>
      </c>
      <c r="R2063" t="s">
        <v>8334</v>
      </c>
      <c r="S2063" t="s">
        <v>8352</v>
      </c>
      <c r="T2063" s="10">
        <f t="shared" si="130"/>
        <v>42705.764513888891</v>
      </c>
      <c r="U2063" s="10">
        <f t="shared" si="131"/>
        <v>42735.764513888891</v>
      </c>
    </row>
    <row r="2064" spans="1:21" ht="42.75" x14ac:dyDescent="0.2">
      <c r="A2064">
        <v>2062</v>
      </c>
      <c r="B2064" s="3" t="s">
        <v>2063</v>
      </c>
      <c r="C2064" s="3" t="s">
        <v>6172</v>
      </c>
      <c r="D2064">
        <v>100000</v>
      </c>
      <c r="F2064">
        <v>114977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8295</v>
      </c>
      <c r="P2064" s="6">
        <f t="shared" si="128"/>
        <v>1.14977</v>
      </c>
      <c r="Q2064">
        <f t="shared" si="129"/>
        <v>566.38916256157631</v>
      </c>
      <c r="R2064" t="s">
        <v>8334</v>
      </c>
      <c r="S2064" t="s">
        <v>8352</v>
      </c>
      <c r="T2064" s="10">
        <f t="shared" si="130"/>
        <v>42423.3830787037</v>
      </c>
      <c r="U2064" s="10">
        <f t="shared" si="131"/>
        <v>42453.341412037036</v>
      </c>
    </row>
    <row r="2065" spans="1:21" ht="28.5" x14ac:dyDescent="0.2">
      <c r="A2065">
        <v>2063</v>
      </c>
      <c r="B2065" s="3" t="s">
        <v>2064</v>
      </c>
      <c r="C2065" s="3" t="s">
        <v>6173</v>
      </c>
      <c r="D2065">
        <v>4000</v>
      </c>
      <c r="F2065">
        <v>5922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8295</v>
      </c>
      <c r="P2065" s="6">
        <f t="shared" si="128"/>
        <v>1.4804999999999999</v>
      </c>
      <c r="Q2065">
        <f t="shared" si="129"/>
        <v>120.85714285714286</v>
      </c>
      <c r="R2065" t="s">
        <v>8334</v>
      </c>
      <c r="S2065" t="s">
        <v>8352</v>
      </c>
      <c r="T2065" s="10">
        <f t="shared" si="130"/>
        <v>42472.73265046296</v>
      </c>
      <c r="U2065" s="10">
        <f t="shared" si="131"/>
        <v>42505.73265046296</v>
      </c>
    </row>
    <row r="2066" spans="1:21" ht="42.75" x14ac:dyDescent="0.2">
      <c r="A2066">
        <v>2064</v>
      </c>
      <c r="B2066" s="3" t="s">
        <v>2065</v>
      </c>
      <c r="C2066" s="3" t="s">
        <v>6174</v>
      </c>
      <c r="D2066">
        <v>261962</v>
      </c>
      <c r="F2066">
        <v>500784.27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8295</v>
      </c>
      <c r="P2066" s="6">
        <f t="shared" si="128"/>
        <v>1.9116676082790633</v>
      </c>
      <c r="Q2066">
        <f t="shared" si="129"/>
        <v>86.163845492085343</v>
      </c>
      <c r="R2066" t="s">
        <v>8334</v>
      </c>
      <c r="S2066" t="s">
        <v>8352</v>
      </c>
      <c r="T2066" s="10">
        <f t="shared" si="130"/>
        <v>41389.364849537036</v>
      </c>
      <c r="U2066" s="10">
        <f t="shared" si="131"/>
        <v>41425.5</v>
      </c>
    </row>
    <row r="2067" spans="1:21" ht="42.75" x14ac:dyDescent="0.2">
      <c r="A2067">
        <v>2065</v>
      </c>
      <c r="B2067" s="3" t="s">
        <v>2066</v>
      </c>
      <c r="C2067" s="3" t="s">
        <v>6175</v>
      </c>
      <c r="D2067">
        <v>40000</v>
      </c>
      <c r="F2067">
        <v>79686.05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8295</v>
      </c>
      <c r="P2067" s="6">
        <f t="shared" si="128"/>
        <v>1.99215125</v>
      </c>
      <c r="Q2067">
        <f t="shared" si="129"/>
        <v>51.212114395886893</v>
      </c>
      <c r="R2067" t="s">
        <v>8334</v>
      </c>
      <c r="S2067" t="s">
        <v>8352</v>
      </c>
      <c r="T2067" s="10">
        <f t="shared" si="130"/>
        <v>41603.333668981482</v>
      </c>
      <c r="U2067" s="10">
        <f t="shared" si="131"/>
        <v>41633.333668981482</v>
      </c>
    </row>
    <row r="2068" spans="1:21" ht="42.75" x14ac:dyDescent="0.2">
      <c r="A2068">
        <v>2066</v>
      </c>
      <c r="B2068" s="3" t="s">
        <v>2067</v>
      </c>
      <c r="C2068" s="3" t="s">
        <v>6176</v>
      </c>
      <c r="D2068">
        <v>2000</v>
      </c>
      <c r="F2068">
        <v>4372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8295</v>
      </c>
      <c r="P2068" s="6">
        <f t="shared" si="128"/>
        <v>2.1859999999999999</v>
      </c>
      <c r="Q2068">
        <f t="shared" si="129"/>
        <v>67.261538461538464</v>
      </c>
      <c r="R2068" t="s">
        <v>8334</v>
      </c>
      <c r="S2068" t="s">
        <v>8352</v>
      </c>
      <c r="T2068" s="10">
        <f t="shared" si="130"/>
        <v>41844.771793981483</v>
      </c>
      <c r="U2068" s="10">
        <f t="shared" si="131"/>
        <v>41874.771793981483</v>
      </c>
    </row>
    <row r="2069" spans="1:21" ht="42.75" x14ac:dyDescent="0.2">
      <c r="A2069">
        <v>2067</v>
      </c>
      <c r="B2069" s="3" t="s">
        <v>2068</v>
      </c>
      <c r="C2069" s="3" t="s">
        <v>6177</v>
      </c>
      <c r="D2069">
        <v>495</v>
      </c>
      <c r="F2069">
        <v>628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8295</v>
      </c>
      <c r="P2069" s="6">
        <f t="shared" si="128"/>
        <v>1.2686868686868686</v>
      </c>
      <c r="Q2069">
        <f t="shared" si="129"/>
        <v>62.8</v>
      </c>
      <c r="R2069" t="s">
        <v>8334</v>
      </c>
      <c r="S2069" t="s">
        <v>8352</v>
      </c>
      <c r="T2069" s="10">
        <f t="shared" si="130"/>
        <v>42115.853888888887</v>
      </c>
      <c r="U2069" s="10">
        <f t="shared" si="131"/>
        <v>42148.853888888887</v>
      </c>
    </row>
    <row r="2070" spans="1:21" ht="42.75" x14ac:dyDescent="0.2">
      <c r="A2070">
        <v>2068</v>
      </c>
      <c r="B2070" s="3" t="s">
        <v>2069</v>
      </c>
      <c r="C2070" s="3" t="s">
        <v>6178</v>
      </c>
      <c r="D2070">
        <v>25000</v>
      </c>
      <c r="F2070">
        <v>26305.97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8295</v>
      </c>
      <c r="P2070" s="6">
        <f t="shared" si="128"/>
        <v>1.0522388</v>
      </c>
      <c r="Q2070">
        <f t="shared" si="129"/>
        <v>346.13118421052633</v>
      </c>
      <c r="R2070" t="s">
        <v>8334</v>
      </c>
      <c r="S2070" t="s">
        <v>8352</v>
      </c>
      <c r="T2070" s="10">
        <f t="shared" si="130"/>
        <v>42633.841608796298</v>
      </c>
      <c r="U2070" s="10">
        <f t="shared" si="131"/>
        <v>42663.841608796298</v>
      </c>
    </row>
    <row r="2071" spans="1:21" ht="42.75" x14ac:dyDescent="0.2">
      <c r="A2071">
        <v>2069</v>
      </c>
      <c r="B2071" s="3" t="s">
        <v>2070</v>
      </c>
      <c r="C2071" s="3" t="s">
        <v>6179</v>
      </c>
      <c r="D2071">
        <v>50000</v>
      </c>
      <c r="F2071">
        <v>64203.33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8295</v>
      </c>
      <c r="P2071" s="6">
        <f t="shared" si="128"/>
        <v>1.2840666000000001</v>
      </c>
      <c r="Q2071">
        <f t="shared" si="129"/>
        <v>244.11912547528519</v>
      </c>
      <c r="R2071" t="s">
        <v>8334</v>
      </c>
      <c r="S2071" t="s">
        <v>8352</v>
      </c>
      <c r="T2071" s="10">
        <f t="shared" si="130"/>
        <v>42340.972118055557</v>
      </c>
      <c r="U2071" s="10">
        <f t="shared" si="131"/>
        <v>42371.972118055557</v>
      </c>
    </row>
    <row r="2072" spans="1:21" ht="42.75" x14ac:dyDescent="0.2">
      <c r="A2072">
        <v>2070</v>
      </c>
      <c r="B2072" s="3" t="s">
        <v>2071</v>
      </c>
      <c r="C2072" s="3" t="s">
        <v>6180</v>
      </c>
      <c r="D2072">
        <v>125000</v>
      </c>
      <c r="F2072">
        <v>396659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8295</v>
      </c>
      <c r="P2072" s="6">
        <f t="shared" si="128"/>
        <v>3.1732719999999999</v>
      </c>
      <c r="Q2072">
        <f t="shared" si="129"/>
        <v>259.25424836601309</v>
      </c>
      <c r="R2072" t="s">
        <v>8334</v>
      </c>
      <c r="S2072" t="s">
        <v>8352</v>
      </c>
      <c r="T2072" s="10">
        <f t="shared" si="130"/>
        <v>42519.6565162037</v>
      </c>
      <c r="U2072" s="10">
        <f t="shared" si="131"/>
        <v>42549.6565162037</v>
      </c>
    </row>
    <row r="2073" spans="1:21" ht="42.75" x14ac:dyDescent="0.2">
      <c r="A2073">
        <v>2071</v>
      </c>
      <c r="B2073" s="3" t="s">
        <v>2072</v>
      </c>
      <c r="C2073" s="3" t="s">
        <v>6181</v>
      </c>
      <c r="D2073">
        <v>20000</v>
      </c>
      <c r="F2073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8295</v>
      </c>
      <c r="P2073" s="6">
        <f t="shared" si="128"/>
        <v>2.8073000000000001</v>
      </c>
      <c r="Q2073">
        <f t="shared" si="129"/>
        <v>201.96402877697841</v>
      </c>
      <c r="R2073" t="s">
        <v>8334</v>
      </c>
      <c r="S2073" t="s">
        <v>8352</v>
      </c>
      <c r="T2073" s="10">
        <f t="shared" si="130"/>
        <v>42600.278749999998</v>
      </c>
      <c r="U2073" s="10">
        <f t="shared" si="131"/>
        <v>42645.278749999998</v>
      </c>
    </row>
    <row r="2074" spans="1:21" ht="42.75" x14ac:dyDescent="0.2">
      <c r="A2074">
        <v>2072</v>
      </c>
      <c r="B2074" s="3" t="s">
        <v>2073</v>
      </c>
      <c r="C2074" s="3" t="s">
        <v>6182</v>
      </c>
      <c r="D2074">
        <v>71500</v>
      </c>
      <c r="F2074">
        <v>79173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8295</v>
      </c>
      <c r="P2074" s="6">
        <f t="shared" si="128"/>
        <v>1.1073146853146854</v>
      </c>
      <c r="Q2074">
        <f t="shared" si="129"/>
        <v>226.20857142857142</v>
      </c>
      <c r="R2074" t="s">
        <v>8334</v>
      </c>
      <c r="S2074" t="s">
        <v>8352</v>
      </c>
      <c r="T2074" s="10">
        <f t="shared" si="130"/>
        <v>42467.581388888888</v>
      </c>
      <c r="U2074" s="10">
        <f t="shared" si="131"/>
        <v>42497.581388888888</v>
      </c>
    </row>
    <row r="2075" spans="1:21" ht="42.75" x14ac:dyDescent="0.2">
      <c r="A2075">
        <v>2073</v>
      </c>
      <c r="B2075" s="3" t="s">
        <v>2074</v>
      </c>
      <c r="C2075" s="3" t="s">
        <v>6183</v>
      </c>
      <c r="D2075">
        <v>100000</v>
      </c>
      <c r="F2075">
        <v>152604.29999999999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8295</v>
      </c>
      <c r="P2075" s="6">
        <f t="shared" si="128"/>
        <v>1.5260429999999998</v>
      </c>
      <c r="Q2075">
        <f t="shared" si="129"/>
        <v>324.69</v>
      </c>
      <c r="R2075" t="s">
        <v>8334</v>
      </c>
      <c r="S2075" t="s">
        <v>8352</v>
      </c>
      <c r="T2075" s="10">
        <f t="shared" si="130"/>
        <v>42087.668032407411</v>
      </c>
      <c r="U2075" s="10">
        <f t="shared" si="131"/>
        <v>42132.668032407411</v>
      </c>
    </row>
    <row r="2076" spans="1:21" ht="28.5" x14ac:dyDescent="0.2">
      <c r="A2076">
        <v>2074</v>
      </c>
      <c r="B2076" s="3" t="s">
        <v>2075</v>
      </c>
      <c r="C2076" s="3" t="s">
        <v>6184</v>
      </c>
      <c r="D2076">
        <v>600</v>
      </c>
      <c r="F2076">
        <v>615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8295</v>
      </c>
      <c r="P2076" s="6">
        <f t="shared" si="128"/>
        <v>1.0249999999999999</v>
      </c>
      <c r="Q2076">
        <f t="shared" si="129"/>
        <v>205</v>
      </c>
      <c r="R2076" t="s">
        <v>8334</v>
      </c>
      <c r="S2076" t="s">
        <v>8352</v>
      </c>
      <c r="T2076" s="10">
        <f t="shared" si="130"/>
        <v>42466.826180555552</v>
      </c>
      <c r="U2076" s="10">
        <f t="shared" si="131"/>
        <v>42496.826180555552</v>
      </c>
    </row>
    <row r="2077" spans="1:21" ht="42.75" x14ac:dyDescent="0.2">
      <c r="A2077">
        <v>2075</v>
      </c>
      <c r="B2077" s="3" t="s">
        <v>2076</v>
      </c>
      <c r="C2077" s="3" t="s">
        <v>6185</v>
      </c>
      <c r="D2077">
        <v>9999</v>
      </c>
      <c r="F2077">
        <v>167820.6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8295</v>
      </c>
      <c r="P2077" s="6">
        <f t="shared" si="128"/>
        <v>16.783738373837384</v>
      </c>
      <c r="Q2077">
        <f t="shared" si="129"/>
        <v>20.465926829268295</v>
      </c>
      <c r="R2077" t="s">
        <v>8334</v>
      </c>
      <c r="S2077" t="s">
        <v>8352</v>
      </c>
      <c r="T2077" s="10">
        <f t="shared" si="130"/>
        <v>41450.681574074071</v>
      </c>
      <c r="U2077" s="10">
        <f t="shared" si="131"/>
        <v>41480.681574074071</v>
      </c>
    </row>
    <row r="2078" spans="1:21" ht="28.5" x14ac:dyDescent="0.2">
      <c r="A2078">
        <v>2076</v>
      </c>
      <c r="B2078" s="3" t="s">
        <v>2077</v>
      </c>
      <c r="C2078" s="3" t="s">
        <v>6186</v>
      </c>
      <c r="D2078">
        <v>179000</v>
      </c>
      <c r="F2078">
        <v>972594.99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8295</v>
      </c>
      <c r="P2078" s="6">
        <f t="shared" si="128"/>
        <v>5.4334915642458101</v>
      </c>
      <c r="Q2078">
        <f t="shared" si="129"/>
        <v>116.35303146309367</v>
      </c>
      <c r="R2078" t="s">
        <v>8334</v>
      </c>
      <c r="S2078" t="s">
        <v>8352</v>
      </c>
      <c r="T2078" s="10">
        <f t="shared" si="130"/>
        <v>41803.880659722221</v>
      </c>
      <c r="U2078" s="10">
        <f t="shared" si="131"/>
        <v>41843.880659722221</v>
      </c>
    </row>
    <row r="2079" spans="1:21" ht="42.75" x14ac:dyDescent="0.2">
      <c r="A2079">
        <v>2077</v>
      </c>
      <c r="B2079" s="3" t="s">
        <v>2078</v>
      </c>
      <c r="C2079" s="3" t="s">
        <v>6187</v>
      </c>
      <c r="D2079">
        <v>50000</v>
      </c>
      <c r="F2079">
        <v>57754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8295</v>
      </c>
      <c r="P2079" s="6">
        <f t="shared" si="128"/>
        <v>1.1550800000000001</v>
      </c>
      <c r="Q2079">
        <f t="shared" si="129"/>
        <v>307.20212765957444</v>
      </c>
      <c r="R2079" t="s">
        <v>8334</v>
      </c>
      <c r="S2079" t="s">
        <v>8352</v>
      </c>
      <c r="T2079" s="10">
        <f t="shared" si="130"/>
        <v>42103.042546296296</v>
      </c>
      <c r="U2079" s="10">
        <f t="shared" si="131"/>
        <v>42160.875</v>
      </c>
    </row>
    <row r="2080" spans="1:21" ht="42.75" x14ac:dyDescent="0.2">
      <c r="A2080">
        <v>2078</v>
      </c>
      <c r="B2080" s="3" t="s">
        <v>2079</v>
      </c>
      <c r="C2080" s="3" t="s">
        <v>6188</v>
      </c>
      <c r="D2080">
        <v>20000</v>
      </c>
      <c r="F2080">
        <v>26241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8295</v>
      </c>
      <c r="P2080" s="6">
        <f t="shared" si="128"/>
        <v>1.3120499999999999</v>
      </c>
      <c r="Q2080">
        <f t="shared" si="129"/>
        <v>546.6875</v>
      </c>
      <c r="R2080" t="s">
        <v>8334</v>
      </c>
      <c r="S2080" t="s">
        <v>8352</v>
      </c>
      <c r="T2080" s="10">
        <f t="shared" si="130"/>
        <v>42692.771493055552</v>
      </c>
      <c r="U2080" s="10">
        <f t="shared" si="131"/>
        <v>42722.771493055552</v>
      </c>
    </row>
    <row r="2081" spans="1:21" ht="57" x14ac:dyDescent="0.2">
      <c r="A2081">
        <v>2079</v>
      </c>
      <c r="B2081" s="3" t="s">
        <v>2080</v>
      </c>
      <c r="C2081" s="3" t="s">
        <v>6189</v>
      </c>
      <c r="D2081">
        <v>10000</v>
      </c>
      <c r="F2081">
        <v>28817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8295</v>
      </c>
      <c r="P2081" s="6">
        <f t="shared" si="128"/>
        <v>2.8816999999999999</v>
      </c>
      <c r="Q2081">
        <f t="shared" si="129"/>
        <v>47.474464579901152</v>
      </c>
      <c r="R2081" t="s">
        <v>8334</v>
      </c>
      <c r="S2081" t="s">
        <v>8352</v>
      </c>
      <c r="T2081" s="10">
        <f t="shared" si="130"/>
        <v>42150.71056712963</v>
      </c>
      <c r="U2081" s="10">
        <f t="shared" si="131"/>
        <v>42180.791666666672</v>
      </c>
    </row>
    <row r="2082" spans="1:21" ht="42.75" x14ac:dyDescent="0.2">
      <c r="A2082">
        <v>2080</v>
      </c>
      <c r="B2082" s="3" t="s">
        <v>2081</v>
      </c>
      <c r="C2082" s="3" t="s">
        <v>6190</v>
      </c>
      <c r="D2082">
        <v>1000</v>
      </c>
      <c r="F2082">
        <v>5078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8295</v>
      </c>
      <c r="P2082" s="6">
        <f t="shared" si="128"/>
        <v>5.0780000000000003</v>
      </c>
      <c r="Q2082">
        <f t="shared" si="129"/>
        <v>101.56</v>
      </c>
      <c r="R2082" t="s">
        <v>8334</v>
      </c>
      <c r="S2082" t="s">
        <v>8352</v>
      </c>
      <c r="T2082" s="10">
        <f t="shared" si="130"/>
        <v>42289.957175925927</v>
      </c>
      <c r="U2082" s="10">
        <f t="shared" si="131"/>
        <v>42319.998842592591</v>
      </c>
    </row>
    <row r="2083" spans="1:21" ht="42.75" x14ac:dyDescent="0.2">
      <c r="A2083">
        <v>2081</v>
      </c>
      <c r="B2083" s="3" t="s">
        <v>2082</v>
      </c>
      <c r="C2083" s="3" t="s">
        <v>6191</v>
      </c>
      <c r="D2083">
        <v>3500</v>
      </c>
      <c r="F2083">
        <v>4010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8279</v>
      </c>
      <c r="P2083" s="6">
        <f t="shared" si="128"/>
        <v>1.1457142857142857</v>
      </c>
      <c r="Q2083">
        <f t="shared" si="129"/>
        <v>72.909090909090907</v>
      </c>
      <c r="R2083" t="s">
        <v>8340</v>
      </c>
      <c r="S2083" t="s">
        <v>8312</v>
      </c>
      <c r="T2083" s="10">
        <f t="shared" si="130"/>
        <v>41004.156886574077</v>
      </c>
      <c r="U2083" s="10">
        <f t="shared" si="131"/>
        <v>41045.207638888889</v>
      </c>
    </row>
    <row r="2084" spans="1:21" ht="42.75" x14ac:dyDescent="0.2">
      <c r="A2084">
        <v>2082</v>
      </c>
      <c r="B2084" s="3" t="s">
        <v>2083</v>
      </c>
      <c r="C2084" s="3" t="s">
        <v>6192</v>
      </c>
      <c r="D2084">
        <v>1500</v>
      </c>
      <c r="F2084">
        <v>1661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8279</v>
      </c>
      <c r="P2084" s="6">
        <f t="shared" si="128"/>
        <v>1.1073333333333333</v>
      </c>
      <c r="Q2084">
        <f t="shared" si="129"/>
        <v>43.710526315789473</v>
      </c>
      <c r="R2084" t="s">
        <v>8340</v>
      </c>
      <c r="S2084" t="s">
        <v>8312</v>
      </c>
      <c r="T2084" s="10">
        <f t="shared" si="130"/>
        <v>40811.120324074072</v>
      </c>
      <c r="U2084" s="10">
        <f t="shared" si="131"/>
        <v>40871.161990740737</v>
      </c>
    </row>
    <row r="2085" spans="1:21" ht="42.75" x14ac:dyDescent="0.2">
      <c r="A2085">
        <v>2083</v>
      </c>
      <c r="B2085" s="3" t="s">
        <v>2084</v>
      </c>
      <c r="C2085" s="3" t="s">
        <v>6193</v>
      </c>
      <c r="D2085">
        <v>750</v>
      </c>
      <c r="F2085">
        <v>850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8279</v>
      </c>
      <c r="P2085" s="6">
        <f t="shared" si="128"/>
        <v>1.1333333333333333</v>
      </c>
      <c r="Q2085">
        <f t="shared" si="129"/>
        <v>34</v>
      </c>
      <c r="R2085" t="s">
        <v>8340</v>
      </c>
      <c r="S2085" t="s">
        <v>8312</v>
      </c>
      <c r="T2085" s="10">
        <f t="shared" si="130"/>
        <v>41034.72216435185</v>
      </c>
      <c r="U2085" s="10">
        <f t="shared" si="131"/>
        <v>41064.72216435185</v>
      </c>
    </row>
    <row r="2086" spans="1:21" ht="42.75" x14ac:dyDescent="0.2">
      <c r="A2086">
        <v>2084</v>
      </c>
      <c r="B2086" s="3" t="s">
        <v>2085</v>
      </c>
      <c r="C2086" s="3" t="s">
        <v>6194</v>
      </c>
      <c r="D2086">
        <v>3000</v>
      </c>
      <c r="F2086">
        <v>3250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8279</v>
      </c>
      <c r="P2086" s="6">
        <f t="shared" si="128"/>
        <v>1.0833333333333333</v>
      </c>
      <c r="Q2086">
        <f t="shared" si="129"/>
        <v>70.652173913043484</v>
      </c>
      <c r="R2086" t="s">
        <v>8340</v>
      </c>
      <c r="S2086" t="s">
        <v>8312</v>
      </c>
      <c r="T2086" s="10">
        <f t="shared" si="130"/>
        <v>41731.833124999997</v>
      </c>
      <c r="U2086" s="10">
        <f t="shared" si="131"/>
        <v>41763.290972222225</v>
      </c>
    </row>
    <row r="2087" spans="1:21" ht="42.75" x14ac:dyDescent="0.2">
      <c r="A2087">
        <v>2085</v>
      </c>
      <c r="B2087" s="3" t="s">
        <v>2086</v>
      </c>
      <c r="C2087" s="3" t="s">
        <v>6195</v>
      </c>
      <c r="D2087">
        <v>6000</v>
      </c>
      <c r="F2087">
        <v>7412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8279</v>
      </c>
      <c r="P2087" s="6">
        <f t="shared" si="128"/>
        <v>1.2353333333333334</v>
      </c>
      <c r="Q2087">
        <f t="shared" si="129"/>
        <v>89.301204819277103</v>
      </c>
      <c r="R2087" t="s">
        <v>8340</v>
      </c>
      <c r="S2087" t="s">
        <v>8312</v>
      </c>
      <c r="T2087" s="10">
        <f t="shared" si="130"/>
        <v>41075.835497685184</v>
      </c>
      <c r="U2087" s="10">
        <f t="shared" si="131"/>
        <v>41105.835497685184</v>
      </c>
    </row>
    <row r="2088" spans="1:21" ht="42.75" x14ac:dyDescent="0.2">
      <c r="A2088">
        <v>2086</v>
      </c>
      <c r="B2088" s="3" t="s">
        <v>2087</v>
      </c>
      <c r="C2088" s="3" t="s">
        <v>6196</v>
      </c>
      <c r="D2088">
        <v>4000</v>
      </c>
      <c r="F2088">
        <v>4028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8279</v>
      </c>
      <c r="P2088" s="6">
        <f t="shared" si="128"/>
        <v>1.0069999999999999</v>
      </c>
      <c r="Q2088">
        <f t="shared" si="129"/>
        <v>115.08571428571429</v>
      </c>
      <c r="R2088" t="s">
        <v>8340</v>
      </c>
      <c r="S2088" t="s">
        <v>8312</v>
      </c>
      <c r="T2088" s="10">
        <f t="shared" si="130"/>
        <v>40860.67050925926</v>
      </c>
      <c r="U2088" s="10">
        <f t="shared" si="131"/>
        <v>40891.207638888889</v>
      </c>
    </row>
    <row r="2089" spans="1:21" ht="57" x14ac:dyDescent="0.2">
      <c r="A2089">
        <v>2087</v>
      </c>
      <c r="B2089" s="3" t="s">
        <v>2088</v>
      </c>
      <c r="C2089" s="3" t="s">
        <v>6197</v>
      </c>
      <c r="D2089">
        <v>1500</v>
      </c>
      <c r="F2089">
        <v>1553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8279</v>
      </c>
      <c r="P2089" s="6">
        <f t="shared" si="128"/>
        <v>1.0353333333333334</v>
      </c>
      <c r="Q2089">
        <f t="shared" si="129"/>
        <v>62.12</v>
      </c>
      <c r="R2089" t="s">
        <v>8340</v>
      </c>
      <c r="S2089" t="s">
        <v>8312</v>
      </c>
      <c r="T2089" s="10">
        <f t="shared" si="130"/>
        <v>40764.204375000001</v>
      </c>
      <c r="U2089" s="10">
        <f t="shared" si="131"/>
        <v>40794.204375000001</v>
      </c>
    </row>
    <row r="2090" spans="1:21" ht="42.75" x14ac:dyDescent="0.2">
      <c r="A2090">
        <v>2088</v>
      </c>
      <c r="B2090" s="3" t="s">
        <v>2089</v>
      </c>
      <c r="C2090" s="3" t="s">
        <v>6198</v>
      </c>
      <c r="D2090">
        <v>3000</v>
      </c>
      <c r="F2090">
        <v>3465.32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8279</v>
      </c>
      <c r="P2090" s="6">
        <f t="shared" si="128"/>
        <v>1.1551066666666667</v>
      </c>
      <c r="Q2090">
        <f t="shared" si="129"/>
        <v>46.204266666666669</v>
      </c>
      <c r="R2090" t="s">
        <v>8340</v>
      </c>
      <c r="S2090" t="s">
        <v>8312</v>
      </c>
      <c r="T2090" s="10">
        <f t="shared" si="130"/>
        <v>40395.714722222219</v>
      </c>
      <c r="U2090" s="10">
        <f t="shared" si="131"/>
        <v>40432.165972222225</v>
      </c>
    </row>
    <row r="2091" spans="1:21" ht="28.5" x14ac:dyDescent="0.2">
      <c r="A2091">
        <v>2089</v>
      </c>
      <c r="B2091" s="3" t="s">
        <v>2090</v>
      </c>
      <c r="C2091" s="3" t="s">
        <v>6199</v>
      </c>
      <c r="D2091">
        <v>2500</v>
      </c>
      <c r="F2091">
        <v>3010.01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8279</v>
      </c>
      <c r="P2091" s="6">
        <f t="shared" si="128"/>
        <v>1.2040040000000001</v>
      </c>
      <c r="Q2091">
        <f t="shared" si="129"/>
        <v>48.54854838709678</v>
      </c>
      <c r="R2091" t="s">
        <v>8340</v>
      </c>
      <c r="S2091" t="s">
        <v>8312</v>
      </c>
      <c r="T2091" s="10">
        <f t="shared" si="130"/>
        <v>41453.076319444444</v>
      </c>
      <c r="U2091" s="10">
        <f t="shared" si="131"/>
        <v>41488.076319444444</v>
      </c>
    </row>
    <row r="2092" spans="1:21" ht="42.75" x14ac:dyDescent="0.2">
      <c r="A2092">
        <v>2090</v>
      </c>
      <c r="B2092" s="3" t="s">
        <v>2091</v>
      </c>
      <c r="C2092" s="3" t="s">
        <v>6200</v>
      </c>
      <c r="D2092">
        <v>8000</v>
      </c>
      <c r="F2092">
        <v>9203.23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8279</v>
      </c>
      <c r="P2092" s="6">
        <f t="shared" si="128"/>
        <v>1.1504037499999999</v>
      </c>
      <c r="Q2092">
        <f t="shared" si="129"/>
        <v>57.520187499999999</v>
      </c>
      <c r="R2092" t="s">
        <v>8340</v>
      </c>
      <c r="S2092" t="s">
        <v>8312</v>
      </c>
      <c r="T2092" s="10">
        <f t="shared" si="130"/>
        <v>41299.381423611114</v>
      </c>
      <c r="U2092" s="10">
        <f t="shared" si="131"/>
        <v>41329.381423611114</v>
      </c>
    </row>
    <row r="2093" spans="1:21" ht="42.75" x14ac:dyDescent="0.2">
      <c r="A2093">
        <v>2091</v>
      </c>
      <c r="B2093" s="3" t="s">
        <v>2092</v>
      </c>
      <c r="C2093" s="3" t="s">
        <v>6201</v>
      </c>
      <c r="D2093">
        <v>18000</v>
      </c>
      <c r="F2093">
        <v>21684.2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8279</v>
      </c>
      <c r="P2093" s="6">
        <f t="shared" si="128"/>
        <v>1.2046777777777777</v>
      </c>
      <c r="Q2093">
        <f t="shared" si="129"/>
        <v>88.147154471544724</v>
      </c>
      <c r="R2093" t="s">
        <v>8340</v>
      </c>
      <c r="S2093" t="s">
        <v>8312</v>
      </c>
      <c r="T2093" s="10">
        <f t="shared" si="130"/>
        <v>40555.322662037033</v>
      </c>
      <c r="U2093" s="10">
        <f t="shared" si="131"/>
        <v>40603.833333333336</v>
      </c>
    </row>
    <row r="2094" spans="1:21" ht="42.75" x14ac:dyDescent="0.2">
      <c r="A2094">
        <v>2092</v>
      </c>
      <c r="B2094" s="3" t="s">
        <v>2093</v>
      </c>
      <c r="C2094" s="3" t="s">
        <v>6202</v>
      </c>
      <c r="D2094">
        <v>6000</v>
      </c>
      <c r="F2094">
        <v>6077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8279</v>
      </c>
      <c r="P2094" s="6">
        <f t="shared" si="128"/>
        <v>1.0128333333333333</v>
      </c>
      <c r="Q2094">
        <f t="shared" si="129"/>
        <v>110.49090909090908</v>
      </c>
      <c r="R2094" t="s">
        <v>8340</v>
      </c>
      <c r="S2094" t="s">
        <v>8312</v>
      </c>
      <c r="T2094" s="10">
        <f t="shared" si="130"/>
        <v>40763.707546296297</v>
      </c>
      <c r="U2094" s="10">
        <f t="shared" si="131"/>
        <v>40823.707546296297</v>
      </c>
    </row>
    <row r="2095" spans="1:21" ht="42.75" x14ac:dyDescent="0.2">
      <c r="A2095">
        <v>2093</v>
      </c>
      <c r="B2095" s="3" t="s">
        <v>2094</v>
      </c>
      <c r="C2095" s="3" t="s">
        <v>6203</v>
      </c>
      <c r="D2095">
        <v>1500</v>
      </c>
      <c r="F2095">
        <v>1537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8279</v>
      </c>
      <c r="P2095" s="6">
        <f t="shared" si="128"/>
        <v>1.0246666666666666</v>
      </c>
      <c r="Q2095">
        <f t="shared" si="129"/>
        <v>66.826086956521735</v>
      </c>
      <c r="R2095" t="s">
        <v>8340</v>
      </c>
      <c r="S2095" t="s">
        <v>8312</v>
      </c>
      <c r="T2095" s="10">
        <f t="shared" si="130"/>
        <v>41205.854537037041</v>
      </c>
      <c r="U2095" s="10">
        <f t="shared" si="131"/>
        <v>41265.896203703705</v>
      </c>
    </row>
    <row r="2096" spans="1:21" ht="57" x14ac:dyDescent="0.2">
      <c r="A2096">
        <v>2094</v>
      </c>
      <c r="B2096" s="3" t="s">
        <v>2095</v>
      </c>
      <c r="C2096" s="3" t="s">
        <v>6204</v>
      </c>
      <c r="D2096">
        <v>3500</v>
      </c>
      <c r="F2096">
        <v>4219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8279</v>
      </c>
      <c r="P2096" s="6">
        <f t="shared" si="128"/>
        <v>1.2054285714285715</v>
      </c>
      <c r="Q2096">
        <f t="shared" si="129"/>
        <v>58.597222222222221</v>
      </c>
      <c r="R2096" t="s">
        <v>8340</v>
      </c>
      <c r="S2096" t="s">
        <v>8312</v>
      </c>
      <c r="T2096" s="10">
        <f t="shared" si="130"/>
        <v>40939.02002314815</v>
      </c>
      <c r="U2096" s="10">
        <f t="shared" si="131"/>
        <v>40973.125</v>
      </c>
    </row>
    <row r="2097" spans="1:21" ht="42.75" x14ac:dyDescent="0.2">
      <c r="A2097">
        <v>2095</v>
      </c>
      <c r="B2097" s="3" t="s">
        <v>2096</v>
      </c>
      <c r="C2097" s="3" t="s">
        <v>6205</v>
      </c>
      <c r="D2097">
        <v>2500</v>
      </c>
      <c r="F2097">
        <v>2500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8279</v>
      </c>
      <c r="P2097" s="6">
        <f t="shared" si="128"/>
        <v>1</v>
      </c>
      <c r="Q2097">
        <f t="shared" si="129"/>
        <v>113.63636363636364</v>
      </c>
      <c r="R2097" t="s">
        <v>8340</v>
      </c>
      <c r="S2097" t="s">
        <v>8312</v>
      </c>
      <c r="T2097" s="10">
        <f t="shared" si="130"/>
        <v>40758.733483796292</v>
      </c>
      <c r="U2097" s="10">
        <f t="shared" si="131"/>
        <v>40818.733483796292</v>
      </c>
    </row>
    <row r="2098" spans="1:21" ht="42.75" x14ac:dyDescent="0.2">
      <c r="A2098">
        <v>2096</v>
      </c>
      <c r="B2098" s="3" t="s">
        <v>2097</v>
      </c>
      <c r="C2098" s="3" t="s">
        <v>6206</v>
      </c>
      <c r="D2098">
        <v>600</v>
      </c>
      <c r="F2098">
        <v>610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8279</v>
      </c>
      <c r="P2098" s="6">
        <f t="shared" si="128"/>
        <v>1.0166666666666666</v>
      </c>
      <c r="Q2098">
        <f t="shared" si="129"/>
        <v>43.571428571428569</v>
      </c>
      <c r="R2098" t="s">
        <v>8340</v>
      </c>
      <c r="S2098" t="s">
        <v>8312</v>
      </c>
      <c r="T2098" s="10">
        <f t="shared" si="130"/>
        <v>41192.758506944447</v>
      </c>
      <c r="U2098" s="10">
        <f t="shared" si="131"/>
        <v>41208.165972222225</v>
      </c>
    </row>
    <row r="2099" spans="1:21" ht="42.75" x14ac:dyDescent="0.2">
      <c r="A2099">
        <v>2097</v>
      </c>
      <c r="B2099" s="3" t="s">
        <v>2098</v>
      </c>
      <c r="C2099" s="3" t="s">
        <v>6207</v>
      </c>
      <c r="D2099">
        <v>3000</v>
      </c>
      <c r="F2099">
        <v>3000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8279</v>
      </c>
      <c r="P2099" s="6">
        <f t="shared" si="128"/>
        <v>1</v>
      </c>
      <c r="Q2099">
        <f t="shared" si="129"/>
        <v>78.94736842105263</v>
      </c>
      <c r="R2099" t="s">
        <v>8340</v>
      </c>
      <c r="S2099" t="s">
        <v>8312</v>
      </c>
      <c r="T2099" s="10">
        <f t="shared" si="130"/>
        <v>40818.58489583333</v>
      </c>
      <c r="U2099" s="10">
        <f t="shared" si="131"/>
        <v>40878.626562500001</v>
      </c>
    </row>
    <row r="2100" spans="1:21" ht="42.75" x14ac:dyDescent="0.2">
      <c r="A2100">
        <v>2098</v>
      </c>
      <c r="B2100" s="3" t="s">
        <v>2099</v>
      </c>
      <c r="C2100" s="3" t="s">
        <v>6208</v>
      </c>
      <c r="D2100">
        <v>6000</v>
      </c>
      <c r="F2100">
        <v>6020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8279</v>
      </c>
      <c r="P2100" s="6">
        <f t="shared" si="128"/>
        <v>1.0033333333333334</v>
      </c>
      <c r="Q2100">
        <f t="shared" si="129"/>
        <v>188.125</v>
      </c>
      <c r="R2100" t="s">
        <v>8340</v>
      </c>
      <c r="S2100" t="s">
        <v>8312</v>
      </c>
      <c r="T2100" s="10">
        <f t="shared" si="130"/>
        <v>40946.11383101852</v>
      </c>
      <c r="U2100" s="10">
        <f t="shared" si="131"/>
        <v>40976.11383101852</v>
      </c>
    </row>
    <row r="2101" spans="1:21" x14ac:dyDescent="0.2">
      <c r="A2101">
        <v>2099</v>
      </c>
      <c r="B2101" s="3" t="s">
        <v>2100</v>
      </c>
      <c r="C2101" s="3" t="s">
        <v>6209</v>
      </c>
      <c r="D2101">
        <v>3000</v>
      </c>
      <c r="F2101">
        <v>3971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8279</v>
      </c>
      <c r="P2101" s="6">
        <f t="shared" si="128"/>
        <v>1.3236666666666668</v>
      </c>
      <c r="Q2101">
        <f t="shared" si="129"/>
        <v>63.031746031746032</v>
      </c>
      <c r="R2101" t="s">
        <v>8340</v>
      </c>
      <c r="S2101" t="s">
        <v>8312</v>
      </c>
      <c r="T2101" s="10">
        <f t="shared" si="130"/>
        <v>42173.746342592596</v>
      </c>
      <c r="U2101" s="10">
        <f t="shared" si="131"/>
        <v>42187.152777777781</v>
      </c>
    </row>
    <row r="2102" spans="1:21" ht="42.75" x14ac:dyDescent="0.2">
      <c r="A2102">
        <v>2100</v>
      </c>
      <c r="B2102" s="3" t="s">
        <v>2101</v>
      </c>
      <c r="C2102" s="3" t="s">
        <v>6210</v>
      </c>
      <c r="D2102">
        <v>600</v>
      </c>
      <c r="F2102">
        <v>820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8279</v>
      </c>
      <c r="P2102" s="6">
        <f t="shared" si="128"/>
        <v>1.3666666666666667</v>
      </c>
      <c r="Q2102">
        <f t="shared" si="129"/>
        <v>30.37037037037037</v>
      </c>
      <c r="R2102" t="s">
        <v>8340</v>
      </c>
      <c r="S2102" t="s">
        <v>8312</v>
      </c>
      <c r="T2102" s="10">
        <f t="shared" si="130"/>
        <v>41074.834965277776</v>
      </c>
      <c r="U2102" s="10">
        <f t="shared" si="131"/>
        <v>41090.165972222225</v>
      </c>
    </row>
    <row r="2103" spans="1:21" ht="42.75" x14ac:dyDescent="0.2">
      <c r="A2103">
        <v>2101</v>
      </c>
      <c r="B2103" s="3" t="s">
        <v>2102</v>
      </c>
      <c r="C2103" s="3" t="s">
        <v>6211</v>
      </c>
      <c r="D2103">
        <v>2000</v>
      </c>
      <c r="F2103">
        <v>2265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8279</v>
      </c>
      <c r="P2103" s="6">
        <f t="shared" si="128"/>
        <v>1.1325000000000001</v>
      </c>
      <c r="Q2103">
        <f t="shared" si="129"/>
        <v>51.477272727272727</v>
      </c>
      <c r="R2103" t="s">
        <v>8340</v>
      </c>
      <c r="S2103" t="s">
        <v>8312</v>
      </c>
      <c r="T2103" s="10">
        <f t="shared" si="130"/>
        <v>40892.149467592593</v>
      </c>
      <c r="U2103" s="10">
        <f t="shared" si="131"/>
        <v>40952.149467592593</v>
      </c>
    </row>
    <row r="2104" spans="1:21" ht="42.75" x14ac:dyDescent="0.2">
      <c r="A2104">
        <v>2102</v>
      </c>
      <c r="B2104" s="3" t="s">
        <v>2103</v>
      </c>
      <c r="C2104" s="3" t="s">
        <v>6212</v>
      </c>
      <c r="D2104">
        <v>1000</v>
      </c>
      <c r="F2104">
        <v>1360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8279</v>
      </c>
      <c r="P2104" s="6">
        <f t="shared" si="128"/>
        <v>1.36</v>
      </c>
      <c r="Q2104">
        <f t="shared" si="129"/>
        <v>35.789473684210527</v>
      </c>
      <c r="R2104" t="s">
        <v>8340</v>
      </c>
      <c r="S2104" t="s">
        <v>8312</v>
      </c>
      <c r="T2104" s="10">
        <f t="shared" si="130"/>
        <v>40638.868611111109</v>
      </c>
      <c r="U2104" s="10">
        <f t="shared" si="131"/>
        <v>40668.868611111109</v>
      </c>
    </row>
    <row r="2105" spans="1:21" ht="28.5" x14ac:dyDescent="0.2">
      <c r="A2105">
        <v>2103</v>
      </c>
      <c r="B2105" s="3" t="s">
        <v>2104</v>
      </c>
      <c r="C2105" s="3" t="s">
        <v>6213</v>
      </c>
      <c r="D2105">
        <v>7777</v>
      </c>
      <c r="F2105">
        <v>11364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8279</v>
      </c>
      <c r="P2105" s="6">
        <f t="shared" si="128"/>
        <v>1.4612318374694613</v>
      </c>
      <c r="Q2105">
        <f t="shared" si="129"/>
        <v>98.817391304347822</v>
      </c>
      <c r="R2105" t="s">
        <v>8340</v>
      </c>
      <c r="S2105" t="s">
        <v>8312</v>
      </c>
      <c r="T2105" s="10">
        <f t="shared" si="130"/>
        <v>41192.754942129628</v>
      </c>
      <c r="U2105" s="10">
        <f t="shared" si="131"/>
        <v>41222.7966087963</v>
      </c>
    </row>
    <row r="2106" spans="1:21" ht="42.75" x14ac:dyDescent="0.2">
      <c r="A2106">
        <v>2104</v>
      </c>
      <c r="B2106" s="3" t="s">
        <v>2105</v>
      </c>
      <c r="C2106" s="3" t="s">
        <v>6214</v>
      </c>
      <c r="D2106">
        <v>800</v>
      </c>
      <c r="F2106">
        <v>1036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8279</v>
      </c>
      <c r="P2106" s="6">
        <f t="shared" si="128"/>
        <v>1.2949999999999999</v>
      </c>
      <c r="Q2106">
        <f t="shared" si="129"/>
        <v>28</v>
      </c>
      <c r="R2106" t="s">
        <v>8340</v>
      </c>
      <c r="S2106" t="s">
        <v>8312</v>
      </c>
      <c r="T2106" s="10">
        <f t="shared" si="130"/>
        <v>41394.074467592596</v>
      </c>
      <c r="U2106" s="10">
        <f t="shared" si="131"/>
        <v>41425</v>
      </c>
    </row>
    <row r="2107" spans="1:21" ht="28.5" x14ac:dyDescent="0.2">
      <c r="A2107">
        <v>2105</v>
      </c>
      <c r="B2107" s="3" t="s">
        <v>2106</v>
      </c>
      <c r="C2107" s="3" t="s">
        <v>6215</v>
      </c>
      <c r="D2107">
        <v>2000</v>
      </c>
      <c r="F2107">
        <v>5080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8279</v>
      </c>
      <c r="P2107" s="6">
        <f t="shared" si="128"/>
        <v>2.54</v>
      </c>
      <c r="Q2107">
        <f t="shared" si="129"/>
        <v>51.313131313131315</v>
      </c>
      <c r="R2107" t="s">
        <v>8340</v>
      </c>
      <c r="S2107" t="s">
        <v>8312</v>
      </c>
      <c r="T2107" s="10">
        <f t="shared" si="130"/>
        <v>41951.788807870369</v>
      </c>
      <c r="U2107" s="10">
        <f t="shared" si="131"/>
        <v>41964.166666666672</v>
      </c>
    </row>
    <row r="2108" spans="1:21" ht="42.75" x14ac:dyDescent="0.2">
      <c r="A2108">
        <v>2106</v>
      </c>
      <c r="B2108" s="3" t="s">
        <v>2107</v>
      </c>
      <c r="C2108" s="3" t="s">
        <v>6216</v>
      </c>
      <c r="D2108">
        <v>2200</v>
      </c>
      <c r="F2108">
        <v>2355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8279</v>
      </c>
      <c r="P2108" s="6">
        <f t="shared" si="128"/>
        <v>1.0704545454545455</v>
      </c>
      <c r="Q2108">
        <f t="shared" si="129"/>
        <v>53.522727272727273</v>
      </c>
      <c r="R2108" t="s">
        <v>8340</v>
      </c>
      <c r="S2108" t="s">
        <v>8312</v>
      </c>
      <c r="T2108" s="10">
        <f t="shared" si="130"/>
        <v>41270.21497685185</v>
      </c>
      <c r="U2108" s="10">
        <f t="shared" si="131"/>
        <v>41300.21497685185</v>
      </c>
    </row>
    <row r="2109" spans="1:21" ht="42.75" x14ac:dyDescent="0.2">
      <c r="A2109">
        <v>2107</v>
      </c>
      <c r="B2109" s="3" t="s">
        <v>2108</v>
      </c>
      <c r="C2109" s="3" t="s">
        <v>6217</v>
      </c>
      <c r="D2109">
        <v>2000</v>
      </c>
      <c r="F2109">
        <v>2154.66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8279</v>
      </c>
      <c r="P2109" s="6">
        <f t="shared" si="128"/>
        <v>1.0773299999999999</v>
      </c>
      <c r="Q2109">
        <f t="shared" si="129"/>
        <v>37.149310344827583</v>
      </c>
      <c r="R2109" t="s">
        <v>8340</v>
      </c>
      <c r="S2109" t="s">
        <v>8312</v>
      </c>
      <c r="T2109" s="10">
        <f t="shared" si="130"/>
        <v>41934.71056712963</v>
      </c>
      <c r="U2109" s="10">
        <f t="shared" si="131"/>
        <v>41955.752233796295</v>
      </c>
    </row>
    <row r="2110" spans="1:21" ht="42.75" x14ac:dyDescent="0.2">
      <c r="A2110">
        <v>2108</v>
      </c>
      <c r="B2110" s="3" t="s">
        <v>2109</v>
      </c>
      <c r="C2110" s="3" t="s">
        <v>6218</v>
      </c>
      <c r="D2110">
        <v>16000</v>
      </c>
      <c r="F2110">
        <v>17170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8279</v>
      </c>
      <c r="P2110" s="6">
        <f t="shared" si="128"/>
        <v>1.0731250000000001</v>
      </c>
      <c r="Q2110">
        <f t="shared" si="129"/>
        <v>89.895287958115176</v>
      </c>
      <c r="R2110" t="s">
        <v>8340</v>
      </c>
      <c r="S2110" t="s">
        <v>8312</v>
      </c>
      <c r="T2110" s="10">
        <f t="shared" si="130"/>
        <v>41135.175694444442</v>
      </c>
      <c r="U2110" s="10">
        <f t="shared" si="131"/>
        <v>41162.163194444445</v>
      </c>
    </row>
    <row r="2111" spans="1:21" ht="42.75" x14ac:dyDescent="0.2">
      <c r="A2111">
        <v>2109</v>
      </c>
      <c r="B2111" s="3" t="s">
        <v>2110</v>
      </c>
      <c r="C2111" s="3" t="s">
        <v>6219</v>
      </c>
      <c r="D2111">
        <v>4000</v>
      </c>
      <c r="F2111">
        <v>4261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8279</v>
      </c>
      <c r="P2111" s="6">
        <f t="shared" si="128"/>
        <v>1.06525</v>
      </c>
      <c r="Q2111">
        <f t="shared" si="129"/>
        <v>106.52500000000001</v>
      </c>
      <c r="R2111" t="s">
        <v>8340</v>
      </c>
      <c r="S2111" t="s">
        <v>8312</v>
      </c>
      <c r="T2111" s="10">
        <f t="shared" si="130"/>
        <v>42160.708530092597</v>
      </c>
      <c r="U2111" s="10">
        <f t="shared" si="131"/>
        <v>42190.708530092597</v>
      </c>
    </row>
    <row r="2112" spans="1:21" ht="28.5" x14ac:dyDescent="0.2">
      <c r="A2112">
        <v>2110</v>
      </c>
      <c r="B2112" s="3" t="s">
        <v>2111</v>
      </c>
      <c r="C2112" s="3" t="s">
        <v>6220</v>
      </c>
      <c r="D2112">
        <v>2000</v>
      </c>
      <c r="F2112">
        <v>2007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8279</v>
      </c>
      <c r="P2112" s="6">
        <f t="shared" si="128"/>
        <v>1.0035000000000001</v>
      </c>
      <c r="Q2112">
        <f t="shared" si="129"/>
        <v>52.815789473684212</v>
      </c>
      <c r="R2112" t="s">
        <v>8340</v>
      </c>
      <c r="S2112" t="s">
        <v>8312</v>
      </c>
      <c r="T2112" s="10">
        <f t="shared" si="130"/>
        <v>41759.670937499999</v>
      </c>
      <c r="U2112" s="10">
        <f t="shared" si="131"/>
        <v>41787.207638888889</v>
      </c>
    </row>
    <row r="2113" spans="1:21" ht="42.75" x14ac:dyDescent="0.2">
      <c r="A2113">
        <v>2111</v>
      </c>
      <c r="B2113" s="3" t="s">
        <v>2112</v>
      </c>
      <c r="C2113" s="3" t="s">
        <v>6221</v>
      </c>
      <c r="D2113">
        <v>2000</v>
      </c>
      <c r="F2113">
        <v>2130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8279</v>
      </c>
      <c r="P2113" s="6">
        <f t="shared" si="128"/>
        <v>1.0649999999999999</v>
      </c>
      <c r="Q2113">
        <f t="shared" si="129"/>
        <v>54.615384615384613</v>
      </c>
      <c r="R2113" t="s">
        <v>8340</v>
      </c>
      <c r="S2113" t="s">
        <v>8312</v>
      </c>
      <c r="T2113" s="10">
        <f t="shared" si="130"/>
        <v>40703.197048611109</v>
      </c>
      <c r="U2113" s="10">
        <f t="shared" si="131"/>
        <v>40770.041666666664</v>
      </c>
    </row>
    <row r="2114" spans="1:21" ht="42.75" x14ac:dyDescent="0.2">
      <c r="A2114">
        <v>2112</v>
      </c>
      <c r="B2114" s="3" t="s">
        <v>2113</v>
      </c>
      <c r="C2114" s="3" t="s">
        <v>6222</v>
      </c>
      <c r="D2114">
        <v>300</v>
      </c>
      <c r="F2114">
        <v>300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8279</v>
      </c>
      <c r="P2114" s="6">
        <f t="shared" ref="P2114:P2177" si="132">F2114/D2114</f>
        <v>1</v>
      </c>
      <c r="Q2114">
        <f t="shared" ref="Q2114:Q2177" si="133">F2114/M2114</f>
        <v>27.272727272727273</v>
      </c>
      <c r="R2114" t="s">
        <v>8340</v>
      </c>
      <c r="S2114" t="s">
        <v>8312</v>
      </c>
      <c r="T2114" s="10">
        <f t="shared" si="130"/>
        <v>41365.928159722222</v>
      </c>
      <c r="U2114" s="10">
        <f t="shared" si="131"/>
        <v>41379.928159722222</v>
      </c>
    </row>
    <row r="2115" spans="1:21" ht="28.5" x14ac:dyDescent="0.2">
      <c r="A2115">
        <v>2113</v>
      </c>
      <c r="B2115" s="3" t="s">
        <v>2114</v>
      </c>
      <c r="C2115" s="3" t="s">
        <v>6223</v>
      </c>
      <c r="D2115">
        <v>7000</v>
      </c>
      <c r="F2115">
        <v>7340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8279</v>
      </c>
      <c r="P2115" s="6">
        <f t="shared" si="132"/>
        <v>1.0485714285714285</v>
      </c>
      <c r="Q2115">
        <f t="shared" si="133"/>
        <v>68.598130841121488</v>
      </c>
      <c r="R2115" t="s">
        <v>8340</v>
      </c>
      <c r="S2115" t="s">
        <v>8312</v>
      </c>
      <c r="T2115" s="10">
        <f t="shared" ref="T2115:T2178" si="134">(((K2115/60)/60)/24+DATE(1970,1,1))</f>
        <v>41870.86546296296</v>
      </c>
      <c r="U2115" s="10">
        <f t="shared" ref="U2115:U2178" si="135">(((J2115/60)/60)/24+DATE(1970,1,1))</f>
        <v>41905.86546296296</v>
      </c>
    </row>
    <row r="2116" spans="1:21" ht="42.75" x14ac:dyDescent="0.2">
      <c r="A2116">
        <v>2114</v>
      </c>
      <c r="B2116" s="3" t="s">
        <v>2115</v>
      </c>
      <c r="C2116" s="3" t="s">
        <v>6224</v>
      </c>
      <c r="D2116">
        <v>5000</v>
      </c>
      <c r="F2116">
        <v>5235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8279</v>
      </c>
      <c r="P2116" s="6">
        <f t="shared" si="132"/>
        <v>1.0469999999999999</v>
      </c>
      <c r="Q2116">
        <f t="shared" si="133"/>
        <v>35.612244897959187</v>
      </c>
      <c r="R2116" t="s">
        <v>8340</v>
      </c>
      <c r="S2116" t="s">
        <v>8312</v>
      </c>
      <c r="T2116" s="10">
        <f t="shared" si="134"/>
        <v>40458.815625000003</v>
      </c>
      <c r="U2116" s="10">
        <f t="shared" si="135"/>
        <v>40521.207638888889</v>
      </c>
    </row>
    <row r="2117" spans="1:21" ht="42.75" x14ac:dyDescent="0.2">
      <c r="A2117">
        <v>2115</v>
      </c>
      <c r="B2117" s="3" t="s">
        <v>2116</v>
      </c>
      <c r="C2117" s="3" t="s">
        <v>6225</v>
      </c>
      <c r="D2117">
        <v>1500</v>
      </c>
      <c r="F2117">
        <v>3385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8279</v>
      </c>
      <c r="P2117" s="6">
        <f t="shared" si="132"/>
        <v>2.2566666666666668</v>
      </c>
      <c r="Q2117">
        <f t="shared" si="133"/>
        <v>94.027777777777771</v>
      </c>
      <c r="R2117" t="s">
        <v>8340</v>
      </c>
      <c r="S2117" t="s">
        <v>8312</v>
      </c>
      <c r="T2117" s="10">
        <f t="shared" si="134"/>
        <v>40564.081030092595</v>
      </c>
      <c r="U2117" s="10">
        <f t="shared" si="135"/>
        <v>40594.081030092595</v>
      </c>
    </row>
    <row r="2118" spans="1:21" ht="42.75" x14ac:dyDescent="0.2">
      <c r="A2118">
        <v>2116</v>
      </c>
      <c r="B2118" s="3" t="s">
        <v>2117</v>
      </c>
      <c r="C2118" s="3" t="s">
        <v>6226</v>
      </c>
      <c r="D2118">
        <v>48000</v>
      </c>
      <c r="F2118">
        <v>48434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8279</v>
      </c>
      <c r="P2118" s="6">
        <f t="shared" si="132"/>
        <v>1.0090416666666666</v>
      </c>
      <c r="Q2118">
        <f t="shared" si="133"/>
        <v>526.45652173913038</v>
      </c>
      <c r="R2118" t="s">
        <v>8340</v>
      </c>
      <c r="S2118" t="s">
        <v>8312</v>
      </c>
      <c r="T2118" s="10">
        <f t="shared" si="134"/>
        <v>41136.777812500004</v>
      </c>
      <c r="U2118" s="10">
        <f t="shared" si="135"/>
        <v>41184.777812500004</v>
      </c>
    </row>
    <row r="2119" spans="1:21" ht="42.75" x14ac:dyDescent="0.2">
      <c r="A2119">
        <v>2117</v>
      </c>
      <c r="B2119" s="3" t="s">
        <v>2118</v>
      </c>
      <c r="C2119" s="3" t="s">
        <v>6227</v>
      </c>
      <c r="D2119">
        <v>1200</v>
      </c>
      <c r="F2119">
        <v>1773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8279</v>
      </c>
      <c r="P2119" s="6">
        <f t="shared" si="132"/>
        <v>1.4775</v>
      </c>
      <c r="Q2119">
        <f t="shared" si="133"/>
        <v>50.657142857142858</v>
      </c>
      <c r="R2119" t="s">
        <v>8340</v>
      </c>
      <c r="S2119" t="s">
        <v>8312</v>
      </c>
      <c r="T2119" s="10">
        <f t="shared" si="134"/>
        <v>42290.059594907405</v>
      </c>
      <c r="U2119" s="10">
        <f t="shared" si="135"/>
        <v>42304.207638888889</v>
      </c>
    </row>
    <row r="2120" spans="1:21" ht="28.5" x14ac:dyDescent="0.2">
      <c r="A2120">
        <v>2118</v>
      </c>
      <c r="B2120" s="3" t="s">
        <v>2119</v>
      </c>
      <c r="C2120" s="3" t="s">
        <v>6228</v>
      </c>
      <c r="D2120">
        <v>1000</v>
      </c>
      <c r="F2120">
        <v>1346.11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8279</v>
      </c>
      <c r="P2120" s="6">
        <f t="shared" si="132"/>
        <v>1.3461099999999999</v>
      </c>
      <c r="Q2120">
        <f t="shared" si="133"/>
        <v>79.182941176470578</v>
      </c>
      <c r="R2120" t="s">
        <v>8340</v>
      </c>
      <c r="S2120" t="s">
        <v>8312</v>
      </c>
      <c r="T2120" s="10">
        <f t="shared" si="134"/>
        <v>40718.839537037034</v>
      </c>
      <c r="U2120" s="10">
        <f t="shared" si="135"/>
        <v>40748.839537037034</v>
      </c>
    </row>
    <row r="2121" spans="1:21" ht="42.75" x14ac:dyDescent="0.2">
      <c r="A2121">
        <v>2119</v>
      </c>
      <c r="B2121" s="3" t="s">
        <v>2120</v>
      </c>
      <c r="C2121" s="3" t="s">
        <v>6229</v>
      </c>
      <c r="D2121">
        <v>2000</v>
      </c>
      <c r="F2121">
        <v>2015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8279</v>
      </c>
      <c r="P2121" s="6">
        <f t="shared" si="132"/>
        <v>1.0075000000000001</v>
      </c>
      <c r="Q2121">
        <f t="shared" si="133"/>
        <v>91.590909090909093</v>
      </c>
      <c r="R2121" t="s">
        <v>8340</v>
      </c>
      <c r="S2121" t="s">
        <v>8312</v>
      </c>
      <c r="T2121" s="10">
        <f t="shared" si="134"/>
        <v>41107.130150462966</v>
      </c>
      <c r="U2121" s="10">
        <f t="shared" si="135"/>
        <v>41137.130150462966</v>
      </c>
    </row>
    <row r="2122" spans="1:21" ht="42.75" x14ac:dyDescent="0.2">
      <c r="A2122">
        <v>2120</v>
      </c>
      <c r="B2122" s="3" t="s">
        <v>2121</v>
      </c>
      <c r="C2122" s="3" t="s">
        <v>6230</v>
      </c>
      <c r="D2122">
        <v>8000</v>
      </c>
      <c r="F2122">
        <v>8070.43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8279</v>
      </c>
      <c r="P2122" s="6">
        <f t="shared" si="132"/>
        <v>1.00880375</v>
      </c>
      <c r="Q2122">
        <f t="shared" si="133"/>
        <v>116.96275362318841</v>
      </c>
      <c r="R2122" t="s">
        <v>8340</v>
      </c>
      <c r="S2122" t="s">
        <v>8312</v>
      </c>
      <c r="T2122" s="10">
        <f t="shared" si="134"/>
        <v>41591.964537037034</v>
      </c>
      <c r="U2122" s="10">
        <f t="shared" si="135"/>
        <v>41640.964537037034</v>
      </c>
    </row>
    <row r="2123" spans="1:21" ht="28.5" x14ac:dyDescent="0.2">
      <c r="A2123">
        <v>2121</v>
      </c>
      <c r="B2123" s="3" t="s">
        <v>2122</v>
      </c>
      <c r="C2123" s="3" t="s">
        <v>6231</v>
      </c>
      <c r="D2123">
        <v>50000</v>
      </c>
      <c r="F2123">
        <v>284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8282</v>
      </c>
      <c r="P2123" s="6">
        <f t="shared" si="132"/>
        <v>5.6800000000000002E-3</v>
      </c>
      <c r="Q2123">
        <f t="shared" si="133"/>
        <v>28.4</v>
      </c>
      <c r="R2123" t="s">
        <v>8328</v>
      </c>
      <c r="S2123" t="s">
        <v>8314</v>
      </c>
      <c r="T2123" s="10">
        <f t="shared" si="134"/>
        <v>42716.7424537037</v>
      </c>
      <c r="U2123" s="10">
        <f t="shared" si="135"/>
        <v>42746.7424537037</v>
      </c>
    </row>
    <row r="2124" spans="1:21" ht="42.75" x14ac:dyDescent="0.2">
      <c r="A2124">
        <v>2122</v>
      </c>
      <c r="B2124" s="3" t="s">
        <v>2123</v>
      </c>
      <c r="C2124" s="3" t="s">
        <v>6232</v>
      </c>
      <c r="D2124">
        <v>80000</v>
      </c>
      <c r="F2124">
        <v>310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8282</v>
      </c>
      <c r="P2124" s="6">
        <f t="shared" si="132"/>
        <v>3.875E-3</v>
      </c>
      <c r="Q2124">
        <f t="shared" si="133"/>
        <v>103.33333333333333</v>
      </c>
      <c r="R2124" t="s">
        <v>8328</v>
      </c>
      <c r="S2124" t="s">
        <v>8314</v>
      </c>
      <c r="T2124" s="10">
        <f t="shared" si="134"/>
        <v>42712.300567129627</v>
      </c>
      <c r="U2124" s="10">
        <f t="shared" si="135"/>
        <v>42742.300567129627</v>
      </c>
    </row>
    <row r="2125" spans="1:21" ht="57" x14ac:dyDescent="0.2">
      <c r="A2125">
        <v>2123</v>
      </c>
      <c r="B2125" s="3" t="s">
        <v>2124</v>
      </c>
      <c r="C2125" s="3" t="s">
        <v>6233</v>
      </c>
      <c r="D2125">
        <v>500</v>
      </c>
      <c r="F2125">
        <v>50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8282</v>
      </c>
      <c r="P2125" s="6">
        <f t="shared" si="132"/>
        <v>0.1</v>
      </c>
      <c r="Q2125">
        <f t="shared" si="133"/>
        <v>10</v>
      </c>
      <c r="R2125" t="s">
        <v>8328</v>
      </c>
      <c r="S2125" t="s">
        <v>8314</v>
      </c>
      <c r="T2125" s="10">
        <f t="shared" si="134"/>
        <v>40198.424849537041</v>
      </c>
      <c r="U2125" s="10">
        <f t="shared" si="135"/>
        <v>40252.290972222225</v>
      </c>
    </row>
    <row r="2126" spans="1:21" ht="57" x14ac:dyDescent="0.2">
      <c r="A2126">
        <v>2124</v>
      </c>
      <c r="B2126" s="3" t="s">
        <v>2125</v>
      </c>
      <c r="C2126" s="3" t="s">
        <v>6234</v>
      </c>
      <c r="D2126">
        <v>1100</v>
      </c>
      <c r="F2126">
        <v>115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8282</v>
      </c>
      <c r="P2126" s="6">
        <f t="shared" si="132"/>
        <v>0.10454545454545454</v>
      </c>
      <c r="Q2126">
        <f t="shared" si="133"/>
        <v>23</v>
      </c>
      <c r="R2126" t="s">
        <v>8328</v>
      </c>
      <c r="S2126" t="s">
        <v>8314</v>
      </c>
      <c r="T2126" s="10">
        <f t="shared" si="134"/>
        <v>40464.028182870366</v>
      </c>
      <c r="U2126" s="10">
        <f t="shared" si="135"/>
        <v>40512.208333333336</v>
      </c>
    </row>
    <row r="2127" spans="1:21" ht="42.75" x14ac:dyDescent="0.2">
      <c r="A2127">
        <v>2125</v>
      </c>
      <c r="B2127" s="3" t="s">
        <v>2126</v>
      </c>
      <c r="C2127" s="3" t="s">
        <v>6235</v>
      </c>
      <c r="D2127">
        <v>60000</v>
      </c>
      <c r="F2127">
        <v>852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8282</v>
      </c>
      <c r="P2127" s="6">
        <f t="shared" si="132"/>
        <v>1.4200000000000001E-2</v>
      </c>
      <c r="Q2127">
        <f t="shared" si="133"/>
        <v>31.555555555555557</v>
      </c>
      <c r="R2127" t="s">
        <v>8328</v>
      </c>
      <c r="S2127" t="s">
        <v>8314</v>
      </c>
      <c r="T2127" s="10">
        <f t="shared" si="134"/>
        <v>42191.023530092592</v>
      </c>
      <c r="U2127" s="10">
        <f t="shared" si="135"/>
        <v>42221.023530092592</v>
      </c>
    </row>
    <row r="2128" spans="1:21" ht="42.75" x14ac:dyDescent="0.2">
      <c r="A2128">
        <v>2126</v>
      </c>
      <c r="B2128" s="3" t="s">
        <v>2127</v>
      </c>
      <c r="C2128" s="3" t="s">
        <v>6236</v>
      </c>
      <c r="D2128">
        <v>20000</v>
      </c>
      <c r="F2128">
        <v>10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8282</v>
      </c>
      <c r="P2128" s="6">
        <f t="shared" si="132"/>
        <v>5.0000000000000001E-4</v>
      </c>
      <c r="Q2128">
        <f t="shared" si="133"/>
        <v>5</v>
      </c>
      <c r="R2128" t="s">
        <v>8328</v>
      </c>
      <c r="S2128" t="s">
        <v>8314</v>
      </c>
      <c r="T2128" s="10">
        <f t="shared" si="134"/>
        <v>41951.973229166666</v>
      </c>
      <c r="U2128" s="10">
        <f t="shared" si="135"/>
        <v>41981.973229166666</v>
      </c>
    </row>
    <row r="2129" spans="1:21" ht="28.5" x14ac:dyDescent="0.2">
      <c r="A2129">
        <v>2127</v>
      </c>
      <c r="B2129" s="3" t="s">
        <v>2128</v>
      </c>
      <c r="C2129" s="3" t="s">
        <v>6237</v>
      </c>
      <c r="D2129">
        <v>28000</v>
      </c>
      <c r="F2129">
        <v>8076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8282</v>
      </c>
      <c r="P2129" s="6">
        <f t="shared" si="132"/>
        <v>0.28842857142857142</v>
      </c>
      <c r="Q2129">
        <f t="shared" si="133"/>
        <v>34.220338983050844</v>
      </c>
      <c r="R2129" t="s">
        <v>8328</v>
      </c>
      <c r="S2129" t="s">
        <v>8314</v>
      </c>
      <c r="T2129" s="10">
        <f t="shared" si="134"/>
        <v>42045.50535879629</v>
      </c>
      <c r="U2129" s="10">
        <f t="shared" si="135"/>
        <v>42075.463692129633</v>
      </c>
    </row>
    <row r="2130" spans="1:21" ht="42.75" x14ac:dyDescent="0.2">
      <c r="A2130">
        <v>2128</v>
      </c>
      <c r="B2130" s="3" t="s">
        <v>2129</v>
      </c>
      <c r="C2130" s="3" t="s">
        <v>6238</v>
      </c>
      <c r="D2130">
        <v>15000</v>
      </c>
      <c r="F2130">
        <v>25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8282</v>
      </c>
      <c r="P2130" s="6">
        <f t="shared" si="132"/>
        <v>1.6666666666666668E-3</v>
      </c>
      <c r="Q2130">
        <f t="shared" si="133"/>
        <v>25</v>
      </c>
      <c r="R2130" t="s">
        <v>8328</v>
      </c>
      <c r="S2130" t="s">
        <v>8314</v>
      </c>
      <c r="T2130" s="10">
        <f t="shared" si="134"/>
        <v>41843.772789351853</v>
      </c>
      <c r="U2130" s="10">
        <f t="shared" si="135"/>
        <v>41903.772789351853</v>
      </c>
    </row>
    <row r="2131" spans="1:21" ht="42.75" x14ac:dyDescent="0.2">
      <c r="A2131">
        <v>2129</v>
      </c>
      <c r="B2131" s="3" t="s">
        <v>2130</v>
      </c>
      <c r="C2131" s="3" t="s">
        <v>6239</v>
      </c>
      <c r="D2131">
        <v>2000</v>
      </c>
      <c r="F2131">
        <v>236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8282</v>
      </c>
      <c r="P2131" s="6">
        <f t="shared" si="132"/>
        <v>0.11799999999999999</v>
      </c>
      <c r="Q2131">
        <f t="shared" si="133"/>
        <v>19.666666666666668</v>
      </c>
      <c r="R2131" t="s">
        <v>8328</v>
      </c>
      <c r="S2131" t="s">
        <v>8314</v>
      </c>
      <c r="T2131" s="10">
        <f t="shared" si="134"/>
        <v>42409.024305555555</v>
      </c>
      <c r="U2131" s="10">
        <f t="shared" si="135"/>
        <v>42439.024305555555</v>
      </c>
    </row>
    <row r="2132" spans="1:21" ht="28.5" x14ac:dyDescent="0.2">
      <c r="A2132">
        <v>2130</v>
      </c>
      <c r="B2132" s="3" t="s">
        <v>2131</v>
      </c>
      <c r="C2132" s="3" t="s">
        <v>6240</v>
      </c>
      <c r="D2132">
        <v>42000</v>
      </c>
      <c r="F2132">
        <v>85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8282</v>
      </c>
      <c r="P2132" s="6">
        <f t="shared" si="132"/>
        <v>2.0238095238095236E-3</v>
      </c>
      <c r="Q2132">
        <f t="shared" si="133"/>
        <v>21.25</v>
      </c>
      <c r="R2132" t="s">
        <v>8328</v>
      </c>
      <c r="S2132" t="s">
        <v>8314</v>
      </c>
      <c r="T2132" s="10">
        <f t="shared" si="134"/>
        <v>41832.086377314816</v>
      </c>
      <c r="U2132" s="10">
        <f t="shared" si="135"/>
        <v>41867.086377314816</v>
      </c>
    </row>
    <row r="2133" spans="1:21" ht="42.75" x14ac:dyDescent="0.2">
      <c r="A2133">
        <v>2131</v>
      </c>
      <c r="B2133" s="3" t="s">
        <v>2132</v>
      </c>
      <c r="C2133" s="3" t="s">
        <v>6241</v>
      </c>
      <c r="D2133">
        <v>500</v>
      </c>
      <c r="F2133">
        <v>25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8282</v>
      </c>
      <c r="P2133" s="6">
        <f t="shared" si="132"/>
        <v>0.05</v>
      </c>
      <c r="Q2133">
        <f t="shared" si="133"/>
        <v>8.3333333333333339</v>
      </c>
      <c r="R2133" t="s">
        <v>8328</v>
      </c>
      <c r="S2133" t="s">
        <v>8314</v>
      </c>
      <c r="T2133" s="10">
        <f t="shared" si="134"/>
        <v>42167.207071759258</v>
      </c>
      <c r="U2133" s="10">
        <f t="shared" si="135"/>
        <v>42197.207071759258</v>
      </c>
    </row>
    <row r="2134" spans="1:21" ht="42.75" x14ac:dyDescent="0.2">
      <c r="A2134">
        <v>2132</v>
      </c>
      <c r="B2134" s="3" t="s">
        <v>2133</v>
      </c>
      <c r="C2134" s="3" t="s">
        <v>6242</v>
      </c>
      <c r="D2134">
        <v>100000</v>
      </c>
      <c r="F2134">
        <v>2112.9899999999998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8282</v>
      </c>
      <c r="P2134" s="6">
        <f t="shared" si="132"/>
        <v>2.1129899999999997E-2</v>
      </c>
      <c r="Q2134">
        <f t="shared" si="133"/>
        <v>21.34333333333333</v>
      </c>
      <c r="R2134" t="s">
        <v>8328</v>
      </c>
      <c r="S2134" t="s">
        <v>8314</v>
      </c>
      <c r="T2134" s="10">
        <f t="shared" si="134"/>
        <v>41643.487175925926</v>
      </c>
      <c r="U2134" s="10">
        <f t="shared" si="135"/>
        <v>41673.487175925926</v>
      </c>
    </row>
    <row r="2135" spans="1:21" ht="42.75" x14ac:dyDescent="0.2">
      <c r="A2135">
        <v>2133</v>
      </c>
      <c r="B2135" s="3" t="s">
        <v>2134</v>
      </c>
      <c r="C2135" s="3" t="s">
        <v>6243</v>
      </c>
      <c r="D2135">
        <v>1000</v>
      </c>
      <c r="F2135">
        <v>16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8282</v>
      </c>
      <c r="P2135" s="6">
        <f t="shared" si="132"/>
        <v>1.6E-2</v>
      </c>
      <c r="Q2135">
        <f t="shared" si="133"/>
        <v>5.333333333333333</v>
      </c>
      <c r="R2135" t="s">
        <v>8328</v>
      </c>
      <c r="S2135" t="s">
        <v>8314</v>
      </c>
      <c r="T2135" s="10">
        <f t="shared" si="134"/>
        <v>40619.097210648149</v>
      </c>
      <c r="U2135" s="10">
        <f t="shared" si="135"/>
        <v>40657.290972222225</v>
      </c>
    </row>
    <row r="2136" spans="1:21" ht="42.75" x14ac:dyDescent="0.2">
      <c r="A2136">
        <v>2134</v>
      </c>
      <c r="B2136" s="3" t="s">
        <v>2135</v>
      </c>
      <c r="C2136" s="3" t="s">
        <v>6244</v>
      </c>
      <c r="D2136">
        <v>6000</v>
      </c>
      <c r="F2136">
        <v>104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8282</v>
      </c>
      <c r="P2136" s="6">
        <f t="shared" si="132"/>
        <v>1.7333333333333333E-2</v>
      </c>
      <c r="Q2136">
        <f t="shared" si="133"/>
        <v>34.666666666666664</v>
      </c>
      <c r="R2136" t="s">
        <v>8328</v>
      </c>
      <c r="S2136" t="s">
        <v>8314</v>
      </c>
      <c r="T2136" s="10">
        <f t="shared" si="134"/>
        <v>41361.886469907404</v>
      </c>
      <c r="U2136" s="10">
        <f t="shared" si="135"/>
        <v>41391.886469907404</v>
      </c>
    </row>
    <row r="2137" spans="1:21" ht="42.75" x14ac:dyDescent="0.2">
      <c r="A2137">
        <v>2135</v>
      </c>
      <c r="B2137" s="3" t="s">
        <v>2136</v>
      </c>
      <c r="C2137" s="3" t="s">
        <v>6245</v>
      </c>
      <c r="D2137">
        <v>5000</v>
      </c>
      <c r="F2137">
        <v>478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8282</v>
      </c>
      <c r="P2137" s="6">
        <f t="shared" si="132"/>
        <v>9.5600000000000004E-2</v>
      </c>
      <c r="Q2137">
        <f t="shared" si="133"/>
        <v>21.727272727272727</v>
      </c>
      <c r="R2137" t="s">
        <v>8328</v>
      </c>
      <c r="S2137" t="s">
        <v>8314</v>
      </c>
      <c r="T2137" s="10">
        <f t="shared" si="134"/>
        <v>41156.963344907403</v>
      </c>
      <c r="U2137" s="10">
        <f t="shared" si="135"/>
        <v>41186.963344907403</v>
      </c>
    </row>
    <row r="2138" spans="1:21" ht="42.75" x14ac:dyDescent="0.2">
      <c r="A2138">
        <v>2136</v>
      </c>
      <c r="B2138" s="3" t="s">
        <v>2137</v>
      </c>
      <c r="C2138" s="3" t="s">
        <v>6246</v>
      </c>
      <c r="D2138">
        <v>80000</v>
      </c>
      <c r="F2138">
        <v>47.69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8282</v>
      </c>
      <c r="P2138" s="6">
        <f t="shared" si="132"/>
        <v>5.9612499999999998E-4</v>
      </c>
      <c r="Q2138">
        <f t="shared" si="133"/>
        <v>11.922499999999999</v>
      </c>
      <c r="R2138" t="s">
        <v>8328</v>
      </c>
      <c r="S2138" t="s">
        <v>8314</v>
      </c>
      <c r="T2138" s="10">
        <f t="shared" si="134"/>
        <v>41536.509097222224</v>
      </c>
      <c r="U2138" s="10">
        <f t="shared" si="135"/>
        <v>41566.509097222224</v>
      </c>
    </row>
    <row r="2139" spans="1:21" ht="42.75" x14ac:dyDescent="0.2">
      <c r="A2139">
        <v>2137</v>
      </c>
      <c r="B2139" s="3" t="s">
        <v>2138</v>
      </c>
      <c r="C2139" s="3" t="s">
        <v>6247</v>
      </c>
      <c r="D2139">
        <v>50000</v>
      </c>
      <c r="F2139">
        <v>14203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8282</v>
      </c>
      <c r="P2139" s="6">
        <f t="shared" si="132"/>
        <v>0.28405999999999998</v>
      </c>
      <c r="Q2139">
        <f t="shared" si="133"/>
        <v>26.59737827715356</v>
      </c>
      <c r="R2139" t="s">
        <v>8328</v>
      </c>
      <c r="S2139" t="s">
        <v>8314</v>
      </c>
      <c r="T2139" s="10">
        <f t="shared" si="134"/>
        <v>41948.771168981482</v>
      </c>
      <c r="U2139" s="10">
        <f t="shared" si="135"/>
        <v>41978.771168981482</v>
      </c>
    </row>
    <row r="2140" spans="1:21" ht="28.5" x14ac:dyDescent="0.2">
      <c r="A2140">
        <v>2138</v>
      </c>
      <c r="B2140" s="3" t="s">
        <v>2139</v>
      </c>
      <c r="C2140" s="3" t="s">
        <v>6248</v>
      </c>
      <c r="D2140">
        <v>1000</v>
      </c>
      <c r="F2140">
        <v>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8282</v>
      </c>
      <c r="P2140" s="6">
        <f t="shared" si="132"/>
        <v>0.128</v>
      </c>
      <c r="Q2140">
        <f t="shared" si="133"/>
        <v>10.666666666666666</v>
      </c>
      <c r="R2140" t="s">
        <v>8328</v>
      </c>
      <c r="S2140" t="s">
        <v>8314</v>
      </c>
      <c r="T2140" s="10">
        <f t="shared" si="134"/>
        <v>41557.013182870374</v>
      </c>
      <c r="U2140" s="10">
        <f t="shared" si="135"/>
        <v>41587.054849537039</v>
      </c>
    </row>
    <row r="2141" spans="1:21" ht="42.75" x14ac:dyDescent="0.2">
      <c r="A2141">
        <v>2139</v>
      </c>
      <c r="B2141" s="3" t="s">
        <v>2140</v>
      </c>
      <c r="C2141" s="3" t="s">
        <v>6249</v>
      </c>
      <c r="D2141">
        <v>30000</v>
      </c>
      <c r="F2141">
        <v>1626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8282</v>
      </c>
      <c r="P2141" s="6">
        <f t="shared" si="132"/>
        <v>5.4199999999999998E-2</v>
      </c>
      <c r="Q2141">
        <f t="shared" si="133"/>
        <v>29.035714285714285</v>
      </c>
      <c r="R2141" t="s">
        <v>8328</v>
      </c>
      <c r="S2141" t="s">
        <v>8314</v>
      </c>
      <c r="T2141" s="10">
        <f t="shared" si="134"/>
        <v>42647.750092592592</v>
      </c>
      <c r="U2141" s="10">
        <f t="shared" si="135"/>
        <v>42677.750092592592</v>
      </c>
    </row>
    <row r="2142" spans="1:21" ht="42.75" x14ac:dyDescent="0.2">
      <c r="A2142">
        <v>2140</v>
      </c>
      <c r="B2142" s="3" t="s">
        <v>2141</v>
      </c>
      <c r="C2142" s="3" t="s">
        <v>6250</v>
      </c>
      <c r="D2142">
        <v>500000</v>
      </c>
      <c r="F2142">
        <v>560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8282</v>
      </c>
      <c r="P2142" s="6">
        <f t="shared" si="132"/>
        <v>1.1199999999999999E-3</v>
      </c>
      <c r="Q2142">
        <f t="shared" si="133"/>
        <v>50.909090909090907</v>
      </c>
      <c r="R2142" t="s">
        <v>8328</v>
      </c>
      <c r="S2142" t="s">
        <v>8314</v>
      </c>
      <c r="T2142" s="10">
        <f t="shared" si="134"/>
        <v>41255.833611111113</v>
      </c>
      <c r="U2142" s="10">
        <f t="shared" si="135"/>
        <v>41285.833611111113</v>
      </c>
    </row>
    <row r="2143" spans="1:21" ht="42.75" x14ac:dyDescent="0.2">
      <c r="A2143">
        <v>2141</v>
      </c>
      <c r="B2143" s="3" t="s">
        <v>2142</v>
      </c>
      <c r="C2143" s="3" t="s">
        <v>6251</v>
      </c>
      <c r="D2143">
        <v>15000</v>
      </c>
      <c r="F2143"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8282</v>
      </c>
      <c r="P2143" s="6">
        <f t="shared" si="132"/>
        <v>0</v>
      </c>
      <c r="Q2143" t="e">
        <f t="shared" si="133"/>
        <v>#DIV/0!</v>
      </c>
      <c r="R2143" t="s">
        <v>8328</v>
      </c>
      <c r="S2143" t="s">
        <v>8314</v>
      </c>
      <c r="T2143" s="10">
        <f t="shared" si="134"/>
        <v>41927.235636574071</v>
      </c>
      <c r="U2143" s="10">
        <f t="shared" si="135"/>
        <v>41957.277303240742</v>
      </c>
    </row>
    <row r="2144" spans="1:21" ht="42.75" x14ac:dyDescent="0.2">
      <c r="A2144">
        <v>2142</v>
      </c>
      <c r="B2144" s="3" t="s">
        <v>2143</v>
      </c>
      <c r="C2144" s="3" t="s">
        <v>6252</v>
      </c>
      <c r="D2144">
        <v>10500</v>
      </c>
      <c r="F2144">
        <v>601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8282</v>
      </c>
      <c r="P2144" s="6">
        <f t="shared" si="132"/>
        <v>5.7238095238095241E-2</v>
      </c>
      <c r="Q2144">
        <f t="shared" si="133"/>
        <v>50.083333333333336</v>
      </c>
      <c r="R2144" t="s">
        <v>8328</v>
      </c>
      <c r="S2144" t="s">
        <v>8314</v>
      </c>
      <c r="T2144" s="10">
        <f t="shared" si="134"/>
        <v>42340.701504629629</v>
      </c>
      <c r="U2144" s="10">
        <f t="shared" si="135"/>
        <v>42368.701504629629</v>
      </c>
    </row>
    <row r="2145" spans="1:21" ht="42.75" x14ac:dyDescent="0.2">
      <c r="A2145">
        <v>2143</v>
      </c>
      <c r="B2145" s="3" t="s">
        <v>2144</v>
      </c>
      <c r="C2145" s="3" t="s">
        <v>6253</v>
      </c>
      <c r="D2145">
        <v>2000</v>
      </c>
      <c r="F2145">
        <v>225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8282</v>
      </c>
      <c r="P2145" s="6">
        <f t="shared" si="132"/>
        <v>0.1125</v>
      </c>
      <c r="Q2145">
        <f t="shared" si="133"/>
        <v>45</v>
      </c>
      <c r="R2145" t="s">
        <v>8328</v>
      </c>
      <c r="S2145" t="s">
        <v>8314</v>
      </c>
      <c r="T2145" s="10">
        <f t="shared" si="134"/>
        <v>40332.886712962965</v>
      </c>
      <c r="U2145" s="10">
        <f t="shared" si="135"/>
        <v>40380.791666666664</v>
      </c>
    </row>
    <row r="2146" spans="1:21" ht="42.75" x14ac:dyDescent="0.2">
      <c r="A2146">
        <v>2144</v>
      </c>
      <c r="B2146" s="3" t="s">
        <v>2145</v>
      </c>
      <c r="C2146" s="3" t="s">
        <v>6254</v>
      </c>
      <c r="D2146">
        <v>35500</v>
      </c>
      <c r="F2146">
        <v>607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8282</v>
      </c>
      <c r="P2146" s="6">
        <f t="shared" si="132"/>
        <v>1.7098591549295775E-2</v>
      </c>
      <c r="Q2146">
        <f t="shared" si="133"/>
        <v>25.291666666666668</v>
      </c>
      <c r="R2146" t="s">
        <v>8328</v>
      </c>
      <c r="S2146" t="s">
        <v>8314</v>
      </c>
      <c r="T2146" s="10">
        <f t="shared" si="134"/>
        <v>41499.546759259261</v>
      </c>
      <c r="U2146" s="10">
        <f t="shared" si="135"/>
        <v>41531.546759259261</v>
      </c>
    </row>
    <row r="2147" spans="1:21" ht="42.75" x14ac:dyDescent="0.2">
      <c r="A2147">
        <v>2145</v>
      </c>
      <c r="B2147" s="3" t="s">
        <v>2146</v>
      </c>
      <c r="C2147" s="3" t="s">
        <v>6255</v>
      </c>
      <c r="D2147">
        <v>15000</v>
      </c>
      <c r="F2147">
        <v>4565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8282</v>
      </c>
      <c r="P2147" s="6">
        <f t="shared" si="132"/>
        <v>0.30433333333333334</v>
      </c>
      <c r="Q2147">
        <f t="shared" si="133"/>
        <v>51.292134831460672</v>
      </c>
      <c r="R2147" t="s">
        <v>8328</v>
      </c>
      <c r="S2147" t="s">
        <v>8314</v>
      </c>
      <c r="T2147" s="10">
        <f t="shared" si="134"/>
        <v>41575.237430555557</v>
      </c>
      <c r="U2147" s="10">
        <f t="shared" si="135"/>
        <v>41605.279097222221</v>
      </c>
    </row>
    <row r="2148" spans="1:21" ht="42.75" x14ac:dyDescent="0.2">
      <c r="A2148">
        <v>2146</v>
      </c>
      <c r="B2148" s="3" t="s">
        <v>2147</v>
      </c>
      <c r="C2148" s="3" t="s">
        <v>6256</v>
      </c>
      <c r="D2148">
        <v>5000</v>
      </c>
      <c r="F2148">
        <v>1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8282</v>
      </c>
      <c r="P2148" s="6">
        <f t="shared" si="132"/>
        <v>2.0000000000000001E-4</v>
      </c>
      <c r="Q2148">
        <f t="shared" si="133"/>
        <v>1</v>
      </c>
      <c r="R2148" t="s">
        <v>8328</v>
      </c>
      <c r="S2148" t="s">
        <v>8314</v>
      </c>
      <c r="T2148" s="10">
        <f t="shared" si="134"/>
        <v>42397.679513888885</v>
      </c>
      <c r="U2148" s="10">
        <f t="shared" si="135"/>
        <v>42411.679513888885</v>
      </c>
    </row>
    <row r="2149" spans="1:21" x14ac:dyDescent="0.2">
      <c r="A2149">
        <v>2147</v>
      </c>
      <c r="B2149" s="3" t="s">
        <v>2148</v>
      </c>
      <c r="C2149" s="3" t="s">
        <v>6257</v>
      </c>
      <c r="D2149">
        <v>390000</v>
      </c>
      <c r="F2149">
        <v>2716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8282</v>
      </c>
      <c r="P2149" s="6">
        <f t="shared" si="132"/>
        <v>6.9641025641025639E-3</v>
      </c>
      <c r="Q2149">
        <f t="shared" si="133"/>
        <v>49.381818181818183</v>
      </c>
      <c r="R2149" t="s">
        <v>8328</v>
      </c>
      <c r="S2149" t="s">
        <v>8314</v>
      </c>
      <c r="T2149" s="10">
        <f t="shared" si="134"/>
        <v>41927.295694444445</v>
      </c>
      <c r="U2149" s="10">
        <f t="shared" si="135"/>
        <v>41959.337361111116</v>
      </c>
    </row>
    <row r="2150" spans="1:21" ht="42.75" x14ac:dyDescent="0.2">
      <c r="A2150">
        <v>2148</v>
      </c>
      <c r="B2150" s="3" t="s">
        <v>2149</v>
      </c>
      <c r="C2150" s="3" t="s">
        <v>6258</v>
      </c>
      <c r="D2150">
        <v>100</v>
      </c>
      <c r="F2150">
        <v>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8282</v>
      </c>
      <c r="P2150" s="6">
        <f t="shared" si="132"/>
        <v>0.02</v>
      </c>
      <c r="Q2150">
        <f t="shared" si="133"/>
        <v>1</v>
      </c>
      <c r="R2150" t="s">
        <v>8328</v>
      </c>
      <c r="S2150" t="s">
        <v>8314</v>
      </c>
      <c r="T2150" s="10">
        <f t="shared" si="134"/>
        <v>42066.733587962968</v>
      </c>
      <c r="U2150" s="10">
        <f t="shared" si="135"/>
        <v>42096.691921296297</v>
      </c>
    </row>
    <row r="2151" spans="1:21" ht="57" x14ac:dyDescent="0.2">
      <c r="A2151">
        <v>2149</v>
      </c>
      <c r="B2151" s="3" t="s">
        <v>2150</v>
      </c>
      <c r="C2151" s="3" t="s">
        <v>6259</v>
      </c>
      <c r="D2151">
        <v>2000</v>
      </c>
      <c r="F2151"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8282</v>
      </c>
      <c r="P2151" s="6">
        <f t="shared" si="132"/>
        <v>0</v>
      </c>
      <c r="Q2151" t="e">
        <f t="shared" si="133"/>
        <v>#DIV/0!</v>
      </c>
      <c r="R2151" t="s">
        <v>8328</v>
      </c>
      <c r="S2151" t="s">
        <v>8314</v>
      </c>
      <c r="T2151" s="10">
        <f t="shared" si="134"/>
        <v>40355.024953703702</v>
      </c>
      <c r="U2151" s="10">
        <f t="shared" si="135"/>
        <v>40390</v>
      </c>
    </row>
    <row r="2152" spans="1:21" x14ac:dyDescent="0.2">
      <c r="A2152">
        <v>2150</v>
      </c>
      <c r="B2152" s="3" t="s">
        <v>2151</v>
      </c>
      <c r="C2152" s="3" t="s">
        <v>6260</v>
      </c>
      <c r="D2152">
        <v>50000</v>
      </c>
      <c r="F2152">
        <v>405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8282</v>
      </c>
      <c r="P2152" s="6">
        <f t="shared" si="132"/>
        <v>8.0999999999999996E-3</v>
      </c>
      <c r="Q2152">
        <f t="shared" si="133"/>
        <v>101.25</v>
      </c>
      <c r="R2152" t="s">
        <v>8328</v>
      </c>
      <c r="S2152" t="s">
        <v>8314</v>
      </c>
      <c r="T2152" s="10">
        <f t="shared" si="134"/>
        <v>42534.284710648149</v>
      </c>
      <c r="U2152" s="10">
        <f t="shared" si="135"/>
        <v>42564.284710648149</v>
      </c>
    </row>
    <row r="2153" spans="1:21" ht="42.75" x14ac:dyDescent="0.2">
      <c r="A2153">
        <v>2151</v>
      </c>
      <c r="B2153" s="3" t="s">
        <v>2152</v>
      </c>
      <c r="C2153" s="3" t="s">
        <v>6261</v>
      </c>
      <c r="D2153">
        <v>45000</v>
      </c>
      <c r="F2153">
        <v>118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8282</v>
      </c>
      <c r="P2153" s="6">
        <f t="shared" si="132"/>
        <v>2.6222222222222224E-3</v>
      </c>
      <c r="Q2153">
        <f t="shared" si="133"/>
        <v>19.666666666666668</v>
      </c>
      <c r="R2153" t="s">
        <v>8328</v>
      </c>
      <c r="S2153" t="s">
        <v>8314</v>
      </c>
      <c r="T2153" s="10">
        <f t="shared" si="134"/>
        <v>42520.847384259265</v>
      </c>
      <c r="U2153" s="10">
        <f t="shared" si="135"/>
        <v>42550.847384259265</v>
      </c>
    </row>
    <row r="2154" spans="1:21" ht="42.75" x14ac:dyDescent="0.2">
      <c r="A2154">
        <v>2152</v>
      </c>
      <c r="B2154" s="3" t="s">
        <v>2153</v>
      </c>
      <c r="C2154" s="3" t="s">
        <v>6262</v>
      </c>
      <c r="D2154">
        <v>30000</v>
      </c>
      <c r="F2154">
        <v>50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8282</v>
      </c>
      <c r="P2154" s="6">
        <f t="shared" si="132"/>
        <v>1.6666666666666668E-3</v>
      </c>
      <c r="Q2154">
        <f t="shared" si="133"/>
        <v>12.5</v>
      </c>
      <c r="R2154" t="s">
        <v>8328</v>
      </c>
      <c r="S2154" t="s">
        <v>8314</v>
      </c>
      <c r="T2154" s="10">
        <f t="shared" si="134"/>
        <v>41683.832280092596</v>
      </c>
      <c r="U2154" s="10">
        <f t="shared" si="135"/>
        <v>41713.790613425925</v>
      </c>
    </row>
    <row r="2155" spans="1:21" ht="42.75" x14ac:dyDescent="0.2">
      <c r="A2155">
        <v>2153</v>
      </c>
      <c r="B2155" s="3" t="s">
        <v>2154</v>
      </c>
      <c r="C2155" s="3" t="s">
        <v>6263</v>
      </c>
      <c r="D2155">
        <v>372625</v>
      </c>
      <c r="F2155">
        <v>34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8282</v>
      </c>
      <c r="P2155" s="6">
        <f t="shared" si="132"/>
        <v>9.1244548809124457E-5</v>
      </c>
      <c r="Q2155">
        <f t="shared" si="133"/>
        <v>8.5</v>
      </c>
      <c r="R2155" t="s">
        <v>8328</v>
      </c>
      <c r="S2155" t="s">
        <v>8314</v>
      </c>
      <c r="T2155" s="10">
        <f t="shared" si="134"/>
        <v>41974.911087962959</v>
      </c>
      <c r="U2155" s="10">
        <f t="shared" si="135"/>
        <v>42014.332638888889</v>
      </c>
    </row>
    <row r="2156" spans="1:21" ht="28.5" x14ac:dyDescent="0.2">
      <c r="A2156">
        <v>2154</v>
      </c>
      <c r="B2156" s="3" t="s">
        <v>2155</v>
      </c>
      <c r="C2156" s="3" t="s">
        <v>6264</v>
      </c>
      <c r="D2156">
        <v>250</v>
      </c>
      <c r="F2156">
        <v>2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8282</v>
      </c>
      <c r="P2156" s="6">
        <f t="shared" si="132"/>
        <v>8.0000000000000002E-3</v>
      </c>
      <c r="Q2156">
        <f t="shared" si="133"/>
        <v>1</v>
      </c>
      <c r="R2156" t="s">
        <v>8328</v>
      </c>
      <c r="S2156" t="s">
        <v>8314</v>
      </c>
      <c r="T2156" s="10">
        <f t="shared" si="134"/>
        <v>41647.632256944446</v>
      </c>
      <c r="U2156" s="10">
        <f t="shared" si="135"/>
        <v>41667.632256944446</v>
      </c>
    </row>
    <row r="2157" spans="1:21" ht="42.75" x14ac:dyDescent="0.2">
      <c r="A2157">
        <v>2155</v>
      </c>
      <c r="B2157" s="3" t="s">
        <v>2156</v>
      </c>
      <c r="C2157" s="3" t="s">
        <v>6265</v>
      </c>
      <c r="D2157">
        <v>5000</v>
      </c>
      <c r="F2157">
        <v>115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8282</v>
      </c>
      <c r="P2157" s="6">
        <f t="shared" si="132"/>
        <v>2.3E-2</v>
      </c>
      <c r="Q2157">
        <f t="shared" si="133"/>
        <v>23</v>
      </c>
      <c r="R2157" t="s">
        <v>8328</v>
      </c>
      <c r="S2157" t="s">
        <v>8314</v>
      </c>
      <c r="T2157" s="10">
        <f t="shared" si="134"/>
        <v>42430.747511574074</v>
      </c>
      <c r="U2157" s="10">
        <f t="shared" si="135"/>
        <v>42460.70584490741</v>
      </c>
    </row>
    <row r="2158" spans="1:21" ht="42.75" x14ac:dyDescent="0.2">
      <c r="A2158">
        <v>2156</v>
      </c>
      <c r="B2158" s="3" t="s">
        <v>2157</v>
      </c>
      <c r="C2158" s="3" t="s">
        <v>6266</v>
      </c>
      <c r="D2158">
        <v>56000</v>
      </c>
      <c r="F2158">
        <v>1493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8282</v>
      </c>
      <c r="P2158" s="6">
        <f t="shared" si="132"/>
        <v>2.6660714285714284E-2</v>
      </c>
      <c r="Q2158">
        <f t="shared" si="133"/>
        <v>17.987951807228917</v>
      </c>
      <c r="R2158" t="s">
        <v>8328</v>
      </c>
      <c r="S2158" t="s">
        <v>8314</v>
      </c>
      <c r="T2158" s="10">
        <f t="shared" si="134"/>
        <v>41488.85423611111</v>
      </c>
      <c r="U2158" s="10">
        <f t="shared" si="135"/>
        <v>41533.85423611111</v>
      </c>
    </row>
    <row r="2159" spans="1:21" ht="28.5" x14ac:dyDescent="0.2">
      <c r="A2159">
        <v>2157</v>
      </c>
      <c r="B2159" s="3" t="s">
        <v>2158</v>
      </c>
      <c r="C2159" s="3" t="s">
        <v>6267</v>
      </c>
      <c r="D2159">
        <v>75000</v>
      </c>
      <c r="F2159">
        <v>21144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8282</v>
      </c>
      <c r="P2159" s="6">
        <f t="shared" si="132"/>
        <v>0.28192</v>
      </c>
      <c r="Q2159">
        <f t="shared" si="133"/>
        <v>370.94736842105266</v>
      </c>
      <c r="R2159" t="s">
        <v>8328</v>
      </c>
      <c r="S2159" t="s">
        <v>8314</v>
      </c>
      <c r="T2159" s="10">
        <f t="shared" si="134"/>
        <v>42694.98128472222</v>
      </c>
      <c r="U2159" s="10">
        <f t="shared" si="135"/>
        <v>42727.332638888889</v>
      </c>
    </row>
    <row r="2160" spans="1:21" ht="42.75" x14ac:dyDescent="0.2">
      <c r="A2160">
        <v>2158</v>
      </c>
      <c r="B2160" s="3" t="s">
        <v>2159</v>
      </c>
      <c r="C2160" s="3" t="s">
        <v>6268</v>
      </c>
      <c r="D2160">
        <v>300000</v>
      </c>
      <c r="F2160">
        <v>19770.11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8282</v>
      </c>
      <c r="P2160" s="6">
        <f t="shared" si="132"/>
        <v>6.5900366666666668E-2</v>
      </c>
      <c r="Q2160">
        <f t="shared" si="133"/>
        <v>63.569485530546629</v>
      </c>
      <c r="R2160" t="s">
        <v>8328</v>
      </c>
      <c r="S2160" t="s">
        <v>8314</v>
      </c>
      <c r="T2160" s="10">
        <f t="shared" si="134"/>
        <v>41264.853865740741</v>
      </c>
      <c r="U2160" s="10">
        <f t="shared" si="135"/>
        <v>41309.853865740741</v>
      </c>
    </row>
    <row r="2161" spans="1:21" ht="57" x14ac:dyDescent="0.2">
      <c r="A2161">
        <v>2159</v>
      </c>
      <c r="B2161" s="3" t="s">
        <v>2160</v>
      </c>
      <c r="C2161" s="3" t="s">
        <v>6269</v>
      </c>
      <c r="D2161">
        <v>3600</v>
      </c>
      <c r="F2161">
        <v>26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8282</v>
      </c>
      <c r="P2161" s="6">
        <f t="shared" si="132"/>
        <v>7.2222222222222219E-3</v>
      </c>
      <c r="Q2161">
        <f t="shared" si="133"/>
        <v>13</v>
      </c>
      <c r="R2161" t="s">
        <v>8328</v>
      </c>
      <c r="S2161" t="s">
        <v>8314</v>
      </c>
      <c r="T2161" s="10">
        <f t="shared" si="134"/>
        <v>40710.731180555551</v>
      </c>
      <c r="U2161" s="10">
        <f t="shared" si="135"/>
        <v>40740.731180555551</v>
      </c>
    </row>
    <row r="2162" spans="1:21" ht="42.75" x14ac:dyDescent="0.2">
      <c r="A2162">
        <v>2160</v>
      </c>
      <c r="B2162" s="3" t="s">
        <v>2161</v>
      </c>
      <c r="C2162" s="3" t="s">
        <v>6270</v>
      </c>
      <c r="D2162">
        <v>10000</v>
      </c>
      <c r="F2162">
        <v>85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8282</v>
      </c>
      <c r="P2162" s="6">
        <f t="shared" si="132"/>
        <v>8.5000000000000006E-3</v>
      </c>
      <c r="Q2162">
        <f t="shared" si="133"/>
        <v>5.3125</v>
      </c>
      <c r="R2162" t="s">
        <v>8328</v>
      </c>
      <c r="S2162" t="s">
        <v>8314</v>
      </c>
      <c r="T2162" s="10">
        <f t="shared" si="134"/>
        <v>41018.711863425924</v>
      </c>
      <c r="U2162" s="10">
        <f t="shared" si="135"/>
        <v>41048.711863425924</v>
      </c>
    </row>
    <row r="2163" spans="1:21" ht="28.5" x14ac:dyDescent="0.2">
      <c r="A2163">
        <v>2161</v>
      </c>
      <c r="B2163" s="3" t="s">
        <v>2162</v>
      </c>
      <c r="C2163" s="3" t="s">
        <v>6271</v>
      </c>
      <c r="D2163">
        <v>400</v>
      </c>
      <c r="F2163">
        <v>463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8276</v>
      </c>
      <c r="P2163" s="6">
        <f t="shared" si="132"/>
        <v>1.1575</v>
      </c>
      <c r="Q2163">
        <f t="shared" si="133"/>
        <v>35.615384615384613</v>
      </c>
      <c r="R2163" t="s">
        <v>8340</v>
      </c>
      <c r="S2163" t="s">
        <v>8309</v>
      </c>
      <c r="T2163" s="10">
        <f t="shared" si="134"/>
        <v>42240.852534722217</v>
      </c>
      <c r="U2163" s="10">
        <f t="shared" si="135"/>
        <v>42270.852534722217</v>
      </c>
    </row>
    <row r="2164" spans="1:21" ht="42.75" x14ac:dyDescent="0.2">
      <c r="A2164">
        <v>2162</v>
      </c>
      <c r="B2164" s="3" t="s">
        <v>2163</v>
      </c>
      <c r="C2164" s="3" t="s">
        <v>6272</v>
      </c>
      <c r="D2164">
        <v>4500</v>
      </c>
      <c r="F2164">
        <v>5052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8276</v>
      </c>
      <c r="P2164" s="6">
        <f t="shared" si="132"/>
        <v>1.1226666666666667</v>
      </c>
      <c r="Q2164">
        <f t="shared" si="133"/>
        <v>87.103448275862064</v>
      </c>
      <c r="R2164" t="s">
        <v>8340</v>
      </c>
      <c r="S2164" t="s">
        <v>8309</v>
      </c>
      <c r="T2164" s="10">
        <f t="shared" si="134"/>
        <v>41813.766099537039</v>
      </c>
      <c r="U2164" s="10">
        <f t="shared" si="135"/>
        <v>41844.766099537039</v>
      </c>
    </row>
    <row r="2165" spans="1:21" ht="42.75" x14ac:dyDescent="0.2">
      <c r="A2165">
        <v>2163</v>
      </c>
      <c r="B2165" s="3" t="s">
        <v>2164</v>
      </c>
      <c r="C2165" s="3" t="s">
        <v>6273</v>
      </c>
      <c r="D2165">
        <v>2500</v>
      </c>
      <c r="F2165">
        <v>3305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8276</v>
      </c>
      <c r="P2165" s="6">
        <f t="shared" si="132"/>
        <v>1.3220000000000001</v>
      </c>
      <c r="Q2165">
        <f t="shared" si="133"/>
        <v>75.11363636363636</v>
      </c>
      <c r="R2165" t="s">
        <v>8340</v>
      </c>
      <c r="S2165" t="s">
        <v>8309</v>
      </c>
      <c r="T2165" s="10">
        <f t="shared" si="134"/>
        <v>42111.899537037039</v>
      </c>
      <c r="U2165" s="10">
        <f t="shared" si="135"/>
        <v>42163.159722222219</v>
      </c>
    </row>
    <row r="2166" spans="1:21" ht="28.5" x14ac:dyDescent="0.2">
      <c r="A2166">
        <v>2164</v>
      </c>
      <c r="B2166" s="3" t="s">
        <v>2165</v>
      </c>
      <c r="C2166" s="3" t="s">
        <v>6274</v>
      </c>
      <c r="D2166">
        <v>5500</v>
      </c>
      <c r="F2166">
        <v>5645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8276</v>
      </c>
      <c r="P2166" s="6">
        <f t="shared" si="132"/>
        <v>1.0263636363636364</v>
      </c>
      <c r="Q2166">
        <f t="shared" si="133"/>
        <v>68.01204819277109</v>
      </c>
      <c r="R2166" t="s">
        <v>8340</v>
      </c>
      <c r="S2166" t="s">
        <v>8309</v>
      </c>
      <c r="T2166" s="10">
        <f t="shared" si="134"/>
        <v>42515.71775462963</v>
      </c>
      <c r="U2166" s="10">
        <f t="shared" si="135"/>
        <v>42546.165972222225</v>
      </c>
    </row>
    <row r="2167" spans="1:21" ht="42.75" x14ac:dyDescent="0.2">
      <c r="A2167">
        <v>2165</v>
      </c>
      <c r="B2167" s="3" t="s">
        <v>2166</v>
      </c>
      <c r="C2167" s="3" t="s">
        <v>6275</v>
      </c>
      <c r="D2167">
        <v>2500</v>
      </c>
      <c r="F2167">
        <v>3466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8276</v>
      </c>
      <c r="P2167" s="6">
        <f t="shared" si="132"/>
        <v>1.3864000000000001</v>
      </c>
      <c r="Q2167">
        <f t="shared" si="133"/>
        <v>29.623931623931625</v>
      </c>
      <c r="R2167" t="s">
        <v>8340</v>
      </c>
      <c r="S2167" t="s">
        <v>8309</v>
      </c>
      <c r="T2167" s="10">
        <f t="shared" si="134"/>
        <v>42438.667071759264</v>
      </c>
      <c r="U2167" s="10">
        <f t="shared" si="135"/>
        <v>42468.625405092593</v>
      </c>
    </row>
    <row r="2168" spans="1:21" ht="57" x14ac:dyDescent="0.2">
      <c r="A2168">
        <v>2166</v>
      </c>
      <c r="B2168" s="3" t="s">
        <v>2167</v>
      </c>
      <c r="C2168" s="3" t="s">
        <v>6276</v>
      </c>
      <c r="D2168">
        <v>2000</v>
      </c>
      <c r="F2168">
        <v>2932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8276</v>
      </c>
      <c r="P2168" s="6">
        <f t="shared" si="132"/>
        <v>1.466</v>
      </c>
      <c r="Q2168">
        <f t="shared" si="133"/>
        <v>91.625</v>
      </c>
      <c r="R2168" t="s">
        <v>8340</v>
      </c>
      <c r="S2168" t="s">
        <v>8309</v>
      </c>
      <c r="T2168" s="10">
        <f t="shared" si="134"/>
        <v>41933.838171296295</v>
      </c>
      <c r="U2168" s="10">
        <f t="shared" si="135"/>
        <v>41978.879837962959</v>
      </c>
    </row>
    <row r="2169" spans="1:21" ht="28.5" x14ac:dyDescent="0.2">
      <c r="A2169">
        <v>2167</v>
      </c>
      <c r="B2169" s="3" t="s">
        <v>2168</v>
      </c>
      <c r="C2169" s="3" t="s">
        <v>6277</v>
      </c>
      <c r="D2169">
        <v>150</v>
      </c>
      <c r="F2169">
        <v>180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8276</v>
      </c>
      <c r="P2169" s="6">
        <f t="shared" si="132"/>
        <v>1.2</v>
      </c>
      <c r="Q2169">
        <f t="shared" si="133"/>
        <v>22.5</v>
      </c>
      <c r="R2169" t="s">
        <v>8340</v>
      </c>
      <c r="S2169" t="s">
        <v>8309</v>
      </c>
      <c r="T2169" s="10">
        <f t="shared" si="134"/>
        <v>41153.066400462965</v>
      </c>
      <c r="U2169" s="10">
        <f t="shared" si="135"/>
        <v>41167.066400462965</v>
      </c>
    </row>
    <row r="2170" spans="1:21" ht="28.5" x14ac:dyDescent="0.2">
      <c r="A2170">
        <v>2168</v>
      </c>
      <c r="B2170" s="3" t="s">
        <v>2169</v>
      </c>
      <c r="C2170" s="3" t="s">
        <v>6278</v>
      </c>
      <c r="D2170">
        <v>18000</v>
      </c>
      <c r="F2170">
        <v>21884.69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8276</v>
      </c>
      <c r="P2170" s="6">
        <f t="shared" si="132"/>
        <v>1.215816111111111</v>
      </c>
      <c r="Q2170">
        <f t="shared" si="133"/>
        <v>64.366735294117646</v>
      </c>
      <c r="R2170" t="s">
        <v>8340</v>
      </c>
      <c r="S2170" t="s">
        <v>8309</v>
      </c>
      <c r="T2170" s="10">
        <f t="shared" si="134"/>
        <v>42745.600243055553</v>
      </c>
      <c r="U2170" s="10">
        <f t="shared" si="135"/>
        <v>42776.208333333328</v>
      </c>
    </row>
    <row r="2171" spans="1:21" ht="42.75" x14ac:dyDescent="0.2">
      <c r="A2171">
        <v>2169</v>
      </c>
      <c r="B2171" s="3" t="s">
        <v>2170</v>
      </c>
      <c r="C2171" s="3" t="s">
        <v>6279</v>
      </c>
      <c r="D2171">
        <v>153</v>
      </c>
      <c r="F2171">
        <v>153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8276</v>
      </c>
      <c r="P2171" s="6">
        <f t="shared" si="132"/>
        <v>1</v>
      </c>
      <c r="Q2171">
        <f t="shared" si="133"/>
        <v>21.857142857142858</v>
      </c>
      <c r="R2171" t="s">
        <v>8340</v>
      </c>
      <c r="S2171" t="s">
        <v>8309</v>
      </c>
      <c r="T2171" s="10">
        <f t="shared" si="134"/>
        <v>42793.700821759259</v>
      </c>
      <c r="U2171" s="10">
        <f t="shared" si="135"/>
        <v>42796.700821759259</v>
      </c>
    </row>
    <row r="2172" spans="1:21" ht="42.75" x14ac:dyDescent="0.2">
      <c r="A2172">
        <v>2170</v>
      </c>
      <c r="B2172" s="3" t="s">
        <v>2171</v>
      </c>
      <c r="C2172" s="3" t="s">
        <v>6280</v>
      </c>
      <c r="D2172">
        <v>350</v>
      </c>
      <c r="F2172">
        <v>633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8276</v>
      </c>
      <c r="P2172" s="6">
        <f t="shared" si="132"/>
        <v>1.8085714285714285</v>
      </c>
      <c r="Q2172">
        <f t="shared" si="133"/>
        <v>33.315789473684212</v>
      </c>
      <c r="R2172" t="s">
        <v>8340</v>
      </c>
      <c r="S2172" t="s">
        <v>8309</v>
      </c>
      <c r="T2172" s="10">
        <f t="shared" si="134"/>
        <v>42198.750254629631</v>
      </c>
      <c r="U2172" s="10">
        <f t="shared" si="135"/>
        <v>42238.750254629631</v>
      </c>
    </row>
    <row r="2173" spans="1:21" ht="42.75" x14ac:dyDescent="0.2">
      <c r="A2173">
        <v>2171</v>
      </c>
      <c r="B2173" s="3" t="s">
        <v>2172</v>
      </c>
      <c r="C2173" s="3" t="s">
        <v>6281</v>
      </c>
      <c r="D2173">
        <v>4000</v>
      </c>
      <c r="F2173">
        <v>4243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8276</v>
      </c>
      <c r="P2173" s="6">
        <f t="shared" si="132"/>
        <v>1.0607500000000001</v>
      </c>
      <c r="Q2173">
        <f t="shared" si="133"/>
        <v>90.276595744680847</v>
      </c>
      <c r="R2173" t="s">
        <v>8340</v>
      </c>
      <c r="S2173" t="s">
        <v>8309</v>
      </c>
      <c r="T2173" s="10">
        <f t="shared" si="134"/>
        <v>42141.95711805555</v>
      </c>
      <c r="U2173" s="10">
        <f t="shared" si="135"/>
        <v>42177.208333333328</v>
      </c>
    </row>
    <row r="2174" spans="1:21" ht="42.75" x14ac:dyDescent="0.2">
      <c r="A2174">
        <v>2172</v>
      </c>
      <c r="B2174" s="3" t="s">
        <v>2173</v>
      </c>
      <c r="C2174" s="3" t="s">
        <v>6282</v>
      </c>
      <c r="D2174">
        <v>1000</v>
      </c>
      <c r="F2174">
        <v>1000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8276</v>
      </c>
      <c r="P2174" s="6">
        <f t="shared" si="132"/>
        <v>1</v>
      </c>
      <c r="Q2174">
        <f t="shared" si="133"/>
        <v>76.92307692307692</v>
      </c>
      <c r="R2174" t="s">
        <v>8340</v>
      </c>
      <c r="S2174" t="s">
        <v>8309</v>
      </c>
      <c r="T2174" s="10">
        <f t="shared" si="134"/>
        <v>42082.580092592587</v>
      </c>
      <c r="U2174" s="10">
        <f t="shared" si="135"/>
        <v>42112.580092592587</v>
      </c>
    </row>
    <row r="2175" spans="1:21" ht="42.75" x14ac:dyDescent="0.2">
      <c r="A2175">
        <v>2173</v>
      </c>
      <c r="B2175" s="3" t="s">
        <v>2174</v>
      </c>
      <c r="C2175" s="3" t="s">
        <v>6283</v>
      </c>
      <c r="D2175">
        <v>4200</v>
      </c>
      <c r="F2175">
        <v>5331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8276</v>
      </c>
      <c r="P2175" s="6">
        <f t="shared" si="132"/>
        <v>1.2692857142857144</v>
      </c>
      <c r="Q2175">
        <f t="shared" si="133"/>
        <v>59.233333333333334</v>
      </c>
      <c r="R2175" t="s">
        <v>8340</v>
      </c>
      <c r="S2175" t="s">
        <v>8309</v>
      </c>
      <c r="T2175" s="10">
        <f t="shared" si="134"/>
        <v>41495.692627314813</v>
      </c>
      <c r="U2175" s="10">
        <f t="shared" si="135"/>
        <v>41527.165972222225</v>
      </c>
    </row>
    <row r="2176" spans="1:21" ht="42.75" x14ac:dyDescent="0.2">
      <c r="A2176">
        <v>2174</v>
      </c>
      <c r="B2176" s="3" t="s">
        <v>2175</v>
      </c>
      <c r="C2176" s="3" t="s">
        <v>6284</v>
      </c>
      <c r="D2176">
        <v>4000</v>
      </c>
      <c r="F2176">
        <v>4119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8276</v>
      </c>
      <c r="P2176" s="6">
        <f t="shared" si="132"/>
        <v>1.0297499999999999</v>
      </c>
      <c r="Q2176">
        <f t="shared" si="133"/>
        <v>65.38095238095238</v>
      </c>
      <c r="R2176" t="s">
        <v>8340</v>
      </c>
      <c r="S2176" t="s">
        <v>8309</v>
      </c>
      <c r="T2176" s="10">
        <f t="shared" si="134"/>
        <v>42465.542905092589</v>
      </c>
      <c r="U2176" s="10">
        <f t="shared" si="135"/>
        <v>42495.542905092589</v>
      </c>
    </row>
    <row r="2177" spans="1:21" ht="42.75" x14ac:dyDescent="0.2">
      <c r="A2177">
        <v>2175</v>
      </c>
      <c r="B2177" s="3" t="s">
        <v>2176</v>
      </c>
      <c r="C2177" s="3" t="s">
        <v>6285</v>
      </c>
      <c r="D2177">
        <v>700</v>
      </c>
      <c r="F2177">
        <v>1750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8276</v>
      </c>
      <c r="P2177" s="6">
        <f t="shared" si="132"/>
        <v>2.5</v>
      </c>
      <c r="Q2177">
        <f t="shared" si="133"/>
        <v>67.307692307692307</v>
      </c>
      <c r="R2177" t="s">
        <v>8340</v>
      </c>
      <c r="S2177" t="s">
        <v>8309</v>
      </c>
      <c r="T2177" s="10">
        <f t="shared" si="134"/>
        <v>42565.009097222224</v>
      </c>
      <c r="U2177" s="10">
        <f t="shared" si="135"/>
        <v>42572.009097222224</v>
      </c>
    </row>
    <row r="2178" spans="1:21" ht="42.75" x14ac:dyDescent="0.2">
      <c r="A2178">
        <v>2176</v>
      </c>
      <c r="B2178" s="3" t="s">
        <v>2177</v>
      </c>
      <c r="C2178" s="3" t="s">
        <v>6286</v>
      </c>
      <c r="D2178">
        <v>5000</v>
      </c>
      <c r="F2178">
        <v>6301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8276</v>
      </c>
      <c r="P2178" s="6">
        <f t="shared" ref="P2178:P2241" si="136">F2178/D2178</f>
        <v>1.2602</v>
      </c>
      <c r="Q2178">
        <f t="shared" ref="Q2178:Q2241" si="137">F2178/M2178</f>
        <v>88.74647887323944</v>
      </c>
      <c r="R2178" t="s">
        <v>8340</v>
      </c>
      <c r="S2178" t="s">
        <v>8309</v>
      </c>
      <c r="T2178" s="10">
        <f t="shared" si="134"/>
        <v>42096.633206018523</v>
      </c>
      <c r="U2178" s="10">
        <f t="shared" si="135"/>
        <v>42126.633206018523</v>
      </c>
    </row>
    <row r="2179" spans="1:21" ht="71.25" x14ac:dyDescent="0.2">
      <c r="A2179">
        <v>2177</v>
      </c>
      <c r="B2179" s="3" t="s">
        <v>2178</v>
      </c>
      <c r="C2179" s="3" t="s">
        <v>6287</v>
      </c>
      <c r="D2179">
        <v>2500</v>
      </c>
      <c r="F2179">
        <v>2503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8276</v>
      </c>
      <c r="P2179" s="6">
        <f t="shared" si="136"/>
        <v>1.0012000000000001</v>
      </c>
      <c r="Q2179">
        <f t="shared" si="137"/>
        <v>65.868421052631575</v>
      </c>
      <c r="R2179" t="s">
        <v>8340</v>
      </c>
      <c r="S2179" t="s">
        <v>8309</v>
      </c>
      <c r="T2179" s="10">
        <f t="shared" ref="T2179:T2242" si="138">(((K2179/60)/60)/24+DATE(1970,1,1))</f>
        <v>42502.250775462962</v>
      </c>
      <c r="U2179" s="10">
        <f t="shared" ref="U2179:U2242" si="139">(((J2179/60)/60)/24+DATE(1970,1,1))</f>
        <v>42527.250775462962</v>
      </c>
    </row>
    <row r="2180" spans="1:21" ht="42.75" x14ac:dyDescent="0.2">
      <c r="A2180">
        <v>2178</v>
      </c>
      <c r="B2180" s="3" t="s">
        <v>2179</v>
      </c>
      <c r="C2180" s="3" t="s">
        <v>6288</v>
      </c>
      <c r="D2180">
        <v>25000</v>
      </c>
      <c r="F2180">
        <v>34660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8276</v>
      </c>
      <c r="P2180" s="6">
        <f t="shared" si="136"/>
        <v>1.3864000000000001</v>
      </c>
      <c r="Q2180">
        <f t="shared" si="137"/>
        <v>40.349243306169967</v>
      </c>
      <c r="R2180" t="s">
        <v>8340</v>
      </c>
      <c r="S2180" t="s">
        <v>8309</v>
      </c>
      <c r="T2180" s="10">
        <f t="shared" si="138"/>
        <v>42723.63653935185</v>
      </c>
      <c r="U2180" s="10">
        <f t="shared" si="139"/>
        <v>42753.63653935185</v>
      </c>
    </row>
    <row r="2181" spans="1:21" ht="42.75" x14ac:dyDescent="0.2">
      <c r="A2181">
        <v>2179</v>
      </c>
      <c r="B2181" s="3" t="s">
        <v>2180</v>
      </c>
      <c r="C2181" s="3" t="s">
        <v>6289</v>
      </c>
      <c r="D2181">
        <v>1000</v>
      </c>
      <c r="F2181">
        <v>1614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8276</v>
      </c>
      <c r="P2181" s="6">
        <f t="shared" si="136"/>
        <v>1.6140000000000001</v>
      </c>
      <c r="Q2181">
        <f t="shared" si="137"/>
        <v>76.857142857142861</v>
      </c>
      <c r="R2181" t="s">
        <v>8340</v>
      </c>
      <c r="S2181" t="s">
        <v>8309</v>
      </c>
      <c r="T2181" s="10">
        <f t="shared" si="138"/>
        <v>42075.171203703707</v>
      </c>
      <c r="U2181" s="10">
        <f t="shared" si="139"/>
        <v>42105.171203703707</v>
      </c>
    </row>
    <row r="2182" spans="1:21" ht="28.5" x14ac:dyDescent="0.2">
      <c r="A2182">
        <v>2180</v>
      </c>
      <c r="B2182" s="3" t="s">
        <v>2181</v>
      </c>
      <c r="C2182" s="3" t="s">
        <v>6290</v>
      </c>
      <c r="D2182">
        <v>5000</v>
      </c>
      <c r="F2182">
        <v>5359.21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8276</v>
      </c>
      <c r="P2182" s="6">
        <f t="shared" si="136"/>
        <v>1.071842</v>
      </c>
      <c r="Q2182">
        <f t="shared" si="137"/>
        <v>68.707820512820518</v>
      </c>
      <c r="R2182" t="s">
        <v>8340</v>
      </c>
      <c r="S2182" t="s">
        <v>8309</v>
      </c>
      <c r="T2182" s="10">
        <f t="shared" si="138"/>
        <v>42279.669768518521</v>
      </c>
      <c r="U2182" s="10">
        <f t="shared" si="139"/>
        <v>42321.711435185185</v>
      </c>
    </row>
    <row r="2183" spans="1:21" ht="42.75" x14ac:dyDescent="0.2">
      <c r="A2183">
        <v>2181</v>
      </c>
      <c r="B2183" s="3" t="s">
        <v>2182</v>
      </c>
      <c r="C2183" s="3" t="s">
        <v>6291</v>
      </c>
      <c r="D2183">
        <v>2000</v>
      </c>
      <c r="F2183">
        <v>3062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8297</v>
      </c>
      <c r="P2183" s="6">
        <f t="shared" si="136"/>
        <v>1.5309999999999999</v>
      </c>
      <c r="Q2183">
        <f t="shared" si="137"/>
        <v>57.773584905660378</v>
      </c>
      <c r="R2183" t="s">
        <v>8328</v>
      </c>
      <c r="S2183" t="s">
        <v>8320</v>
      </c>
      <c r="T2183" s="10">
        <f t="shared" si="138"/>
        <v>42773.005243055552</v>
      </c>
      <c r="U2183" s="10">
        <f t="shared" si="139"/>
        <v>42787.005243055552</v>
      </c>
    </row>
    <row r="2184" spans="1:21" ht="42.75" x14ac:dyDescent="0.2">
      <c r="A2184">
        <v>2182</v>
      </c>
      <c r="B2184" s="3" t="s">
        <v>2183</v>
      </c>
      <c r="C2184" s="3" t="s">
        <v>6292</v>
      </c>
      <c r="D2184">
        <v>3000</v>
      </c>
      <c r="F2184">
        <v>15725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8297</v>
      </c>
      <c r="P2184" s="6">
        <f t="shared" si="136"/>
        <v>5.2416666666666663</v>
      </c>
      <c r="Q2184">
        <f t="shared" si="137"/>
        <v>44.171348314606739</v>
      </c>
      <c r="R2184" t="s">
        <v>8328</v>
      </c>
      <c r="S2184" t="s">
        <v>8320</v>
      </c>
      <c r="T2184" s="10">
        <f t="shared" si="138"/>
        <v>41879.900752314818</v>
      </c>
      <c r="U2184" s="10">
        <f t="shared" si="139"/>
        <v>41914.900752314818</v>
      </c>
    </row>
    <row r="2185" spans="1:21" ht="42.75" x14ac:dyDescent="0.2">
      <c r="A2185">
        <v>2183</v>
      </c>
      <c r="B2185" s="3" t="s">
        <v>2184</v>
      </c>
      <c r="C2185" s="3" t="s">
        <v>6293</v>
      </c>
      <c r="D2185">
        <v>1800</v>
      </c>
      <c r="F2185">
        <v>8807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8297</v>
      </c>
      <c r="P2185" s="6">
        <f t="shared" si="136"/>
        <v>4.8927777777777779</v>
      </c>
      <c r="Q2185">
        <f t="shared" si="137"/>
        <v>31.566308243727597</v>
      </c>
      <c r="R2185" t="s">
        <v>8328</v>
      </c>
      <c r="S2185" t="s">
        <v>8320</v>
      </c>
      <c r="T2185" s="10">
        <f t="shared" si="138"/>
        <v>42745.365474537044</v>
      </c>
      <c r="U2185" s="10">
        <f t="shared" si="139"/>
        <v>42775.208333333328</v>
      </c>
    </row>
    <row r="2186" spans="1:21" ht="42.75" x14ac:dyDescent="0.2">
      <c r="A2186">
        <v>2184</v>
      </c>
      <c r="B2186" s="3" t="s">
        <v>2185</v>
      </c>
      <c r="C2186" s="3" t="s">
        <v>6294</v>
      </c>
      <c r="D2186">
        <v>10000</v>
      </c>
      <c r="F2186">
        <v>28474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8297</v>
      </c>
      <c r="P2186" s="6">
        <f t="shared" si="136"/>
        <v>2.8473999999999999</v>
      </c>
      <c r="Q2186">
        <f t="shared" si="137"/>
        <v>107.04511278195488</v>
      </c>
      <c r="R2186" t="s">
        <v>8328</v>
      </c>
      <c r="S2186" t="s">
        <v>8320</v>
      </c>
      <c r="T2186" s="10">
        <f t="shared" si="138"/>
        <v>42380.690289351856</v>
      </c>
      <c r="U2186" s="10">
        <f t="shared" si="139"/>
        <v>42394.666666666672</v>
      </c>
    </row>
    <row r="2187" spans="1:21" ht="42.75" x14ac:dyDescent="0.2">
      <c r="A2187">
        <v>2185</v>
      </c>
      <c r="B2187" s="3" t="s">
        <v>2186</v>
      </c>
      <c r="C2187" s="3" t="s">
        <v>6295</v>
      </c>
      <c r="D2187">
        <v>5000</v>
      </c>
      <c r="F2187">
        <v>92848.5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8297</v>
      </c>
      <c r="P2187" s="6">
        <f t="shared" si="136"/>
        <v>18.569700000000001</v>
      </c>
      <c r="Q2187">
        <f t="shared" si="137"/>
        <v>149.03451043338683</v>
      </c>
      <c r="R2187" t="s">
        <v>8328</v>
      </c>
      <c r="S2187" t="s">
        <v>8320</v>
      </c>
      <c r="T2187" s="10">
        <f t="shared" si="138"/>
        <v>41319.349988425929</v>
      </c>
      <c r="U2187" s="10">
        <f t="shared" si="139"/>
        <v>41359.349988425929</v>
      </c>
    </row>
    <row r="2188" spans="1:21" ht="42.75" x14ac:dyDescent="0.2">
      <c r="A2188">
        <v>2186</v>
      </c>
      <c r="B2188" s="3" t="s">
        <v>2187</v>
      </c>
      <c r="C2188" s="3" t="s">
        <v>6296</v>
      </c>
      <c r="D2188">
        <v>20000</v>
      </c>
      <c r="F2188">
        <v>21935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8297</v>
      </c>
      <c r="P2188" s="6">
        <f t="shared" si="136"/>
        <v>1.0967499999999999</v>
      </c>
      <c r="Q2188">
        <f t="shared" si="137"/>
        <v>55.956632653061227</v>
      </c>
      <c r="R2188" t="s">
        <v>8328</v>
      </c>
      <c r="S2188" t="s">
        <v>8320</v>
      </c>
      <c r="T2188" s="10">
        <f t="shared" si="138"/>
        <v>42583.615081018521</v>
      </c>
      <c r="U2188" s="10">
        <f t="shared" si="139"/>
        <v>42620.083333333328</v>
      </c>
    </row>
    <row r="2189" spans="1:21" ht="42.75" x14ac:dyDescent="0.2">
      <c r="A2189">
        <v>2187</v>
      </c>
      <c r="B2189" s="3" t="s">
        <v>2188</v>
      </c>
      <c r="C2189" s="3" t="s">
        <v>6297</v>
      </c>
      <c r="D2189">
        <v>20000</v>
      </c>
      <c r="F2189">
        <v>202928.5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8297</v>
      </c>
      <c r="P2189" s="6">
        <f t="shared" si="136"/>
        <v>10.146425000000001</v>
      </c>
      <c r="Q2189">
        <f t="shared" si="137"/>
        <v>56.970381807973048</v>
      </c>
      <c r="R2189" t="s">
        <v>8328</v>
      </c>
      <c r="S2189" t="s">
        <v>8320</v>
      </c>
      <c r="T2189" s="10">
        <f t="shared" si="138"/>
        <v>42068.209097222221</v>
      </c>
      <c r="U2189" s="10">
        <f t="shared" si="139"/>
        <v>42097.165972222225</v>
      </c>
    </row>
    <row r="2190" spans="1:21" ht="42.75" x14ac:dyDescent="0.2">
      <c r="A2190">
        <v>2188</v>
      </c>
      <c r="B2190" s="3" t="s">
        <v>2189</v>
      </c>
      <c r="C2190" s="3" t="s">
        <v>6298</v>
      </c>
      <c r="D2190">
        <v>5494</v>
      </c>
      <c r="F2190">
        <v>22645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8297</v>
      </c>
      <c r="P2190" s="6">
        <f t="shared" si="136"/>
        <v>4.1217692027666546</v>
      </c>
      <c r="Q2190">
        <f t="shared" si="137"/>
        <v>44.056420233463037</v>
      </c>
      <c r="R2190" t="s">
        <v>8328</v>
      </c>
      <c r="S2190" t="s">
        <v>8320</v>
      </c>
      <c r="T2190" s="10">
        <f t="shared" si="138"/>
        <v>42633.586122685185</v>
      </c>
      <c r="U2190" s="10">
        <f t="shared" si="139"/>
        <v>42668.708333333328</v>
      </c>
    </row>
    <row r="2191" spans="1:21" ht="42.75" x14ac:dyDescent="0.2">
      <c r="A2191">
        <v>2189</v>
      </c>
      <c r="B2191" s="3" t="s">
        <v>2190</v>
      </c>
      <c r="C2191" s="3" t="s">
        <v>6299</v>
      </c>
      <c r="D2191">
        <v>1200</v>
      </c>
      <c r="F2191">
        <v>6039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8297</v>
      </c>
      <c r="P2191" s="6">
        <f t="shared" si="136"/>
        <v>5.0324999999999998</v>
      </c>
      <c r="Q2191">
        <f t="shared" si="137"/>
        <v>68.625</v>
      </c>
      <c r="R2191" t="s">
        <v>8328</v>
      </c>
      <c r="S2191" t="s">
        <v>8320</v>
      </c>
      <c r="T2191" s="10">
        <f t="shared" si="138"/>
        <v>42467.788194444445</v>
      </c>
      <c r="U2191" s="10">
        <f t="shared" si="139"/>
        <v>42481.916666666672</v>
      </c>
    </row>
    <row r="2192" spans="1:21" ht="42.75" x14ac:dyDescent="0.2">
      <c r="A2192">
        <v>2190</v>
      </c>
      <c r="B2192" s="3" t="s">
        <v>2191</v>
      </c>
      <c r="C2192" s="3" t="s">
        <v>6300</v>
      </c>
      <c r="D2192">
        <v>19000</v>
      </c>
      <c r="F2192">
        <v>35076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8297</v>
      </c>
      <c r="P2192" s="6">
        <f t="shared" si="136"/>
        <v>1.8461052631578947</v>
      </c>
      <c r="Q2192">
        <f t="shared" si="137"/>
        <v>65.318435754189949</v>
      </c>
      <c r="R2192" t="s">
        <v>8328</v>
      </c>
      <c r="S2192" t="s">
        <v>8320</v>
      </c>
      <c r="T2192" s="10">
        <f t="shared" si="138"/>
        <v>42417.625046296293</v>
      </c>
      <c r="U2192" s="10">
        <f t="shared" si="139"/>
        <v>42452.290972222225</v>
      </c>
    </row>
    <row r="2193" spans="1:21" ht="42.75" x14ac:dyDescent="0.2">
      <c r="A2193">
        <v>2191</v>
      </c>
      <c r="B2193" s="3" t="s">
        <v>2192</v>
      </c>
      <c r="C2193" s="3" t="s">
        <v>6301</v>
      </c>
      <c r="D2193">
        <v>750</v>
      </c>
      <c r="F2193">
        <v>898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8297</v>
      </c>
      <c r="P2193" s="6">
        <f t="shared" si="136"/>
        <v>1.1973333333333334</v>
      </c>
      <c r="Q2193">
        <f t="shared" si="137"/>
        <v>35.92</v>
      </c>
      <c r="R2193" t="s">
        <v>8328</v>
      </c>
      <c r="S2193" t="s">
        <v>8320</v>
      </c>
      <c r="T2193" s="10">
        <f t="shared" si="138"/>
        <v>42768.833645833336</v>
      </c>
      <c r="U2193" s="10">
        <f t="shared" si="139"/>
        <v>42780.833645833336</v>
      </c>
    </row>
    <row r="2194" spans="1:21" ht="42.75" x14ac:dyDescent="0.2">
      <c r="A2194">
        <v>2192</v>
      </c>
      <c r="B2194" s="3" t="s">
        <v>2193</v>
      </c>
      <c r="C2194" s="3" t="s">
        <v>6302</v>
      </c>
      <c r="D2194">
        <v>12000</v>
      </c>
      <c r="F2194">
        <v>129748.82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8297</v>
      </c>
      <c r="P2194" s="6">
        <f t="shared" si="136"/>
        <v>10.812401666666668</v>
      </c>
      <c r="Q2194">
        <f t="shared" si="137"/>
        <v>40.070667078443485</v>
      </c>
      <c r="R2194" t="s">
        <v>8328</v>
      </c>
      <c r="S2194" t="s">
        <v>8320</v>
      </c>
      <c r="T2194" s="10">
        <f t="shared" si="138"/>
        <v>42691.8512037037</v>
      </c>
      <c r="U2194" s="10">
        <f t="shared" si="139"/>
        <v>42719.958333333328</v>
      </c>
    </row>
    <row r="2195" spans="1:21" ht="42.75" x14ac:dyDescent="0.2">
      <c r="A2195">
        <v>2193</v>
      </c>
      <c r="B2195" s="3" t="s">
        <v>2194</v>
      </c>
      <c r="C2195" s="3" t="s">
        <v>6303</v>
      </c>
      <c r="D2195">
        <v>15000</v>
      </c>
      <c r="F2195">
        <v>67856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8297</v>
      </c>
      <c r="P2195" s="6">
        <f t="shared" si="136"/>
        <v>4.5237333333333334</v>
      </c>
      <c r="Q2195">
        <f t="shared" si="137"/>
        <v>75.647714604236342</v>
      </c>
      <c r="R2195" t="s">
        <v>8328</v>
      </c>
      <c r="S2195" t="s">
        <v>8320</v>
      </c>
      <c r="T2195" s="10">
        <f t="shared" si="138"/>
        <v>42664.405925925923</v>
      </c>
      <c r="U2195" s="10">
        <f t="shared" si="139"/>
        <v>42695.207638888889</v>
      </c>
    </row>
    <row r="2196" spans="1:21" ht="57" x14ac:dyDescent="0.2">
      <c r="A2196">
        <v>2194</v>
      </c>
      <c r="B2196" s="3" t="s">
        <v>2195</v>
      </c>
      <c r="C2196" s="3" t="s">
        <v>6304</v>
      </c>
      <c r="D2196">
        <v>10000</v>
      </c>
      <c r="F2196">
        <v>53737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8297</v>
      </c>
      <c r="P2196" s="6">
        <f t="shared" si="136"/>
        <v>5.3737000000000004</v>
      </c>
      <c r="Q2196">
        <f t="shared" si="137"/>
        <v>61.203872437357631</v>
      </c>
      <c r="R2196" t="s">
        <v>8328</v>
      </c>
      <c r="S2196" t="s">
        <v>8320</v>
      </c>
      <c r="T2196" s="10">
        <f t="shared" si="138"/>
        <v>42425.757986111115</v>
      </c>
      <c r="U2196" s="10">
        <f t="shared" si="139"/>
        <v>42455.716319444444</v>
      </c>
    </row>
    <row r="2197" spans="1:21" ht="28.5" x14ac:dyDescent="0.2">
      <c r="A2197">
        <v>2195</v>
      </c>
      <c r="B2197" s="3" t="s">
        <v>2196</v>
      </c>
      <c r="C2197" s="3" t="s">
        <v>6305</v>
      </c>
      <c r="D2197">
        <v>4600</v>
      </c>
      <c r="F2197">
        <v>5535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8297</v>
      </c>
      <c r="P2197" s="6">
        <f t="shared" si="136"/>
        <v>1.2032608695652174</v>
      </c>
      <c r="Q2197">
        <f t="shared" si="137"/>
        <v>48.130434782608695</v>
      </c>
      <c r="R2197" t="s">
        <v>8328</v>
      </c>
      <c r="S2197" t="s">
        <v>8320</v>
      </c>
      <c r="T2197" s="10">
        <f t="shared" si="138"/>
        <v>42197.771990740745</v>
      </c>
      <c r="U2197" s="10">
        <f t="shared" si="139"/>
        <v>42227.771990740745</v>
      </c>
    </row>
    <row r="2198" spans="1:21" ht="28.5" x14ac:dyDescent="0.2">
      <c r="A2198">
        <v>2196</v>
      </c>
      <c r="B2198" s="3" t="s">
        <v>2197</v>
      </c>
      <c r="C2198" s="3" t="s">
        <v>6306</v>
      </c>
      <c r="D2198">
        <v>14000</v>
      </c>
      <c r="F2198">
        <v>15937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8297</v>
      </c>
      <c r="P2198" s="6">
        <f t="shared" si="136"/>
        <v>1.1383571428571428</v>
      </c>
      <c r="Q2198">
        <f t="shared" si="137"/>
        <v>68.106837606837601</v>
      </c>
      <c r="R2198" t="s">
        <v>8328</v>
      </c>
      <c r="S2198" t="s">
        <v>8320</v>
      </c>
      <c r="T2198" s="10">
        <f t="shared" si="138"/>
        <v>42675.487291666665</v>
      </c>
      <c r="U2198" s="10">
        <f t="shared" si="139"/>
        <v>42706.291666666672</v>
      </c>
    </row>
    <row r="2199" spans="1:21" ht="42.75" x14ac:dyDescent="0.2">
      <c r="A2199">
        <v>2197</v>
      </c>
      <c r="B2199" s="3" t="s">
        <v>2198</v>
      </c>
      <c r="C2199" s="3" t="s">
        <v>6307</v>
      </c>
      <c r="D2199">
        <v>30000</v>
      </c>
      <c r="F2199">
        <v>285309.33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8297</v>
      </c>
      <c r="P2199" s="6">
        <f t="shared" si="136"/>
        <v>9.5103109999999997</v>
      </c>
      <c r="Q2199">
        <f t="shared" si="137"/>
        <v>65.891300230946882</v>
      </c>
      <c r="R2199" t="s">
        <v>8328</v>
      </c>
      <c r="S2199" t="s">
        <v>8320</v>
      </c>
      <c r="T2199" s="10">
        <f t="shared" si="138"/>
        <v>42033.584016203706</v>
      </c>
      <c r="U2199" s="10">
        <f t="shared" si="139"/>
        <v>42063.584016203706</v>
      </c>
    </row>
    <row r="2200" spans="1:21" ht="42.75" x14ac:dyDescent="0.2">
      <c r="A2200">
        <v>2198</v>
      </c>
      <c r="B2200" s="3" t="s">
        <v>2199</v>
      </c>
      <c r="C2200" s="3" t="s">
        <v>6308</v>
      </c>
      <c r="D2200">
        <v>40000</v>
      </c>
      <c r="F2200">
        <v>53157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8297</v>
      </c>
      <c r="P2200" s="6">
        <f t="shared" si="136"/>
        <v>1.3289249999999999</v>
      </c>
      <c r="Q2200">
        <f t="shared" si="137"/>
        <v>81.654377880184327</v>
      </c>
      <c r="R2200" t="s">
        <v>8328</v>
      </c>
      <c r="S2200" t="s">
        <v>8320</v>
      </c>
      <c r="T2200" s="10">
        <f t="shared" si="138"/>
        <v>42292.513888888891</v>
      </c>
      <c r="U2200" s="10">
        <f t="shared" si="139"/>
        <v>42322.555555555555</v>
      </c>
    </row>
    <row r="2201" spans="1:21" ht="28.5" x14ac:dyDescent="0.2">
      <c r="A2201">
        <v>2199</v>
      </c>
      <c r="B2201" s="3" t="s">
        <v>2200</v>
      </c>
      <c r="C2201" s="3" t="s">
        <v>6309</v>
      </c>
      <c r="D2201">
        <v>9000</v>
      </c>
      <c r="F2201">
        <v>13228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8297</v>
      </c>
      <c r="P2201" s="6">
        <f t="shared" si="136"/>
        <v>1.4697777777777778</v>
      </c>
      <c r="Q2201">
        <f t="shared" si="137"/>
        <v>52.701195219123505</v>
      </c>
      <c r="R2201" t="s">
        <v>8328</v>
      </c>
      <c r="S2201" t="s">
        <v>8320</v>
      </c>
      <c r="T2201" s="10">
        <f t="shared" si="138"/>
        <v>42262.416643518518</v>
      </c>
      <c r="U2201" s="10">
        <f t="shared" si="139"/>
        <v>42292.416643518518</v>
      </c>
    </row>
    <row r="2202" spans="1:21" ht="42.75" x14ac:dyDescent="0.2">
      <c r="A2202">
        <v>2200</v>
      </c>
      <c r="B2202" s="3" t="s">
        <v>2201</v>
      </c>
      <c r="C2202" s="3" t="s">
        <v>6310</v>
      </c>
      <c r="D2202">
        <v>2000</v>
      </c>
      <c r="F2202">
        <v>10843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8297</v>
      </c>
      <c r="P2202" s="6">
        <f t="shared" si="136"/>
        <v>5.4215</v>
      </c>
      <c r="Q2202">
        <f t="shared" si="137"/>
        <v>41.228136882129277</v>
      </c>
      <c r="R2202" t="s">
        <v>8328</v>
      </c>
      <c r="S2202" t="s">
        <v>8320</v>
      </c>
      <c r="T2202" s="10">
        <f t="shared" si="138"/>
        <v>42163.625787037032</v>
      </c>
      <c r="U2202" s="10">
        <f t="shared" si="139"/>
        <v>42191.125</v>
      </c>
    </row>
    <row r="2203" spans="1:21" ht="42.75" x14ac:dyDescent="0.2">
      <c r="A2203">
        <v>2201</v>
      </c>
      <c r="B2203" s="3" t="s">
        <v>2202</v>
      </c>
      <c r="C2203" s="3" t="s">
        <v>6311</v>
      </c>
      <c r="D2203">
        <v>110</v>
      </c>
      <c r="F2203">
        <v>420.99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8280</v>
      </c>
      <c r="P2203" s="6">
        <f t="shared" si="136"/>
        <v>3.8271818181818182</v>
      </c>
      <c r="Q2203">
        <f t="shared" si="137"/>
        <v>15.035357142857142</v>
      </c>
      <c r="R2203" t="s">
        <v>8340</v>
      </c>
      <c r="S2203" t="s">
        <v>8313</v>
      </c>
      <c r="T2203" s="10">
        <f t="shared" si="138"/>
        <v>41276.846817129634</v>
      </c>
      <c r="U2203" s="10">
        <f t="shared" si="139"/>
        <v>41290.846817129634</v>
      </c>
    </row>
    <row r="2204" spans="1:21" ht="28.5" x14ac:dyDescent="0.2">
      <c r="A2204">
        <v>2202</v>
      </c>
      <c r="B2204" s="3" t="s">
        <v>2203</v>
      </c>
      <c r="C2204" s="3" t="s">
        <v>6312</v>
      </c>
      <c r="D2204">
        <v>4000</v>
      </c>
      <c r="F2204">
        <v>28167.25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8280</v>
      </c>
      <c r="P2204" s="6">
        <f t="shared" si="136"/>
        <v>7.0418124999999998</v>
      </c>
      <c r="Q2204">
        <f t="shared" si="137"/>
        <v>39.066920943134534</v>
      </c>
      <c r="R2204" t="s">
        <v>8340</v>
      </c>
      <c r="S2204" t="s">
        <v>8313</v>
      </c>
      <c r="T2204" s="10">
        <f t="shared" si="138"/>
        <v>41184.849166666667</v>
      </c>
      <c r="U2204" s="10">
        <f t="shared" si="139"/>
        <v>41214.849166666667</v>
      </c>
    </row>
    <row r="2205" spans="1:21" ht="42.75" x14ac:dyDescent="0.2">
      <c r="A2205">
        <v>2203</v>
      </c>
      <c r="B2205" s="3" t="s">
        <v>2204</v>
      </c>
      <c r="C2205" s="3" t="s">
        <v>6313</v>
      </c>
      <c r="D2205">
        <v>2000</v>
      </c>
      <c r="F2205">
        <v>2191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8280</v>
      </c>
      <c r="P2205" s="6">
        <f t="shared" si="136"/>
        <v>1.0954999999999999</v>
      </c>
      <c r="Q2205">
        <f t="shared" si="137"/>
        <v>43.82</v>
      </c>
      <c r="R2205" t="s">
        <v>8340</v>
      </c>
      <c r="S2205" t="s">
        <v>8313</v>
      </c>
      <c r="T2205" s="10">
        <f t="shared" si="138"/>
        <v>42241.85974537037</v>
      </c>
      <c r="U2205" s="10">
        <f t="shared" si="139"/>
        <v>42271.85974537037</v>
      </c>
    </row>
    <row r="2206" spans="1:21" ht="42.75" x14ac:dyDescent="0.2">
      <c r="A2206">
        <v>2204</v>
      </c>
      <c r="B2206" s="3" t="s">
        <v>2205</v>
      </c>
      <c r="C2206" s="3" t="s">
        <v>6314</v>
      </c>
      <c r="D2206">
        <v>1500</v>
      </c>
      <c r="F2206">
        <v>1993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8280</v>
      </c>
      <c r="P2206" s="6">
        <f t="shared" si="136"/>
        <v>1.3286666666666667</v>
      </c>
      <c r="Q2206">
        <f t="shared" si="137"/>
        <v>27.301369863013697</v>
      </c>
      <c r="R2206" t="s">
        <v>8340</v>
      </c>
      <c r="S2206" t="s">
        <v>8313</v>
      </c>
      <c r="T2206" s="10">
        <f t="shared" si="138"/>
        <v>41312.311562499999</v>
      </c>
      <c r="U2206" s="10">
        <f t="shared" si="139"/>
        <v>41342.311562499999</v>
      </c>
    </row>
    <row r="2207" spans="1:21" ht="42.75" x14ac:dyDescent="0.2">
      <c r="A2207">
        <v>2205</v>
      </c>
      <c r="B2207" s="3" t="s">
        <v>2206</v>
      </c>
      <c r="C2207" s="3" t="s">
        <v>6315</v>
      </c>
      <c r="D2207">
        <v>750</v>
      </c>
      <c r="F2207">
        <v>1140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8280</v>
      </c>
      <c r="P2207" s="6">
        <f t="shared" si="136"/>
        <v>1.52</v>
      </c>
      <c r="Q2207">
        <f t="shared" si="137"/>
        <v>42.222222222222221</v>
      </c>
      <c r="R2207" t="s">
        <v>8340</v>
      </c>
      <c r="S2207" t="s">
        <v>8313</v>
      </c>
      <c r="T2207" s="10">
        <f t="shared" si="138"/>
        <v>41031.82163194444</v>
      </c>
      <c r="U2207" s="10">
        <f t="shared" si="139"/>
        <v>41061.82163194444</v>
      </c>
    </row>
    <row r="2208" spans="1:21" ht="42.75" x14ac:dyDescent="0.2">
      <c r="A2208">
        <v>2206</v>
      </c>
      <c r="B2208" s="3" t="s">
        <v>2207</v>
      </c>
      <c r="C2208" s="3" t="s">
        <v>6316</v>
      </c>
      <c r="D2208">
        <v>1100</v>
      </c>
      <c r="F2208">
        <v>1130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8280</v>
      </c>
      <c r="P2208" s="6">
        <f t="shared" si="136"/>
        <v>1.0272727272727273</v>
      </c>
      <c r="Q2208">
        <f t="shared" si="137"/>
        <v>33.235294117647058</v>
      </c>
      <c r="R2208" t="s">
        <v>8340</v>
      </c>
      <c r="S2208" t="s">
        <v>8313</v>
      </c>
      <c r="T2208" s="10">
        <f t="shared" si="138"/>
        <v>40997.257222222222</v>
      </c>
      <c r="U2208" s="10">
        <f t="shared" si="139"/>
        <v>41015.257222222222</v>
      </c>
    </row>
    <row r="2209" spans="1:21" ht="42.75" x14ac:dyDescent="0.2">
      <c r="A2209">
        <v>2207</v>
      </c>
      <c r="B2209" s="3" t="s">
        <v>2208</v>
      </c>
      <c r="C2209" s="3" t="s">
        <v>6317</v>
      </c>
      <c r="D2209">
        <v>2000</v>
      </c>
      <c r="F2209">
        <v>2000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8280</v>
      </c>
      <c r="P2209" s="6">
        <f t="shared" si="136"/>
        <v>1</v>
      </c>
      <c r="Q2209">
        <f t="shared" si="137"/>
        <v>285.71428571428572</v>
      </c>
      <c r="R2209" t="s">
        <v>8340</v>
      </c>
      <c r="S2209" t="s">
        <v>8313</v>
      </c>
      <c r="T2209" s="10">
        <f t="shared" si="138"/>
        <v>41564.194131944445</v>
      </c>
      <c r="U2209" s="10">
        <f t="shared" si="139"/>
        <v>41594.235798611109</v>
      </c>
    </row>
    <row r="2210" spans="1:21" ht="42.75" x14ac:dyDescent="0.2">
      <c r="A2210">
        <v>2208</v>
      </c>
      <c r="B2210" s="3" t="s">
        <v>2209</v>
      </c>
      <c r="C2210" s="3" t="s">
        <v>6318</v>
      </c>
      <c r="D2210">
        <v>1000</v>
      </c>
      <c r="F2210">
        <v>1016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8280</v>
      </c>
      <c r="P2210" s="6">
        <f t="shared" si="136"/>
        <v>1.016</v>
      </c>
      <c r="Q2210">
        <f t="shared" si="137"/>
        <v>42.333333333333336</v>
      </c>
      <c r="R2210" t="s">
        <v>8340</v>
      </c>
      <c r="S2210" t="s">
        <v>8313</v>
      </c>
      <c r="T2210" s="10">
        <f t="shared" si="138"/>
        <v>40946.882245370369</v>
      </c>
      <c r="U2210" s="10">
        <f t="shared" si="139"/>
        <v>41006.166666666664</v>
      </c>
    </row>
    <row r="2211" spans="1:21" ht="28.5" x14ac:dyDescent="0.2">
      <c r="A2211">
        <v>2209</v>
      </c>
      <c r="B2211" s="3" t="s">
        <v>2210</v>
      </c>
      <c r="C2211" s="3" t="s">
        <v>6319</v>
      </c>
      <c r="D2211">
        <v>500</v>
      </c>
      <c r="F2211">
        <v>754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8280</v>
      </c>
      <c r="P2211" s="6">
        <f t="shared" si="136"/>
        <v>1.508</v>
      </c>
      <c r="Q2211">
        <f t="shared" si="137"/>
        <v>50.266666666666666</v>
      </c>
      <c r="R2211" t="s">
        <v>8340</v>
      </c>
      <c r="S2211" t="s">
        <v>8313</v>
      </c>
      <c r="T2211" s="10">
        <f t="shared" si="138"/>
        <v>41732.479675925926</v>
      </c>
      <c r="U2211" s="10">
        <f t="shared" si="139"/>
        <v>41743.958333333336</v>
      </c>
    </row>
    <row r="2212" spans="1:21" ht="42.75" x14ac:dyDescent="0.2">
      <c r="A2212">
        <v>2210</v>
      </c>
      <c r="B2212" s="3" t="s">
        <v>2211</v>
      </c>
      <c r="C2212" s="3" t="s">
        <v>6320</v>
      </c>
      <c r="D2212">
        <v>4000</v>
      </c>
      <c r="F2212">
        <v>4457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8280</v>
      </c>
      <c r="P2212" s="6">
        <f t="shared" si="136"/>
        <v>1.11425</v>
      </c>
      <c r="Q2212">
        <f t="shared" si="137"/>
        <v>61.902777777777779</v>
      </c>
      <c r="R2212" t="s">
        <v>8340</v>
      </c>
      <c r="S2212" t="s">
        <v>8313</v>
      </c>
      <c r="T2212" s="10">
        <f t="shared" si="138"/>
        <v>40956.066087962965</v>
      </c>
      <c r="U2212" s="10">
        <f t="shared" si="139"/>
        <v>41013.73333333333</v>
      </c>
    </row>
    <row r="2213" spans="1:21" ht="42.75" x14ac:dyDescent="0.2">
      <c r="A2213">
        <v>2211</v>
      </c>
      <c r="B2213" s="3" t="s">
        <v>2212</v>
      </c>
      <c r="C2213" s="3" t="s">
        <v>6321</v>
      </c>
      <c r="D2213">
        <v>2500</v>
      </c>
      <c r="F2213">
        <v>4890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8280</v>
      </c>
      <c r="P2213" s="6">
        <f t="shared" si="136"/>
        <v>1.956</v>
      </c>
      <c r="Q2213">
        <f t="shared" si="137"/>
        <v>40.75</v>
      </c>
      <c r="R2213" t="s">
        <v>8340</v>
      </c>
      <c r="S2213" t="s">
        <v>8313</v>
      </c>
      <c r="T2213" s="10">
        <f t="shared" si="138"/>
        <v>41716.785011574073</v>
      </c>
      <c r="U2213" s="10">
        <f t="shared" si="139"/>
        <v>41739.290972222225</v>
      </c>
    </row>
    <row r="2214" spans="1:21" ht="42.75" x14ac:dyDescent="0.2">
      <c r="A2214">
        <v>2212</v>
      </c>
      <c r="B2214" s="3" t="s">
        <v>2213</v>
      </c>
      <c r="C2214" s="3" t="s">
        <v>6322</v>
      </c>
      <c r="D2214">
        <v>6000</v>
      </c>
      <c r="F2214">
        <v>6863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8280</v>
      </c>
      <c r="P2214" s="6">
        <f t="shared" si="136"/>
        <v>1.1438333333333333</v>
      </c>
      <c r="Q2214">
        <f t="shared" si="137"/>
        <v>55.796747967479675</v>
      </c>
      <c r="R2214" t="s">
        <v>8340</v>
      </c>
      <c r="S2214" t="s">
        <v>8313</v>
      </c>
      <c r="T2214" s="10">
        <f t="shared" si="138"/>
        <v>41548.747418981482</v>
      </c>
      <c r="U2214" s="10">
        <f t="shared" si="139"/>
        <v>41582.041666666664</v>
      </c>
    </row>
    <row r="2215" spans="1:21" ht="57" x14ac:dyDescent="0.2">
      <c r="A2215">
        <v>2213</v>
      </c>
      <c r="B2215" s="3" t="s">
        <v>2214</v>
      </c>
      <c r="C2215" s="3" t="s">
        <v>6323</v>
      </c>
      <c r="D2215">
        <v>5</v>
      </c>
      <c r="F2215">
        <v>10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8280</v>
      </c>
      <c r="P2215" s="6">
        <f t="shared" si="136"/>
        <v>2</v>
      </c>
      <c r="Q2215">
        <f t="shared" si="137"/>
        <v>10</v>
      </c>
      <c r="R2215" t="s">
        <v>8340</v>
      </c>
      <c r="S2215" t="s">
        <v>8313</v>
      </c>
      <c r="T2215" s="10">
        <f t="shared" si="138"/>
        <v>42109.826145833329</v>
      </c>
      <c r="U2215" s="10">
        <f t="shared" si="139"/>
        <v>42139.826145833329</v>
      </c>
    </row>
    <row r="2216" spans="1:21" ht="42.75" x14ac:dyDescent="0.2">
      <c r="A2216">
        <v>2214</v>
      </c>
      <c r="B2216" s="3" t="s">
        <v>2215</v>
      </c>
      <c r="C2216" s="3" t="s">
        <v>6324</v>
      </c>
      <c r="D2216">
        <v>600</v>
      </c>
      <c r="F2216">
        <v>1755.01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8280</v>
      </c>
      <c r="P2216" s="6">
        <f t="shared" si="136"/>
        <v>2.9250166666666666</v>
      </c>
      <c r="Q2216">
        <f t="shared" si="137"/>
        <v>73.125416666666666</v>
      </c>
      <c r="R2216" t="s">
        <v>8340</v>
      </c>
      <c r="S2216" t="s">
        <v>8313</v>
      </c>
      <c r="T2216" s="10">
        <f t="shared" si="138"/>
        <v>41646.792222222226</v>
      </c>
      <c r="U2216" s="10">
        <f t="shared" si="139"/>
        <v>41676.792222222226</v>
      </c>
    </row>
    <row r="2217" spans="1:21" ht="28.5" x14ac:dyDescent="0.2">
      <c r="A2217">
        <v>2215</v>
      </c>
      <c r="B2217" s="3" t="s">
        <v>2216</v>
      </c>
      <c r="C2217" s="3" t="s">
        <v>6325</v>
      </c>
      <c r="D2217">
        <v>550</v>
      </c>
      <c r="F2217">
        <v>860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8280</v>
      </c>
      <c r="P2217" s="6">
        <f t="shared" si="136"/>
        <v>1.5636363636363637</v>
      </c>
      <c r="Q2217">
        <f t="shared" si="137"/>
        <v>26.060606060606062</v>
      </c>
      <c r="R2217" t="s">
        <v>8340</v>
      </c>
      <c r="S2217" t="s">
        <v>8313</v>
      </c>
      <c r="T2217" s="10">
        <f t="shared" si="138"/>
        <v>40958.717268518521</v>
      </c>
      <c r="U2217" s="10">
        <f t="shared" si="139"/>
        <v>40981.290972222225</v>
      </c>
    </row>
    <row r="2218" spans="1:21" ht="42.75" x14ac:dyDescent="0.2">
      <c r="A2218">
        <v>2216</v>
      </c>
      <c r="B2218" s="3" t="s">
        <v>2217</v>
      </c>
      <c r="C2218" s="3" t="s">
        <v>6326</v>
      </c>
      <c r="D2218">
        <v>300</v>
      </c>
      <c r="F2218">
        <v>317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8280</v>
      </c>
      <c r="P2218" s="6">
        <f t="shared" si="136"/>
        <v>1.0566666666666666</v>
      </c>
      <c r="Q2218">
        <f t="shared" si="137"/>
        <v>22.642857142857142</v>
      </c>
      <c r="R2218" t="s">
        <v>8340</v>
      </c>
      <c r="S2218" t="s">
        <v>8313</v>
      </c>
      <c r="T2218" s="10">
        <f t="shared" si="138"/>
        <v>42194.751678240747</v>
      </c>
      <c r="U2218" s="10">
        <f t="shared" si="139"/>
        <v>42208.751678240747</v>
      </c>
    </row>
    <row r="2219" spans="1:21" ht="42.75" x14ac:dyDescent="0.2">
      <c r="A2219">
        <v>2217</v>
      </c>
      <c r="B2219" s="3" t="s">
        <v>2218</v>
      </c>
      <c r="C2219" s="3" t="s">
        <v>6327</v>
      </c>
      <c r="D2219">
        <v>420</v>
      </c>
      <c r="F2219">
        <v>425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8280</v>
      </c>
      <c r="P2219" s="6">
        <f t="shared" si="136"/>
        <v>1.0119047619047619</v>
      </c>
      <c r="Q2219">
        <f t="shared" si="137"/>
        <v>47.222222222222221</v>
      </c>
      <c r="R2219" t="s">
        <v>8340</v>
      </c>
      <c r="S2219" t="s">
        <v>8313</v>
      </c>
      <c r="T2219" s="10">
        <f t="shared" si="138"/>
        <v>42299.776770833334</v>
      </c>
      <c r="U2219" s="10">
        <f t="shared" si="139"/>
        <v>42310.333333333328</v>
      </c>
    </row>
    <row r="2220" spans="1:21" ht="42.75" x14ac:dyDescent="0.2">
      <c r="A2220">
        <v>2218</v>
      </c>
      <c r="B2220" s="3" t="s">
        <v>2219</v>
      </c>
      <c r="C2220" s="3" t="s">
        <v>6328</v>
      </c>
      <c r="D2220">
        <v>2000</v>
      </c>
      <c r="F2220">
        <v>2456.66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8280</v>
      </c>
      <c r="P2220" s="6">
        <f t="shared" si="136"/>
        <v>1.2283299999999999</v>
      </c>
      <c r="Q2220">
        <f t="shared" si="137"/>
        <v>32.324473684210524</v>
      </c>
      <c r="R2220" t="s">
        <v>8340</v>
      </c>
      <c r="S2220" t="s">
        <v>8313</v>
      </c>
      <c r="T2220" s="10">
        <f t="shared" si="138"/>
        <v>41127.812303240738</v>
      </c>
      <c r="U2220" s="10">
        <f t="shared" si="139"/>
        <v>41150</v>
      </c>
    </row>
    <row r="2221" spans="1:21" ht="42.75" x14ac:dyDescent="0.2">
      <c r="A2221">
        <v>2219</v>
      </c>
      <c r="B2221" s="3" t="s">
        <v>2220</v>
      </c>
      <c r="C2221" s="3" t="s">
        <v>6329</v>
      </c>
      <c r="D2221">
        <v>1000</v>
      </c>
      <c r="F2221">
        <v>1015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8280</v>
      </c>
      <c r="P2221" s="6">
        <f t="shared" si="136"/>
        <v>1.0149999999999999</v>
      </c>
      <c r="Q2221">
        <f t="shared" si="137"/>
        <v>53.421052631578945</v>
      </c>
      <c r="R2221" t="s">
        <v>8340</v>
      </c>
      <c r="S2221" t="s">
        <v>8313</v>
      </c>
      <c r="T2221" s="10">
        <f t="shared" si="138"/>
        <v>42205.718888888892</v>
      </c>
      <c r="U2221" s="10">
        <f t="shared" si="139"/>
        <v>42235.718888888892</v>
      </c>
    </row>
    <row r="2222" spans="1:21" ht="42.75" x14ac:dyDescent="0.2">
      <c r="A2222">
        <v>2220</v>
      </c>
      <c r="B2222" s="3" t="s">
        <v>2221</v>
      </c>
      <c r="C2222" s="3" t="s">
        <v>6330</v>
      </c>
      <c r="D2222">
        <v>3500</v>
      </c>
      <c r="F2222">
        <v>3540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8280</v>
      </c>
      <c r="P2222" s="6">
        <f t="shared" si="136"/>
        <v>1.0114285714285713</v>
      </c>
      <c r="Q2222">
        <f t="shared" si="137"/>
        <v>51.304347826086953</v>
      </c>
      <c r="R2222" t="s">
        <v>8340</v>
      </c>
      <c r="S2222" t="s">
        <v>8313</v>
      </c>
      <c r="T2222" s="10">
        <f t="shared" si="138"/>
        <v>41452.060601851852</v>
      </c>
      <c r="U2222" s="10">
        <f t="shared" si="139"/>
        <v>41482.060601851852</v>
      </c>
    </row>
    <row r="2223" spans="1:21" ht="42.75" x14ac:dyDescent="0.2">
      <c r="A2223">
        <v>2221</v>
      </c>
      <c r="B2223" s="3" t="s">
        <v>2222</v>
      </c>
      <c r="C2223" s="3" t="s">
        <v>6331</v>
      </c>
      <c r="D2223">
        <v>7500</v>
      </c>
      <c r="F2223">
        <v>8109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8297</v>
      </c>
      <c r="P2223" s="6">
        <f t="shared" si="136"/>
        <v>1.0811999999999999</v>
      </c>
      <c r="Q2223">
        <f t="shared" si="137"/>
        <v>37.197247706422019</v>
      </c>
      <c r="R2223" t="s">
        <v>8328</v>
      </c>
      <c r="S2223" t="s">
        <v>8320</v>
      </c>
      <c r="T2223" s="10">
        <f t="shared" si="138"/>
        <v>42452.666770833333</v>
      </c>
      <c r="U2223" s="10">
        <f t="shared" si="139"/>
        <v>42483</v>
      </c>
    </row>
    <row r="2224" spans="1:21" ht="42.75" x14ac:dyDescent="0.2">
      <c r="A2224">
        <v>2222</v>
      </c>
      <c r="B2224" s="3" t="s">
        <v>2223</v>
      </c>
      <c r="C2224" s="3" t="s">
        <v>6332</v>
      </c>
      <c r="D2224">
        <v>500</v>
      </c>
      <c r="F2224">
        <v>813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8297</v>
      </c>
      <c r="P2224" s="6">
        <f t="shared" si="136"/>
        <v>1.6259999999999999</v>
      </c>
      <c r="Q2224">
        <f t="shared" si="137"/>
        <v>27.1</v>
      </c>
      <c r="R2224" t="s">
        <v>8328</v>
      </c>
      <c r="S2224" t="s">
        <v>8320</v>
      </c>
      <c r="T2224" s="10">
        <f t="shared" si="138"/>
        <v>40906.787581018521</v>
      </c>
      <c r="U2224" s="10">
        <f t="shared" si="139"/>
        <v>40936.787581018521</v>
      </c>
    </row>
    <row r="2225" spans="1:21" ht="57" x14ac:dyDescent="0.2">
      <c r="A2225">
        <v>2223</v>
      </c>
      <c r="B2225" s="3" t="s">
        <v>2224</v>
      </c>
      <c r="C2225" s="3" t="s">
        <v>6333</v>
      </c>
      <c r="D2225">
        <v>19500</v>
      </c>
      <c r="F2225">
        <v>20631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8297</v>
      </c>
      <c r="P2225" s="6">
        <f t="shared" si="136"/>
        <v>1.0580000000000001</v>
      </c>
      <c r="Q2225">
        <f t="shared" si="137"/>
        <v>206.31</v>
      </c>
      <c r="R2225" t="s">
        <v>8328</v>
      </c>
      <c r="S2225" t="s">
        <v>8320</v>
      </c>
      <c r="T2225" s="10">
        <f t="shared" si="138"/>
        <v>42152.640833333338</v>
      </c>
      <c r="U2225" s="10">
        <f t="shared" si="139"/>
        <v>42182.640833333338</v>
      </c>
    </row>
    <row r="2226" spans="1:21" ht="42.75" x14ac:dyDescent="0.2">
      <c r="A2226">
        <v>2224</v>
      </c>
      <c r="B2226" s="3" t="s">
        <v>2225</v>
      </c>
      <c r="C2226" s="3" t="s">
        <v>6334</v>
      </c>
      <c r="D2226">
        <v>10000</v>
      </c>
      <c r="F2226">
        <v>24315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8297</v>
      </c>
      <c r="P2226" s="6">
        <f t="shared" si="136"/>
        <v>2.4315000000000002</v>
      </c>
      <c r="Q2226">
        <f t="shared" si="137"/>
        <v>82.145270270270274</v>
      </c>
      <c r="R2226" t="s">
        <v>8328</v>
      </c>
      <c r="S2226" t="s">
        <v>8320</v>
      </c>
      <c r="T2226" s="10">
        <f t="shared" si="138"/>
        <v>42644.667534722219</v>
      </c>
      <c r="U2226" s="10">
        <f t="shared" si="139"/>
        <v>42672.791666666672</v>
      </c>
    </row>
    <row r="2227" spans="1:21" ht="42.75" x14ac:dyDescent="0.2">
      <c r="A2227">
        <v>2225</v>
      </c>
      <c r="B2227" s="3" t="s">
        <v>2226</v>
      </c>
      <c r="C2227" s="3" t="s">
        <v>6335</v>
      </c>
      <c r="D2227">
        <v>21000</v>
      </c>
      <c r="F2227">
        <v>198415.01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8297</v>
      </c>
      <c r="P2227" s="6">
        <f t="shared" si="136"/>
        <v>9.4483338095238096</v>
      </c>
      <c r="Q2227">
        <f t="shared" si="137"/>
        <v>164.79651993355483</v>
      </c>
      <c r="R2227" t="s">
        <v>8328</v>
      </c>
      <c r="S2227" t="s">
        <v>8320</v>
      </c>
      <c r="T2227" s="10">
        <f t="shared" si="138"/>
        <v>41873.79184027778</v>
      </c>
      <c r="U2227" s="10">
        <f t="shared" si="139"/>
        <v>41903.79184027778</v>
      </c>
    </row>
    <row r="2228" spans="1:21" ht="42.75" x14ac:dyDescent="0.2">
      <c r="A2228">
        <v>2226</v>
      </c>
      <c r="B2228" s="3" t="s">
        <v>2227</v>
      </c>
      <c r="C2228" s="3" t="s">
        <v>6336</v>
      </c>
      <c r="D2228">
        <v>18000</v>
      </c>
      <c r="F2228">
        <v>19523.310000000001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8297</v>
      </c>
      <c r="P2228" s="6">
        <f t="shared" si="136"/>
        <v>1.0846283333333333</v>
      </c>
      <c r="Q2228">
        <f t="shared" si="137"/>
        <v>60.820280373831778</v>
      </c>
      <c r="R2228" t="s">
        <v>8328</v>
      </c>
      <c r="S2228" t="s">
        <v>8320</v>
      </c>
      <c r="T2228" s="10">
        <f t="shared" si="138"/>
        <v>42381.79886574074</v>
      </c>
      <c r="U2228" s="10">
        <f t="shared" si="139"/>
        <v>42412.207638888889</v>
      </c>
    </row>
    <row r="2229" spans="1:21" ht="42.75" x14ac:dyDescent="0.2">
      <c r="A2229">
        <v>2227</v>
      </c>
      <c r="B2229" s="3" t="s">
        <v>2228</v>
      </c>
      <c r="C2229" s="3" t="s">
        <v>6337</v>
      </c>
      <c r="D2229">
        <v>13000</v>
      </c>
      <c r="F2229">
        <v>20459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8297</v>
      </c>
      <c r="P2229" s="6">
        <f t="shared" si="136"/>
        <v>1.5737692307692308</v>
      </c>
      <c r="Q2229">
        <f t="shared" si="137"/>
        <v>67.970099667774093</v>
      </c>
      <c r="R2229" t="s">
        <v>8328</v>
      </c>
      <c r="S2229" t="s">
        <v>8320</v>
      </c>
      <c r="T2229" s="10">
        <f t="shared" si="138"/>
        <v>41561.807349537034</v>
      </c>
      <c r="U2229" s="10">
        <f t="shared" si="139"/>
        <v>41591.849016203705</v>
      </c>
    </row>
    <row r="2230" spans="1:21" ht="57" x14ac:dyDescent="0.2">
      <c r="A2230">
        <v>2228</v>
      </c>
      <c r="B2230" s="3" t="s">
        <v>2229</v>
      </c>
      <c r="C2230" s="3" t="s">
        <v>6338</v>
      </c>
      <c r="D2230">
        <v>1000</v>
      </c>
      <c r="F2230">
        <v>11744.9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8297</v>
      </c>
      <c r="P2230" s="6">
        <f t="shared" si="136"/>
        <v>11.744899999999999</v>
      </c>
      <c r="Q2230">
        <f t="shared" si="137"/>
        <v>81.561805555555551</v>
      </c>
      <c r="R2230" t="s">
        <v>8328</v>
      </c>
      <c r="S2230" t="s">
        <v>8320</v>
      </c>
      <c r="T2230" s="10">
        <f t="shared" si="138"/>
        <v>42202.278194444443</v>
      </c>
      <c r="U2230" s="10">
        <f t="shared" si="139"/>
        <v>42232.278194444443</v>
      </c>
    </row>
    <row r="2231" spans="1:21" ht="42.75" x14ac:dyDescent="0.2">
      <c r="A2231">
        <v>2229</v>
      </c>
      <c r="B2231" s="3" t="s">
        <v>2230</v>
      </c>
      <c r="C2231" s="3" t="s">
        <v>6339</v>
      </c>
      <c r="D2231">
        <v>8012</v>
      </c>
      <c r="F2231">
        <v>13704.33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8297</v>
      </c>
      <c r="P2231" s="6">
        <f t="shared" si="136"/>
        <v>1.7104755366949576</v>
      </c>
      <c r="Q2231">
        <f t="shared" si="137"/>
        <v>25.42547309833024</v>
      </c>
      <c r="R2231" t="s">
        <v>8328</v>
      </c>
      <c r="S2231" t="s">
        <v>8320</v>
      </c>
      <c r="T2231" s="10">
        <f t="shared" si="138"/>
        <v>41484.664247685185</v>
      </c>
      <c r="U2231" s="10">
        <f t="shared" si="139"/>
        <v>41520.166666666664</v>
      </c>
    </row>
    <row r="2232" spans="1:21" ht="42.75" x14ac:dyDescent="0.2">
      <c r="A2232">
        <v>2230</v>
      </c>
      <c r="B2232" s="3" t="s">
        <v>2231</v>
      </c>
      <c r="C2232" s="3" t="s">
        <v>6340</v>
      </c>
      <c r="D2232">
        <v>8500</v>
      </c>
      <c r="F2232">
        <v>10706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8297</v>
      </c>
      <c r="P2232" s="6">
        <f t="shared" si="136"/>
        <v>1.2595294117647058</v>
      </c>
      <c r="Q2232">
        <f t="shared" si="137"/>
        <v>21.497991967871485</v>
      </c>
      <c r="R2232" t="s">
        <v>8328</v>
      </c>
      <c r="S2232" t="s">
        <v>8320</v>
      </c>
      <c r="T2232" s="10">
        <f t="shared" si="138"/>
        <v>41724.881099537037</v>
      </c>
      <c r="U2232" s="10">
        <f t="shared" si="139"/>
        <v>41754.881099537037</v>
      </c>
    </row>
    <row r="2233" spans="1:21" ht="42.75" x14ac:dyDescent="0.2">
      <c r="A2233">
        <v>2231</v>
      </c>
      <c r="B2233" s="3" t="s">
        <v>2232</v>
      </c>
      <c r="C2233" s="3" t="s">
        <v>6341</v>
      </c>
      <c r="D2233">
        <v>2500</v>
      </c>
      <c r="F2233">
        <v>30303.24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8297</v>
      </c>
      <c r="P2233" s="6">
        <f t="shared" si="136"/>
        <v>12.121296000000001</v>
      </c>
      <c r="Q2233">
        <f t="shared" si="137"/>
        <v>27.226630727762803</v>
      </c>
      <c r="R2233" t="s">
        <v>8328</v>
      </c>
      <c r="S2233" t="s">
        <v>8320</v>
      </c>
      <c r="T2233" s="10">
        <f t="shared" si="138"/>
        <v>41423.910891203705</v>
      </c>
      <c r="U2233" s="10">
        <f t="shared" si="139"/>
        <v>41450.208333333336</v>
      </c>
    </row>
    <row r="2234" spans="1:21" ht="42.75" x14ac:dyDescent="0.2">
      <c r="A2234">
        <v>2232</v>
      </c>
      <c r="B2234" s="3" t="s">
        <v>2233</v>
      </c>
      <c r="C2234" s="3" t="s">
        <v>6342</v>
      </c>
      <c r="D2234">
        <v>5000</v>
      </c>
      <c r="F2234">
        <v>24790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8297</v>
      </c>
      <c r="P2234" s="6">
        <f t="shared" si="136"/>
        <v>4.9580000000000002</v>
      </c>
      <c r="Q2234">
        <f t="shared" si="137"/>
        <v>25.091093117408906</v>
      </c>
      <c r="R2234" t="s">
        <v>8328</v>
      </c>
      <c r="S2234" t="s">
        <v>8320</v>
      </c>
      <c r="T2234" s="10">
        <f t="shared" si="138"/>
        <v>41806.794074074074</v>
      </c>
      <c r="U2234" s="10">
        <f t="shared" si="139"/>
        <v>41839.125</v>
      </c>
    </row>
    <row r="2235" spans="1:21" ht="42.75" x14ac:dyDescent="0.2">
      <c r="A2235">
        <v>2233</v>
      </c>
      <c r="B2235" s="3" t="s">
        <v>2234</v>
      </c>
      <c r="C2235" s="3" t="s">
        <v>6343</v>
      </c>
      <c r="D2235">
        <v>2500</v>
      </c>
      <c r="F2235">
        <v>8301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8297</v>
      </c>
      <c r="P2235" s="6">
        <f t="shared" si="136"/>
        <v>3.3203999999999998</v>
      </c>
      <c r="Q2235">
        <f t="shared" si="137"/>
        <v>21.230179028132991</v>
      </c>
      <c r="R2235" t="s">
        <v>8328</v>
      </c>
      <c r="S2235" t="s">
        <v>8320</v>
      </c>
      <c r="T2235" s="10">
        <f t="shared" si="138"/>
        <v>42331.378923611104</v>
      </c>
      <c r="U2235" s="10">
        <f t="shared" si="139"/>
        <v>42352</v>
      </c>
    </row>
    <row r="2236" spans="1:21" ht="42.75" x14ac:dyDescent="0.2">
      <c r="A2236">
        <v>2234</v>
      </c>
      <c r="B2236" s="3" t="s">
        <v>2235</v>
      </c>
      <c r="C2236" s="3" t="s">
        <v>6344</v>
      </c>
      <c r="D2236">
        <v>100</v>
      </c>
      <c r="F2236">
        <v>1165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8297</v>
      </c>
      <c r="P2236" s="6">
        <f t="shared" si="136"/>
        <v>11.65</v>
      </c>
      <c r="Q2236">
        <f t="shared" si="137"/>
        <v>41.607142857142854</v>
      </c>
      <c r="R2236" t="s">
        <v>8328</v>
      </c>
      <c r="S2236" t="s">
        <v>8320</v>
      </c>
      <c r="T2236" s="10">
        <f t="shared" si="138"/>
        <v>42710.824618055558</v>
      </c>
      <c r="U2236" s="10">
        <f t="shared" si="139"/>
        <v>42740.824618055558</v>
      </c>
    </row>
    <row r="2237" spans="1:21" ht="28.5" x14ac:dyDescent="0.2">
      <c r="A2237">
        <v>2235</v>
      </c>
      <c r="B2237" s="3" t="s">
        <v>2236</v>
      </c>
      <c r="C2237" s="3" t="s">
        <v>6345</v>
      </c>
      <c r="D2237">
        <v>13000</v>
      </c>
      <c r="F2237">
        <v>19931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8297</v>
      </c>
      <c r="P2237" s="6">
        <f t="shared" si="136"/>
        <v>1.5331538461538461</v>
      </c>
      <c r="Q2237">
        <f t="shared" si="137"/>
        <v>135.58503401360545</v>
      </c>
      <c r="R2237" t="s">
        <v>8328</v>
      </c>
      <c r="S2237" t="s">
        <v>8320</v>
      </c>
      <c r="T2237" s="10">
        <f t="shared" si="138"/>
        <v>42062.022118055553</v>
      </c>
      <c r="U2237" s="10">
        <f t="shared" si="139"/>
        <v>42091.980451388896</v>
      </c>
    </row>
    <row r="2238" spans="1:21" ht="42.75" x14ac:dyDescent="0.2">
      <c r="A2238">
        <v>2236</v>
      </c>
      <c r="B2238" s="3" t="s">
        <v>2237</v>
      </c>
      <c r="C2238" s="3" t="s">
        <v>6346</v>
      </c>
      <c r="D2238">
        <v>2800</v>
      </c>
      <c r="F2238">
        <v>15039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8297</v>
      </c>
      <c r="P2238" s="6">
        <f t="shared" si="136"/>
        <v>5.3710714285714287</v>
      </c>
      <c r="Q2238">
        <f t="shared" si="137"/>
        <v>22.116176470588236</v>
      </c>
      <c r="R2238" t="s">
        <v>8328</v>
      </c>
      <c r="S2238" t="s">
        <v>8320</v>
      </c>
      <c r="T2238" s="10">
        <f t="shared" si="138"/>
        <v>42371.617164351846</v>
      </c>
      <c r="U2238" s="10">
        <f t="shared" si="139"/>
        <v>42401.617164351846</v>
      </c>
    </row>
    <row r="2239" spans="1:21" ht="42.75" x14ac:dyDescent="0.2">
      <c r="A2239">
        <v>2237</v>
      </c>
      <c r="B2239" s="3" t="s">
        <v>2238</v>
      </c>
      <c r="C2239" s="3" t="s">
        <v>6347</v>
      </c>
      <c r="D2239">
        <v>18000</v>
      </c>
      <c r="F2239">
        <v>63527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8297</v>
      </c>
      <c r="P2239" s="6">
        <f t="shared" si="136"/>
        <v>3.5292777777777777</v>
      </c>
      <c r="Q2239">
        <f t="shared" si="137"/>
        <v>64.625635808748726</v>
      </c>
      <c r="R2239" t="s">
        <v>8328</v>
      </c>
      <c r="S2239" t="s">
        <v>8320</v>
      </c>
      <c r="T2239" s="10">
        <f t="shared" si="138"/>
        <v>41915.003275462965</v>
      </c>
      <c r="U2239" s="10">
        <f t="shared" si="139"/>
        <v>41955.332638888889</v>
      </c>
    </row>
    <row r="2240" spans="1:21" ht="28.5" x14ac:dyDescent="0.2">
      <c r="A2240">
        <v>2238</v>
      </c>
      <c r="B2240" s="3" t="s">
        <v>2239</v>
      </c>
      <c r="C2240" s="3" t="s">
        <v>6348</v>
      </c>
      <c r="D2240">
        <v>4000</v>
      </c>
      <c r="F2240">
        <v>5496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8297</v>
      </c>
      <c r="P2240" s="6">
        <f t="shared" si="136"/>
        <v>1.3740000000000001</v>
      </c>
      <c r="Q2240">
        <f t="shared" si="137"/>
        <v>69.569620253164558</v>
      </c>
      <c r="R2240" t="s">
        <v>8328</v>
      </c>
      <c r="S2240" t="s">
        <v>8320</v>
      </c>
      <c r="T2240" s="10">
        <f t="shared" si="138"/>
        <v>42774.621712962966</v>
      </c>
      <c r="U2240" s="10">
        <f t="shared" si="139"/>
        <v>42804.621712962966</v>
      </c>
    </row>
    <row r="2241" spans="1:21" ht="28.5" x14ac:dyDescent="0.2">
      <c r="A2241">
        <v>2239</v>
      </c>
      <c r="B2241" s="3" t="s">
        <v>2240</v>
      </c>
      <c r="C2241" s="3" t="s">
        <v>6349</v>
      </c>
      <c r="D2241">
        <v>25000</v>
      </c>
      <c r="F2241">
        <v>32006.67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8297</v>
      </c>
      <c r="P2241" s="6">
        <f t="shared" si="136"/>
        <v>1.2802667999999999</v>
      </c>
      <c r="Q2241">
        <f t="shared" si="137"/>
        <v>75.133028169014082</v>
      </c>
      <c r="R2241" t="s">
        <v>8328</v>
      </c>
      <c r="S2241" t="s">
        <v>8320</v>
      </c>
      <c r="T2241" s="10">
        <f t="shared" si="138"/>
        <v>41572.958495370374</v>
      </c>
      <c r="U2241" s="10">
        <f t="shared" si="139"/>
        <v>41609.168055555558</v>
      </c>
    </row>
    <row r="2242" spans="1:21" ht="42.75" x14ac:dyDescent="0.2">
      <c r="A2242">
        <v>2240</v>
      </c>
      <c r="B2242" s="3" t="s">
        <v>2241</v>
      </c>
      <c r="C2242" s="3" t="s">
        <v>6350</v>
      </c>
      <c r="D2242">
        <v>5000</v>
      </c>
      <c r="F2242">
        <v>13534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8297</v>
      </c>
      <c r="P2242" s="6">
        <f t="shared" ref="P2242:P2305" si="140">F2242/D2242</f>
        <v>2.7067999999999999</v>
      </c>
      <c r="Q2242">
        <f t="shared" ref="Q2242:Q2305" si="141">F2242/M2242</f>
        <v>140.97916666666666</v>
      </c>
      <c r="R2242" t="s">
        <v>8328</v>
      </c>
      <c r="S2242" t="s">
        <v>8320</v>
      </c>
      <c r="T2242" s="10">
        <f t="shared" si="138"/>
        <v>42452.825740740736</v>
      </c>
      <c r="U2242" s="10">
        <f t="shared" si="139"/>
        <v>42482.825740740736</v>
      </c>
    </row>
    <row r="2243" spans="1:21" ht="42.75" x14ac:dyDescent="0.2">
      <c r="A2243">
        <v>2241</v>
      </c>
      <c r="B2243" s="3" t="s">
        <v>2242</v>
      </c>
      <c r="C2243" s="3" t="s">
        <v>6351</v>
      </c>
      <c r="D2243">
        <v>1000</v>
      </c>
      <c r="F2243">
        <v>8064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8297</v>
      </c>
      <c r="P2243" s="6">
        <f t="shared" si="140"/>
        <v>8.0640000000000001</v>
      </c>
      <c r="Q2243">
        <f t="shared" si="141"/>
        <v>49.472392638036808</v>
      </c>
      <c r="R2243" t="s">
        <v>8328</v>
      </c>
      <c r="S2243" t="s">
        <v>8320</v>
      </c>
      <c r="T2243" s="10">
        <f t="shared" ref="T2243:T2306" si="142">(((K2243/60)/60)/24+DATE(1970,1,1))</f>
        <v>42766.827546296292</v>
      </c>
      <c r="U2243" s="10">
        <f t="shared" ref="U2243:U2306" si="143">(((J2243/60)/60)/24+DATE(1970,1,1))</f>
        <v>42796.827546296292</v>
      </c>
    </row>
    <row r="2244" spans="1:21" ht="28.5" x14ac:dyDescent="0.2">
      <c r="A2244">
        <v>2242</v>
      </c>
      <c r="B2244" s="3" t="s">
        <v>2243</v>
      </c>
      <c r="C2244" s="3" t="s">
        <v>6352</v>
      </c>
      <c r="D2244">
        <v>10000</v>
      </c>
      <c r="F2244">
        <v>136009.76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8297</v>
      </c>
      <c r="P2244" s="6">
        <f t="shared" si="140"/>
        <v>13.600976000000001</v>
      </c>
      <c r="Q2244">
        <f t="shared" si="141"/>
        <v>53.865251485148519</v>
      </c>
      <c r="R2244" t="s">
        <v>8328</v>
      </c>
      <c r="S2244" t="s">
        <v>8320</v>
      </c>
      <c r="T2244" s="10">
        <f t="shared" si="142"/>
        <v>41569.575613425928</v>
      </c>
      <c r="U2244" s="10">
        <f t="shared" si="143"/>
        <v>41605.126388888886</v>
      </c>
    </row>
    <row r="2245" spans="1:21" ht="42.75" x14ac:dyDescent="0.2">
      <c r="A2245">
        <v>2243</v>
      </c>
      <c r="B2245" s="3" t="s">
        <v>2244</v>
      </c>
      <c r="C2245" s="3" t="s">
        <v>6353</v>
      </c>
      <c r="D2245">
        <v>1</v>
      </c>
      <c r="F2245"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8297</v>
      </c>
      <c r="P2245" s="6">
        <f t="shared" si="140"/>
        <v>9302.5</v>
      </c>
      <c r="Q2245">
        <f t="shared" si="141"/>
        <v>4.5712530712530715</v>
      </c>
      <c r="R2245" t="s">
        <v>8328</v>
      </c>
      <c r="S2245" t="s">
        <v>8320</v>
      </c>
      <c r="T2245" s="10">
        <f t="shared" si="142"/>
        <v>42800.751041666663</v>
      </c>
      <c r="U2245" s="10">
        <f t="shared" si="143"/>
        <v>42807.125</v>
      </c>
    </row>
    <row r="2246" spans="1:21" ht="42.75" x14ac:dyDescent="0.2">
      <c r="A2246">
        <v>2244</v>
      </c>
      <c r="B2246" s="3" t="s">
        <v>2245</v>
      </c>
      <c r="C2246" s="3" t="s">
        <v>6354</v>
      </c>
      <c r="D2246">
        <v>5000</v>
      </c>
      <c r="F2246">
        <v>18851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8297</v>
      </c>
      <c r="P2246" s="6">
        <f t="shared" si="140"/>
        <v>3.7702</v>
      </c>
      <c r="Q2246">
        <f t="shared" si="141"/>
        <v>65.00344827586207</v>
      </c>
      <c r="R2246" t="s">
        <v>8328</v>
      </c>
      <c r="S2246" t="s">
        <v>8320</v>
      </c>
      <c r="T2246" s="10">
        <f t="shared" si="142"/>
        <v>42647.818819444445</v>
      </c>
      <c r="U2246" s="10">
        <f t="shared" si="143"/>
        <v>42659.854166666672</v>
      </c>
    </row>
    <row r="2247" spans="1:21" ht="42.75" x14ac:dyDescent="0.2">
      <c r="A2247">
        <v>2245</v>
      </c>
      <c r="B2247" s="3" t="s">
        <v>2246</v>
      </c>
      <c r="C2247" s="3" t="s">
        <v>6355</v>
      </c>
      <c r="D2247">
        <v>4000</v>
      </c>
      <c r="F2247">
        <v>105881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8297</v>
      </c>
      <c r="P2247" s="6">
        <f t="shared" si="140"/>
        <v>26.47025</v>
      </c>
      <c r="Q2247">
        <f t="shared" si="141"/>
        <v>53.475252525252522</v>
      </c>
      <c r="R2247" t="s">
        <v>8328</v>
      </c>
      <c r="S2247" t="s">
        <v>8320</v>
      </c>
      <c r="T2247" s="10">
        <f t="shared" si="142"/>
        <v>41660.708530092597</v>
      </c>
      <c r="U2247" s="10">
        <f t="shared" si="143"/>
        <v>41691.75</v>
      </c>
    </row>
    <row r="2248" spans="1:21" ht="42.75" x14ac:dyDescent="0.2">
      <c r="A2248">
        <v>2246</v>
      </c>
      <c r="B2248" s="3" t="s">
        <v>2247</v>
      </c>
      <c r="C2248" s="3" t="s">
        <v>6356</v>
      </c>
      <c r="D2248">
        <v>2500</v>
      </c>
      <c r="F2248">
        <v>2503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8297</v>
      </c>
      <c r="P2248" s="6">
        <f t="shared" si="140"/>
        <v>1.0012000000000001</v>
      </c>
      <c r="Q2248">
        <f t="shared" si="141"/>
        <v>43.912280701754383</v>
      </c>
      <c r="R2248" t="s">
        <v>8328</v>
      </c>
      <c r="S2248" t="s">
        <v>8320</v>
      </c>
      <c r="T2248" s="10">
        <f t="shared" si="142"/>
        <v>42221.79178240741</v>
      </c>
      <c r="U2248" s="10">
        <f t="shared" si="143"/>
        <v>42251.79178240741</v>
      </c>
    </row>
    <row r="2249" spans="1:21" ht="28.5" x14ac:dyDescent="0.2">
      <c r="A2249">
        <v>2247</v>
      </c>
      <c r="B2249" s="3" t="s">
        <v>2248</v>
      </c>
      <c r="C2249" s="3" t="s">
        <v>6357</v>
      </c>
      <c r="D2249">
        <v>18500</v>
      </c>
      <c r="F2249">
        <v>19324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8297</v>
      </c>
      <c r="P2249" s="6">
        <f t="shared" si="140"/>
        <v>1.0445405405405406</v>
      </c>
      <c r="Q2249">
        <f t="shared" si="141"/>
        <v>50.852631578947367</v>
      </c>
      <c r="R2249" t="s">
        <v>8328</v>
      </c>
      <c r="S2249" t="s">
        <v>8320</v>
      </c>
      <c r="T2249" s="10">
        <f t="shared" si="142"/>
        <v>42200.666261574079</v>
      </c>
      <c r="U2249" s="10">
        <f t="shared" si="143"/>
        <v>42214.666261574079</v>
      </c>
    </row>
    <row r="2250" spans="1:21" ht="42.75" x14ac:dyDescent="0.2">
      <c r="A2250">
        <v>2248</v>
      </c>
      <c r="B2250" s="3" t="s">
        <v>2249</v>
      </c>
      <c r="C2250" s="3" t="s">
        <v>6358</v>
      </c>
      <c r="D2250">
        <v>7000</v>
      </c>
      <c r="F2250">
        <v>7505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8297</v>
      </c>
      <c r="P2250" s="6">
        <f t="shared" si="140"/>
        <v>1.0721428571428571</v>
      </c>
      <c r="Q2250">
        <f t="shared" si="141"/>
        <v>58.6328125</v>
      </c>
      <c r="R2250" t="s">
        <v>8328</v>
      </c>
      <c r="S2250" t="s">
        <v>8320</v>
      </c>
      <c r="T2250" s="10">
        <f t="shared" si="142"/>
        <v>42688.875902777778</v>
      </c>
      <c r="U2250" s="10">
        <f t="shared" si="143"/>
        <v>42718.875902777778</v>
      </c>
    </row>
    <row r="2251" spans="1:21" ht="42.75" x14ac:dyDescent="0.2">
      <c r="A2251">
        <v>2249</v>
      </c>
      <c r="B2251" s="3" t="s">
        <v>2250</v>
      </c>
      <c r="C2251" s="3" t="s">
        <v>6359</v>
      </c>
      <c r="D2251">
        <v>3500</v>
      </c>
      <c r="F2251">
        <v>5907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8297</v>
      </c>
      <c r="P2251" s="6">
        <f t="shared" si="140"/>
        <v>1.6877142857142857</v>
      </c>
      <c r="Q2251">
        <f t="shared" si="141"/>
        <v>32.81666666666667</v>
      </c>
      <c r="R2251" t="s">
        <v>8328</v>
      </c>
      <c r="S2251" t="s">
        <v>8320</v>
      </c>
      <c r="T2251" s="10">
        <f t="shared" si="142"/>
        <v>41336.703298611108</v>
      </c>
      <c r="U2251" s="10">
        <f t="shared" si="143"/>
        <v>41366.661631944444</v>
      </c>
    </row>
    <row r="2252" spans="1:21" ht="42.75" x14ac:dyDescent="0.2">
      <c r="A2252">
        <v>2250</v>
      </c>
      <c r="B2252" s="3" t="s">
        <v>2251</v>
      </c>
      <c r="C2252" s="3" t="s">
        <v>6360</v>
      </c>
      <c r="D2252">
        <v>25000</v>
      </c>
      <c r="F2252">
        <v>243778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8297</v>
      </c>
      <c r="P2252" s="6">
        <f t="shared" si="140"/>
        <v>9.7511200000000002</v>
      </c>
      <c r="Q2252">
        <f t="shared" si="141"/>
        <v>426.93169877408059</v>
      </c>
      <c r="R2252" t="s">
        <v>8328</v>
      </c>
      <c r="S2252" t="s">
        <v>8320</v>
      </c>
      <c r="T2252" s="10">
        <f t="shared" si="142"/>
        <v>42677.005474537036</v>
      </c>
      <c r="U2252" s="10">
        <f t="shared" si="143"/>
        <v>42707.0471412037</v>
      </c>
    </row>
    <row r="2253" spans="1:21" ht="42.75" x14ac:dyDescent="0.2">
      <c r="A2253">
        <v>2251</v>
      </c>
      <c r="B2253" s="3" t="s">
        <v>2252</v>
      </c>
      <c r="C2253" s="3" t="s">
        <v>6361</v>
      </c>
      <c r="D2253">
        <v>8500</v>
      </c>
      <c r="F2253">
        <v>11428.19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8297</v>
      </c>
      <c r="P2253" s="6">
        <f t="shared" si="140"/>
        <v>1.3444929411764706</v>
      </c>
      <c r="Q2253">
        <f t="shared" si="141"/>
        <v>23.808729166666669</v>
      </c>
      <c r="R2253" t="s">
        <v>8328</v>
      </c>
      <c r="S2253" t="s">
        <v>8320</v>
      </c>
      <c r="T2253" s="10">
        <f t="shared" si="142"/>
        <v>41846.34579861111</v>
      </c>
      <c r="U2253" s="10">
        <f t="shared" si="143"/>
        <v>41867.34579861111</v>
      </c>
    </row>
    <row r="2254" spans="1:21" ht="42.75" x14ac:dyDescent="0.2">
      <c r="A2254">
        <v>2252</v>
      </c>
      <c r="B2254" s="3" t="s">
        <v>2253</v>
      </c>
      <c r="C2254" s="3" t="s">
        <v>6362</v>
      </c>
      <c r="D2254">
        <v>9000</v>
      </c>
      <c r="F2254">
        <v>24505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8297</v>
      </c>
      <c r="P2254" s="6">
        <f t="shared" si="140"/>
        <v>2.722777777777778</v>
      </c>
      <c r="Q2254">
        <f t="shared" si="141"/>
        <v>98.413654618473899</v>
      </c>
      <c r="R2254" t="s">
        <v>8328</v>
      </c>
      <c r="S2254" t="s">
        <v>8320</v>
      </c>
      <c r="T2254" s="10">
        <f t="shared" si="142"/>
        <v>42573.327986111108</v>
      </c>
      <c r="U2254" s="10">
        <f t="shared" si="143"/>
        <v>42588.327986111108</v>
      </c>
    </row>
    <row r="2255" spans="1:21" ht="42.75" x14ac:dyDescent="0.2">
      <c r="A2255">
        <v>2253</v>
      </c>
      <c r="B2255" s="3" t="s">
        <v>2254</v>
      </c>
      <c r="C2255" s="3" t="s">
        <v>6363</v>
      </c>
      <c r="D2255">
        <v>8000</v>
      </c>
      <c r="F2255">
        <v>9015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8297</v>
      </c>
      <c r="P2255" s="6">
        <f t="shared" si="140"/>
        <v>1.1268750000000001</v>
      </c>
      <c r="Q2255">
        <f t="shared" si="141"/>
        <v>107.32142857142857</v>
      </c>
      <c r="R2255" t="s">
        <v>8328</v>
      </c>
      <c r="S2255" t="s">
        <v>8320</v>
      </c>
      <c r="T2255" s="10">
        <f t="shared" si="142"/>
        <v>42296.631331018521</v>
      </c>
      <c r="U2255" s="10">
        <f t="shared" si="143"/>
        <v>42326.672997685186</v>
      </c>
    </row>
    <row r="2256" spans="1:21" ht="42.75" x14ac:dyDescent="0.2">
      <c r="A2256">
        <v>2254</v>
      </c>
      <c r="B2256" s="3" t="s">
        <v>2255</v>
      </c>
      <c r="C2256" s="3" t="s">
        <v>6364</v>
      </c>
      <c r="D2256">
        <v>500</v>
      </c>
      <c r="F2256">
        <v>2299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8297</v>
      </c>
      <c r="P2256" s="6">
        <f t="shared" si="140"/>
        <v>4.5979999999999999</v>
      </c>
      <c r="Q2256">
        <f t="shared" si="141"/>
        <v>11.67005076142132</v>
      </c>
      <c r="R2256" t="s">
        <v>8328</v>
      </c>
      <c r="S2256" t="s">
        <v>8320</v>
      </c>
      <c r="T2256" s="10">
        <f t="shared" si="142"/>
        <v>42752.647777777776</v>
      </c>
      <c r="U2256" s="10">
        <f t="shared" si="143"/>
        <v>42759.647777777776</v>
      </c>
    </row>
    <row r="2257" spans="1:21" ht="28.5" x14ac:dyDescent="0.2">
      <c r="A2257">
        <v>2255</v>
      </c>
      <c r="B2257" s="3" t="s">
        <v>2256</v>
      </c>
      <c r="C2257" s="3" t="s">
        <v>6365</v>
      </c>
      <c r="D2257">
        <v>3950</v>
      </c>
      <c r="F2257">
        <v>11323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8297</v>
      </c>
      <c r="P2257" s="6">
        <f t="shared" si="140"/>
        <v>2.8665822784810127</v>
      </c>
      <c r="Q2257">
        <f t="shared" si="141"/>
        <v>41.782287822878232</v>
      </c>
      <c r="R2257" t="s">
        <v>8328</v>
      </c>
      <c r="S2257" t="s">
        <v>8320</v>
      </c>
      <c r="T2257" s="10">
        <f t="shared" si="142"/>
        <v>42467.951979166668</v>
      </c>
      <c r="U2257" s="10">
        <f t="shared" si="143"/>
        <v>42497.951979166668</v>
      </c>
    </row>
    <row r="2258" spans="1:21" ht="42.75" x14ac:dyDescent="0.2">
      <c r="A2258">
        <v>2256</v>
      </c>
      <c r="B2258" s="3" t="s">
        <v>2257</v>
      </c>
      <c r="C2258" s="3" t="s">
        <v>6366</v>
      </c>
      <c r="D2258">
        <v>480</v>
      </c>
      <c r="F2258">
        <v>1069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8297</v>
      </c>
      <c r="P2258" s="6">
        <f t="shared" si="140"/>
        <v>2.2270833333333333</v>
      </c>
      <c r="Q2258">
        <f t="shared" si="141"/>
        <v>21.38</v>
      </c>
      <c r="R2258" t="s">
        <v>8328</v>
      </c>
      <c r="S2258" t="s">
        <v>8320</v>
      </c>
      <c r="T2258" s="10">
        <f t="shared" si="142"/>
        <v>42682.451921296291</v>
      </c>
      <c r="U2258" s="10">
        <f t="shared" si="143"/>
        <v>42696.451921296291</v>
      </c>
    </row>
    <row r="2259" spans="1:21" ht="57" x14ac:dyDescent="0.2">
      <c r="A2259">
        <v>2257</v>
      </c>
      <c r="B2259" s="3" t="s">
        <v>2258</v>
      </c>
      <c r="C2259" s="3" t="s">
        <v>6367</v>
      </c>
      <c r="D2259">
        <v>2500</v>
      </c>
      <c r="F2259">
        <v>15903.5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8297</v>
      </c>
      <c r="P2259" s="6">
        <f t="shared" si="140"/>
        <v>6.3613999999999997</v>
      </c>
      <c r="Q2259">
        <f t="shared" si="141"/>
        <v>94.103550295857985</v>
      </c>
      <c r="R2259" t="s">
        <v>8328</v>
      </c>
      <c r="S2259" t="s">
        <v>8320</v>
      </c>
      <c r="T2259" s="10">
        <f t="shared" si="142"/>
        <v>42505.936678240745</v>
      </c>
      <c r="U2259" s="10">
        <f t="shared" si="143"/>
        <v>42540.958333333328</v>
      </c>
    </row>
    <row r="2260" spans="1:21" ht="28.5" x14ac:dyDescent="0.2">
      <c r="A2260">
        <v>2258</v>
      </c>
      <c r="B2260" s="3" t="s">
        <v>2259</v>
      </c>
      <c r="C2260" s="3" t="s">
        <v>6368</v>
      </c>
      <c r="D2260">
        <v>2200</v>
      </c>
      <c r="F2260">
        <v>3223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8297</v>
      </c>
      <c r="P2260" s="6">
        <f t="shared" si="140"/>
        <v>1.4650000000000001</v>
      </c>
      <c r="Q2260">
        <f t="shared" si="141"/>
        <v>15.721951219512196</v>
      </c>
      <c r="R2260" t="s">
        <v>8328</v>
      </c>
      <c r="S2260" t="s">
        <v>8320</v>
      </c>
      <c r="T2260" s="10">
        <f t="shared" si="142"/>
        <v>42136.75100694444</v>
      </c>
      <c r="U2260" s="10">
        <f t="shared" si="143"/>
        <v>42166.75100694444</v>
      </c>
    </row>
    <row r="2261" spans="1:21" ht="42.75" x14ac:dyDescent="0.2">
      <c r="A2261">
        <v>2259</v>
      </c>
      <c r="B2261" s="3" t="s">
        <v>2260</v>
      </c>
      <c r="C2261" s="3" t="s">
        <v>6369</v>
      </c>
      <c r="D2261">
        <v>1000</v>
      </c>
      <c r="F2261">
        <v>18671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8297</v>
      </c>
      <c r="P2261" s="6">
        <f t="shared" si="140"/>
        <v>18.670999999999999</v>
      </c>
      <c r="Q2261">
        <f t="shared" si="141"/>
        <v>90.635922330097088</v>
      </c>
      <c r="R2261" t="s">
        <v>8328</v>
      </c>
      <c r="S2261" t="s">
        <v>8320</v>
      </c>
      <c r="T2261" s="10">
        <f t="shared" si="142"/>
        <v>42702.804814814815</v>
      </c>
      <c r="U2261" s="10">
        <f t="shared" si="143"/>
        <v>42712.804814814815</v>
      </c>
    </row>
    <row r="2262" spans="1:21" ht="42.75" x14ac:dyDescent="0.2">
      <c r="A2262">
        <v>2260</v>
      </c>
      <c r="B2262" s="3" t="s">
        <v>2261</v>
      </c>
      <c r="C2262" s="3" t="s">
        <v>6370</v>
      </c>
      <c r="D2262">
        <v>2500</v>
      </c>
      <c r="F2262">
        <v>8173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8297</v>
      </c>
      <c r="P2262" s="6">
        <f t="shared" si="140"/>
        <v>3.2692000000000001</v>
      </c>
      <c r="Q2262">
        <f t="shared" si="141"/>
        <v>97.297619047619051</v>
      </c>
      <c r="R2262" t="s">
        <v>8328</v>
      </c>
      <c r="S2262" t="s">
        <v>8320</v>
      </c>
      <c r="T2262" s="10">
        <f t="shared" si="142"/>
        <v>41695.016782407409</v>
      </c>
      <c r="U2262" s="10">
        <f t="shared" si="143"/>
        <v>41724.975115740745</v>
      </c>
    </row>
    <row r="2263" spans="1:21" ht="42.75" x14ac:dyDescent="0.2">
      <c r="A2263">
        <v>2261</v>
      </c>
      <c r="B2263" s="3" t="s">
        <v>2262</v>
      </c>
      <c r="C2263" s="3" t="s">
        <v>6371</v>
      </c>
      <c r="D2263">
        <v>1000</v>
      </c>
      <c r="F2263">
        <v>7795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8297</v>
      </c>
      <c r="P2263" s="6">
        <f t="shared" si="140"/>
        <v>7.7949999999999999</v>
      </c>
      <c r="Q2263">
        <f t="shared" si="141"/>
        <v>37.11904761904762</v>
      </c>
      <c r="R2263" t="s">
        <v>8328</v>
      </c>
      <c r="S2263" t="s">
        <v>8320</v>
      </c>
      <c r="T2263" s="10">
        <f t="shared" si="142"/>
        <v>42759.724768518514</v>
      </c>
      <c r="U2263" s="10">
        <f t="shared" si="143"/>
        <v>42780.724768518514</v>
      </c>
    </row>
    <row r="2264" spans="1:21" ht="42.75" x14ac:dyDescent="0.2">
      <c r="A2264">
        <v>2262</v>
      </c>
      <c r="B2264" s="3" t="s">
        <v>2263</v>
      </c>
      <c r="C2264" s="3" t="s">
        <v>6372</v>
      </c>
      <c r="D2264">
        <v>3300</v>
      </c>
      <c r="F2264">
        <v>5087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8297</v>
      </c>
      <c r="P2264" s="6">
        <f t="shared" si="140"/>
        <v>1.5415151515151515</v>
      </c>
      <c r="Q2264">
        <f t="shared" si="141"/>
        <v>28.104972375690608</v>
      </c>
      <c r="R2264" t="s">
        <v>8328</v>
      </c>
      <c r="S2264" t="s">
        <v>8320</v>
      </c>
      <c r="T2264" s="10">
        <f t="shared" si="142"/>
        <v>41926.585162037038</v>
      </c>
      <c r="U2264" s="10">
        <f t="shared" si="143"/>
        <v>41961</v>
      </c>
    </row>
    <row r="2265" spans="1:21" ht="42.75" x14ac:dyDescent="0.2">
      <c r="A2265">
        <v>2263</v>
      </c>
      <c r="B2265" s="3" t="s">
        <v>2264</v>
      </c>
      <c r="C2265" s="3" t="s">
        <v>6373</v>
      </c>
      <c r="D2265">
        <v>7500</v>
      </c>
      <c r="F2265">
        <v>8666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8297</v>
      </c>
      <c r="P2265" s="6">
        <f t="shared" si="140"/>
        <v>1.1554666666666666</v>
      </c>
      <c r="Q2265">
        <f t="shared" si="141"/>
        <v>144.43333333333334</v>
      </c>
      <c r="R2265" t="s">
        <v>8328</v>
      </c>
      <c r="S2265" t="s">
        <v>8320</v>
      </c>
      <c r="T2265" s="10">
        <f t="shared" si="142"/>
        <v>42014.832326388889</v>
      </c>
      <c r="U2265" s="10">
        <f t="shared" si="143"/>
        <v>42035.832326388889</v>
      </c>
    </row>
    <row r="2266" spans="1:21" ht="42.75" x14ac:dyDescent="0.2">
      <c r="A2266">
        <v>2264</v>
      </c>
      <c r="B2266" s="3" t="s">
        <v>2265</v>
      </c>
      <c r="C2266" s="3" t="s">
        <v>6374</v>
      </c>
      <c r="D2266">
        <v>6000</v>
      </c>
      <c r="F2266">
        <v>10802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8297</v>
      </c>
      <c r="P2266" s="6">
        <f t="shared" si="140"/>
        <v>1.8003333333333333</v>
      </c>
      <c r="Q2266">
        <f t="shared" si="141"/>
        <v>24.274157303370785</v>
      </c>
      <c r="R2266" t="s">
        <v>8328</v>
      </c>
      <c r="S2266" t="s">
        <v>8320</v>
      </c>
      <c r="T2266" s="10">
        <f t="shared" si="142"/>
        <v>42496.582337962958</v>
      </c>
      <c r="U2266" s="10">
        <f t="shared" si="143"/>
        <v>42513.125</v>
      </c>
    </row>
    <row r="2267" spans="1:21" ht="42.75" x14ac:dyDescent="0.2">
      <c r="A2267">
        <v>2265</v>
      </c>
      <c r="B2267" s="3" t="s">
        <v>2266</v>
      </c>
      <c r="C2267" s="3" t="s">
        <v>6375</v>
      </c>
      <c r="D2267">
        <v>200</v>
      </c>
      <c r="F2267">
        <v>597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8297</v>
      </c>
      <c r="P2267" s="6">
        <f t="shared" si="140"/>
        <v>2.9849999999999999</v>
      </c>
      <c r="Q2267">
        <f t="shared" si="141"/>
        <v>35.117647058823529</v>
      </c>
      <c r="R2267" t="s">
        <v>8328</v>
      </c>
      <c r="S2267" t="s">
        <v>8320</v>
      </c>
      <c r="T2267" s="10">
        <f t="shared" si="142"/>
        <v>42689.853090277778</v>
      </c>
      <c r="U2267" s="10">
        <f t="shared" si="143"/>
        <v>42696.853090277778</v>
      </c>
    </row>
    <row r="2268" spans="1:21" ht="42.75" x14ac:dyDescent="0.2">
      <c r="A2268">
        <v>2266</v>
      </c>
      <c r="B2268" s="3" t="s">
        <v>2267</v>
      </c>
      <c r="C2268" s="3" t="s">
        <v>6376</v>
      </c>
      <c r="D2268">
        <v>1500</v>
      </c>
      <c r="F2268">
        <v>4804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8297</v>
      </c>
      <c r="P2268" s="6">
        <f t="shared" si="140"/>
        <v>3.2026666666666666</v>
      </c>
      <c r="Q2268">
        <f t="shared" si="141"/>
        <v>24.762886597938145</v>
      </c>
      <c r="R2268" t="s">
        <v>8328</v>
      </c>
      <c r="S2268" t="s">
        <v>8320</v>
      </c>
      <c r="T2268" s="10">
        <f t="shared" si="142"/>
        <v>42469.874907407408</v>
      </c>
      <c r="U2268" s="10">
        <f t="shared" si="143"/>
        <v>42487.083333333328</v>
      </c>
    </row>
    <row r="2269" spans="1:21" ht="42.75" x14ac:dyDescent="0.2">
      <c r="A2269">
        <v>2267</v>
      </c>
      <c r="B2269" s="3" t="s">
        <v>2268</v>
      </c>
      <c r="C2269" s="3" t="s">
        <v>6377</v>
      </c>
      <c r="D2269">
        <v>20000</v>
      </c>
      <c r="F2269">
        <v>76105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8297</v>
      </c>
      <c r="P2269" s="6">
        <f t="shared" si="140"/>
        <v>3.80525</v>
      </c>
      <c r="Q2269">
        <f t="shared" si="141"/>
        <v>188.37871287128712</v>
      </c>
      <c r="R2269" t="s">
        <v>8328</v>
      </c>
      <c r="S2269" t="s">
        <v>8320</v>
      </c>
      <c r="T2269" s="10">
        <f t="shared" si="142"/>
        <v>41968.829826388886</v>
      </c>
      <c r="U2269" s="10">
        <f t="shared" si="143"/>
        <v>41994.041666666672</v>
      </c>
    </row>
    <row r="2270" spans="1:21" ht="42.75" x14ac:dyDescent="0.2">
      <c r="A2270">
        <v>2268</v>
      </c>
      <c r="B2270" s="3" t="s">
        <v>2269</v>
      </c>
      <c r="C2270" s="3" t="s">
        <v>6378</v>
      </c>
      <c r="D2270">
        <v>28000</v>
      </c>
      <c r="F2270">
        <v>28728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8297</v>
      </c>
      <c r="P2270" s="6">
        <f t="shared" si="140"/>
        <v>1.026</v>
      </c>
      <c r="Q2270">
        <f t="shared" si="141"/>
        <v>148.08247422680412</v>
      </c>
      <c r="R2270" t="s">
        <v>8328</v>
      </c>
      <c r="S2270" t="s">
        <v>8320</v>
      </c>
      <c r="T2270" s="10">
        <f t="shared" si="142"/>
        <v>42776.082349537035</v>
      </c>
      <c r="U2270" s="10">
        <f t="shared" si="143"/>
        <v>42806.082349537035</v>
      </c>
    </row>
    <row r="2271" spans="1:21" ht="42.75" x14ac:dyDescent="0.2">
      <c r="A2271">
        <v>2269</v>
      </c>
      <c r="B2271" s="3" t="s">
        <v>2270</v>
      </c>
      <c r="C2271" s="3" t="s">
        <v>6379</v>
      </c>
      <c r="D2271">
        <v>2500</v>
      </c>
      <c r="F2271">
        <v>45041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8297</v>
      </c>
      <c r="P2271" s="6">
        <f t="shared" si="140"/>
        <v>18.016400000000001</v>
      </c>
      <c r="Q2271">
        <f t="shared" si="141"/>
        <v>49.934589800443462</v>
      </c>
      <c r="R2271" t="s">
        <v>8328</v>
      </c>
      <c r="S2271" t="s">
        <v>8320</v>
      </c>
      <c r="T2271" s="10">
        <f t="shared" si="142"/>
        <v>42776.704432870371</v>
      </c>
      <c r="U2271" s="10">
        <f t="shared" si="143"/>
        <v>42801.208333333328</v>
      </c>
    </row>
    <row r="2272" spans="1:21" ht="42.75" x14ac:dyDescent="0.2">
      <c r="A2272">
        <v>2270</v>
      </c>
      <c r="B2272" s="3" t="s">
        <v>2271</v>
      </c>
      <c r="C2272" s="3" t="s">
        <v>6380</v>
      </c>
      <c r="D2272">
        <v>25000</v>
      </c>
      <c r="F2272">
        <v>180062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8297</v>
      </c>
      <c r="P2272" s="6">
        <f t="shared" si="140"/>
        <v>7.2024800000000004</v>
      </c>
      <c r="Q2272">
        <f t="shared" si="141"/>
        <v>107.82155688622754</v>
      </c>
      <c r="R2272" t="s">
        <v>8328</v>
      </c>
      <c r="S2272" t="s">
        <v>8320</v>
      </c>
      <c r="T2272" s="10">
        <f t="shared" si="142"/>
        <v>42725.869363425925</v>
      </c>
      <c r="U2272" s="10">
        <f t="shared" si="143"/>
        <v>42745.915972222225</v>
      </c>
    </row>
    <row r="2273" spans="1:21" ht="42.75" x14ac:dyDescent="0.2">
      <c r="A2273">
        <v>2271</v>
      </c>
      <c r="B2273" s="3" t="s">
        <v>2272</v>
      </c>
      <c r="C2273" s="3" t="s">
        <v>6381</v>
      </c>
      <c r="D2273">
        <v>20000</v>
      </c>
      <c r="F2273">
        <v>56618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8297</v>
      </c>
      <c r="P2273" s="6">
        <f t="shared" si="140"/>
        <v>2.8309000000000002</v>
      </c>
      <c r="Q2273">
        <f t="shared" si="141"/>
        <v>42.63403614457831</v>
      </c>
      <c r="R2273" t="s">
        <v>8328</v>
      </c>
      <c r="S2273" t="s">
        <v>8320</v>
      </c>
      <c r="T2273" s="10">
        <f t="shared" si="142"/>
        <v>42684.000046296293</v>
      </c>
      <c r="U2273" s="10">
        <f t="shared" si="143"/>
        <v>42714.000046296293</v>
      </c>
    </row>
    <row r="2274" spans="1:21" ht="42.75" x14ac:dyDescent="0.2">
      <c r="A2274">
        <v>2272</v>
      </c>
      <c r="B2274" s="3" t="s">
        <v>2273</v>
      </c>
      <c r="C2274" s="3" t="s">
        <v>6382</v>
      </c>
      <c r="D2274">
        <v>1000</v>
      </c>
      <c r="F2274">
        <v>13566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8297</v>
      </c>
      <c r="P2274" s="6">
        <f t="shared" si="140"/>
        <v>13.566000000000001</v>
      </c>
      <c r="Q2274">
        <f t="shared" si="141"/>
        <v>14.370762711864407</v>
      </c>
      <c r="R2274" t="s">
        <v>8328</v>
      </c>
      <c r="S2274" t="s">
        <v>8320</v>
      </c>
      <c r="T2274" s="10">
        <f t="shared" si="142"/>
        <v>42315.699490740735</v>
      </c>
      <c r="U2274" s="10">
        <f t="shared" si="143"/>
        <v>42345.699490740735</v>
      </c>
    </row>
    <row r="2275" spans="1:21" ht="42.75" x14ac:dyDescent="0.2">
      <c r="A2275">
        <v>2273</v>
      </c>
      <c r="B2275" s="3" t="s">
        <v>2274</v>
      </c>
      <c r="C2275" s="3" t="s">
        <v>6383</v>
      </c>
      <c r="D2275">
        <v>2500</v>
      </c>
      <c r="F2275">
        <v>5509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8297</v>
      </c>
      <c r="P2275" s="6">
        <f t="shared" si="140"/>
        <v>2.2035999999999998</v>
      </c>
      <c r="Q2275">
        <f t="shared" si="141"/>
        <v>37.476190476190474</v>
      </c>
      <c r="R2275" t="s">
        <v>8328</v>
      </c>
      <c r="S2275" t="s">
        <v>8320</v>
      </c>
      <c r="T2275" s="10">
        <f t="shared" si="142"/>
        <v>42781.549097222218</v>
      </c>
      <c r="U2275" s="10">
        <f t="shared" si="143"/>
        <v>42806.507430555561</v>
      </c>
    </row>
    <row r="2276" spans="1:21" ht="57" x14ac:dyDescent="0.2">
      <c r="A2276">
        <v>2274</v>
      </c>
      <c r="B2276" s="3" t="s">
        <v>2275</v>
      </c>
      <c r="C2276" s="3" t="s">
        <v>6384</v>
      </c>
      <c r="D2276">
        <v>2500</v>
      </c>
      <c r="F2276">
        <v>2990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8297</v>
      </c>
      <c r="P2276" s="6">
        <f t="shared" si="140"/>
        <v>1.196</v>
      </c>
      <c r="Q2276">
        <f t="shared" si="141"/>
        <v>30.202020202020201</v>
      </c>
      <c r="R2276" t="s">
        <v>8328</v>
      </c>
      <c r="S2276" t="s">
        <v>8320</v>
      </c>
      <c r="T2276" s="10">
        <f t="shared" si="142"/>
        <v>41663.500659722224</v>
      </c>
      <c r="U2276" s="10">
        <f t="shared" si="143"/>
        <v>41693.500659722224</v>
      </c>
    </row>
    <row r="2277" spans="1:21" ht="42.75" x14ac:dyDescent="0.2">
      <c r="A2277">
        <v>2275</v>
      </c>
      <c r="B2277" s="3" t="s">
        <v>2276</v>
      </c>
      <c r="C2277" s="3" t="s">
        <v>6385</v>
      </c>
      <c r="D2277">
        <v>650</v>
      </c>
      <c r="F2277">
        <v>2650.5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8297</v>
      </c>
      <c r="P2277" s="6">
        <f t="shared" si="140"/>
        <v>4.0776923076923079</v>
      </c>
      <c r="Q2277">
        <f t="shared" si="141"/>
        <v>33.550632911392405</v>
      </c>
      <c r="R2277" t="s">
        <v>8328</v>
      </c>
      <c r="S2277" t="s">
        <v>8320</v>
      </c>
      <c r="T2277" s="10">
        <f t="shared" si="142"/>
        <v>41965.616655092599</v>
      </c>
      <c r="U2277" s="10">
        <f t="shared" si="143"/>
        <v>41995.616655092599</v>
      </c>
    </row>
    <row r="2278" spans="1:21" ht="57" x14ac:dyDescent="0.2">
      <c r="A2278">
        <v>2276</v>
      </c>
      <c r="B2278" s="3" t="s">
        <v>2277</v>
      </c>
      <c r="C2278" s="3" t="s">
        <v>6386</v>
      </c>
      <c r="D2278">
        <v>4589</v>
      </c>
      <c r="F2278">
        <v>4856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8297</v>
      </c>
      <c r="P2278" s="6">
        <f t="shared" si="140"/>
        <v>1.0581826105905425</v>
      </c>
      <c r="Q2278">
        <f t="shared" si="141"/>
        <v>64.74666666666667</v>
      </c>
      <c r="R2278" t="s">
        <v>8328</v>
      </c>
      <c r="S2278" t="s">
        <v>8320</v>
      </c>
      <c r="T2278" s="10">
        <f t="shared" si="142"/>
        <v>41614.651493055557</v>
      </c>
      <c r="U2278" s="10">
        <f t="shared" si="143"/>
        <v>41644.651493055557</v>
      </c>
    </row>
    <row r="2279" spans="1:21" ht="42.75" x14ac:dyDescent="0.2">
      <c r="A2279">
        <v>2277</v>
      </c>
      <c r="B2279" s="3" t="s">
        <v>2278</v>
      </c>
      <c r="C2279" s="3" t="s">
        <v>6387</v>
      </c>
      <c r="D2279">
        <v>8500</v>
      </c>
      <c r="F2279">
        <v>11992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8297</v>
      </c>
      <c r="P2279" s="6">
        <f t="shared" si="140"/>
        <v>1.4108235294117648</v>
      </c>
      <c r="Q2279">
        <f t="shared" si="141"/>
        <v>57.932367149758456</v>
      </c>
      <c r="R2279" t="s">
        <v>8328</v>
      </c>
      <c r="S2279" t="s">
        <v>8320</v>
      </c>
      <c r="T2279" s="10">
        <f t="shared" si="142"/>
        <v>40936.678506944445</v>
      </c>
      <c r="U2279" s="10">
        <f t="shared" si="143"/>
        <v>40966.678506944445</v>
      </c>
    </row>
    <row r="2280" spans="1:21" ht="28.5" x14ac:dyDescent="0.2">
      <c r="A2280">
        <v>2278</v>
      </c>
      <c r="B2280" s="3" t="s">
        <v>2279</v>
      </c>
      <c r="C2280" s="3" t="s">
        <v>6388</v>
      </c>
      <c r="D2280">
        <v>2000</v>
      </c>
      <c r="F2280">
        <v>5414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8297</v>
      </c>
      <c r="P2280" s="6">
        <f t="shared" si="140"/>
        <v>2.7069999999999999</v>
      </c>
      <c r="Q2280">
        <f t="shared" si="141"/>
        <v>53.078431372549019</v>
      </c>
      <c r="R2280" t="s">
        <v>8328</v>
      </c>
      <c r="S2280" t="s">
        <v>8320</v>
      </c>
      <c r="T2280" s="10">
        <f t="shared" si="142"/>
        <v>42338.709108796291</v>
      </c>
      <c r="U2280" s="10">
        <f t="shared" si="143"/>
        <v>42372.957638888889</v>
      </c>
    </row>
    <row r="2281" spans="1:21" ht="42.75" x14ac:dyDescent="0.2">
      <c r="A2281">
        <v>2279</v>
      </c>
      <c r="B2281" s="3" t="s">
        <v>2280</v>
      </c>
      <c r="C2281" s="3" t="s">
        <v>6389</v>
      </c>
      <c r="D2281">
        <v>1000</v>
      </c>
      <c r="F2281">
        <v>1538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8297</v>
      </c>
      <c r="P2281" s="6">
        <f t="shared" si="140"/>
        <v>1.538</v>
      </c>
      <c r="Q2281">
        <f t="shared" si="141"/>
        <v>48.0625</v>
      </c>
      <c r="R2281" t="s">
        <v>8328</v>
      </c>
      <c r="S2281" t="s">
        <v>8320</v>
      </c>
      <c r="T2281" s="10">
        <f t="shared" si="142"/>
        <v>42020.806701388887</v>
      </c>
      <c r="U2281" s="10">
        <f t="shared" si="143"/>
        <v>42039.166666666672</v>
      </c>
    </row>
    <row r="2282" spans="1:21" ht="57" x14ac:dyDescent="0.2">
      <c r="A2282">
        <v>2280</v>
      </c>
      <c r="B2282" s="3" t="s">
        <v>2281</v>
      </c>
      <c r="C2282" s="3" t="s">
        <v>6390</v>
      </c>
      <c r="D2282">
        <v>9800</v>
      </c>
      <c r="F2282">
        <v>39550.5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8297</v>
      </c>
      <c r="P2282" s="6">
        <f t="shared" si="140"/>
        <v>4.0357653061224488</v>
      </c>
      <c r="Q2282">
        <f t="shared" si="141"/>
        <v>82.396874999999994</v>
      </c>
      <c r="R2282" t="s">
        <v>8328</v>
      </c>
      <c r="S2282" t="s">
        <v>8320</v>
      </c>
      <c r="T2282" s="10">
        <f t="shared" si="142"/>
        <v>42234.624895833331</v>
      </c>
      <c r="U2282" s="10">
        <f t="shared" si="143"/>
        <v>42264.624895833331</v>
      </c>
    </row>
    <row r="2283" spans="1:21" ht="42.75" x14ac:dyDescent="0.2">
      <c r="A2283">
        <v>2281</v>
      </c>
      <c r="B2283" s="3" t="s">
        <v>2282</v>
      </c>
      <c r="C2283" s="3" t="s">
        <v>6391</v>
      </c>
      <c r="D2283">
        <v>300</v>
      </c>
      <c r="F2283">
        <v>555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8276</v>
      </c>
      <c r="P2283" s="6">
        <f t="shared" si="140"/>
        <v>1.85</v>
      </c>
      <c r="Q2283">
        <f t="shared" si="141"/>
        <v>50.454545454545453</v>
      </c>
      <c r="R2283" t="s">
        <v>8340</v>
      </c>
      <c r="S2283" t="s">
        <v>8309</v>
      </c>
      <c r="T2283" s="10">
        <f t="shared" si="142"/>
        <v>40687.285844907405</v>
      </c>
      <c r="U2283" s="10">
        <f t="shared" si="143"/>
        <v>40749.284722222219</v>
      </c>
    </row>
    <row r="2284" spans="1:21" ht="28.5" x14ac:dyDescent="0.2">
      <c r="A2284">
        <v>2282</v>
      </c>
      <c r="B2284" s="3" t="s">
        <v>2283</v>
      </c>
      <c r="C2284" s="3" t="s">
        <v>6392</v>
      </c>
      <c r="D2284">
        <v>750</v>
      </c>
      <c r="F2284">
        <v>1390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8276</v>
      </c>
      <c r="P2284" s="6">
        <f t="shared" si="140"/>
        <v>1.8533333333333333</v>
      </c>
      <c r="Q2284">
        <f t="shared" si="141"/>
        <v>115.83333333333333</v>
      </c>
      <c r="R2284" t="s">
        <v>8340</v>
      </c>
      <c r="S2284" t="s">
        <v>8309</v>
      </c>
      <c r="T2284" s="10">
        <f t="shared" si="142"/>
        <v>42323.17460648148</v>
      </c>
      <c r="U2284" s="10">
        <f t="shared" si="143"/>
        <v>42383.17460648148</v>
      </c>
    </row>
    <row r="2285" spans="1:21" ht="42.75" x14ac:dyDescent="0.2">
      <c r="A2285">
        <v>2283</v>
      </c>
      <c r="B2285" s="3" t="s">
        <v>2284</v>
      </c>
      <c r="C2285" s="3" t="s">
        <v>6393</v>
      </c>
      <c r="D2285">
        <v>3000</v>
      </c>
      <c r="F2285">
        <v>3025.66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8276</v>
      </c>
      <c r="P2285" s="6">
        <f t="shared" si="140"/>
        <v>1.0085533333333332</v>
      </c>
      <c r="Q2285">
        <f t="shared" si="141"/>
        <v>63.03458333333333</v>
      </c>
      <c r="R2285" t="s">
        <v>8340</v>
      </c>
      <c r="S2285" t="s">
        <v>8309</v>
      </c>
      <c r="T2285" s="10">
        <f t="shared" si="142"/>
        <v>40978.125046296293</v>
      </c>
      <c r="U2285" s="10">
        <f t="shared" si="143"/>
        <v>41038.083379629628</v>
      </c>
    </row>
    <row r="2286" spans="1:21" ht="28.5" x14ac:dyDescent="0.2">
      <c r="A2286">
        <v>2284</v>
      </c>
      <c r="B2286" s="3" t="s">
        <v>2285</v>
      </c>
      <c r="C2286" s="3" t="s">
        <v>6394</v>
      </c>
      <c r="D2286">
        <v>6000</v>
      </c>
      <c r="F2286">
        <v>6373.27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8276</v>
      </c>
      <c r="P2286" s="6">
        <f t="shared" si="140"/>
        <v>1.0622116666666668</v>
      </c>
      <c r="Q2286">
        <f t="shared" si="141"/>
        <v>108.02152542372882</v>
      </c>
      <c r="R2286" t="s">
        <v>8340</v>
      </c>
      <c r="S2286" t="s">
        <v>8309</v>
      </c>
      <c r="T2286" s="10">
        <f t="shared" si="142"/>
        <v>40585.796817129631</v>
      </c>
      <c r="U2286" s="10">
        <f t="shared" si="143"/>
        <v>40614.166666666664</v>
      </c>
    </row>
    <row r="2287" spans="1:21" ht="42.75" x14ac:dyDescent="0.2">
      <c r="A2287">
        <v>2285</v>
      </c>
      <c r="B2287" s="3" t="s">
        <v>2286</v>
      </c>
      <c r="C2287" s="3" t="s">
        <v>6395</v>
      </c>
      <c r="D2287">
        <v>3000</v>
      </c>
      <c r="F2287">
        <v>3641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8276</v>
      </c>
      <c r="P2287" s="6">
        <f t="shared" si="140"/>
        <v>1.2136666666666667</v>
      </c>
      <c r="Q2287">
        <f t="shared" si="141"/>
        <v>46.088607594936711</v>
      </c>
      <c r="R2287" t="s">
        <v>8340</v>
      </c>
      <c r="S2287" t="s">
        <v>8309</v>
      </c>
      <c r="T2287" s="10">
        <f t="shared" si="142"/>
        <v>41059.185682870368</v>
      </c>
      <c r="U2287" s="10">
        <f t="shared" si="143"/>
        <v>41089.185682870368</v>
      </c>
    </row>
    <row r="2288" spans="1:21" ht="42.75" x14ac:dyDescent="0.2">
      <c r="A2288">
        <v>2286</v>
      </c>
      <c r="B2288" s="3" t="s">
        <v>2287</v>
      </c>
      <c r="C2288" s="3" t="s">
        <v>6396</v>
      </c>
      <c r="D2288">
        <v>1500</v>
      </c>
      <c r="F2288">
        <v>1501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8276</v>
      </c>
      <c r="P2288" s="6">
        <f t="shared" si="140"/>
        <v>1.0006666666666666</v>
      </c>
      <c r="Q2288">
        <f t="shared" si="141"/>
        <v>107.21428571428571</v>
      </c>
      <c r="R2288" t="s">
        <v>8340</v>
      </c>
      <c r="S2288" t="s">
        <v>8309</v>
      </c>
      <c r="T2288" s="10">
        <f t="shared" si="142"/>
        <v>41494.963587962964</v>
      </c>
      <c r="U2288" s="10">
        <f t="shared" si="143"/>
        <v>41523.165972222225</v>
      </c>
    </row>
    <row r="2289" spans="1:21" ht="42.75" x14ac:dyDescent="0.2">
      <c r="A2289">
        <v>2287</v>
      </c>
      <c r="B2289" s="3" t="s">
        <v>2288</v>
      </c>
      <c r="C2289" s="3" t="s">
        <v>6397</v>
      </c>
      <c r="D2289">
        <v>4500</v>
      </c>
      <c r="F2289">
        <v>5398.99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8276</v>
      </c>
      <c r="P2289" s="6">
        <f t="shared" si="140"/>
        <v>1.1997755555555556</v>
      </c>
      <c r="Q2289">
        <f t="shared" si="141"/>
        <v>50.9338679245283</v>
      </c>
      <c r="R2289" t="s">
        <v>8340</v>
      </c>
      <c r="S2289" t="s">
        <v>8309</v>
      </c>
      <c r="T2289" s="10">
        <f t="shared" si="142"/>
        <v>41792.667361111111</v>
      </c>
      <c r="U2289" s="10">
        <f t="shared" si="143"/>
        <v>41813.667361111111</v>
      </c>
    </row>
    <row r="2290" spans="1:21" ht="42.75" x14ac:dyDescent="0.2">
      <c r="A2290">
        <v>2288</v>
      </c>
      <c r="B2290" s="3" t="s">
        <v>2289</v>
      </c>
      <c r="C2290" s="3" t="s">
        <v>6398</v>
      </c>
      <c r="D2290">
        <v>1000</v>
      </c>
      <c r="F2290">
        <v>1001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8276</v>
      </c>
      <c r="P2290" s="6">
        <f t="shared" si="140"/>
        <v>1.0009999999999999</v>
      </c>
      <c r="Q2290">
        <f t="shared" si="141"/>
        <v>40.04</v>
      </c>
      <c r="R2290" t="s">
        <v>8340</v>
      </c>
      <c r="S2290" t="s">
        <v>8309</v>
      </c>
      <c r="T2290" s="10">
        <f t="shared" si="142"/>
        <v>41067.827418981484</v>
      </c>
      <c r="U2290" s="10">
        <f t="shared" si="143"/>
        <v>41086.75</v>
      </c>
    </row>
    <row r="2291" spans="1:21" ht="42.75" x14ac:dyDescent="0.2">
      <c r="A2291">
        <v>2289</v>
      </c>
      <c r="B2291" s="3" t="s">
        <v>2290</v>
      </c>
      <c r="C2291" s="3" t="s">
        <v>6399</v>
      </c>
      <c r="D2291">
        <v>1500</v>
      </c>
      <c r="F2291">
        <v>1611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8276</v>
      </c>
      <c r="P2291" s="6">
        <f t="shared" si="140"/>
        <v>1.0740000000000001</v>
      </c>
      <c r="Q2291">
        <f t="shared" si="141"/>
        <v>64.44</v>
      </c>
      <c r="R2291" t="s">
        <v>8340</v>
      </c>
      <c r="S2291" t="s">
        <v>8309</v>
      </c>
      <c r="T2291" s="10">
        <f t="shared" si="142"/>
        <v>41571.998379629629</v>
      </c>
      <c r="U2291" s="10">
        <f t="shared" si="143"/>
        <v>41614.973611111112</v>
      </c>
    </row>
    <row r="2292" spans="1:21" ht="42.75" x14ac:dyDescent="0.2">
      <c r="A2292">
        <v>2290</v>
      </c>
      <c r="B2292" s="3" t="s">
        <v>2291</v>
      </c>
      <c r="C2292" s="3" t="s">
        <v>6400</v>
      </c>
      <c r="D2292">
        <v>1500</v>
      </c>
      <c r="F2292">
        <v>1561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8276</v>
      </c>
      <c r="P2292" s="6">
        <f t="shared" si="140"/>
        <v>1.0406666666666666</v>
      </c>
      <c r="Q2292">
        <f t="shared" si="141"/>
        <v>53.827586206896555</v>
      </c>
      <c r="R2292" t="s">
        <v>8340</v>
      </c>
      <c r="S2292" t="s">
        <v>8309</v>
      </c>
      <c r="T2292" s="10">
        <f t="shared" si="142"/>
        <v>40070.253819444442</v>
      </c>
      <c r="U2292" s="10">
        <f t="shared" si="143"/>
        <v>40148.708333333336</v>
      </c>
    </row>
    <row r="2293" spans="1:21" ht="42.75" x14ac:dyDescent="0.2">
      <c r="A2293">
        <v>2291</v>
      </c>
      <c r="B2293" s="3" t="s">
        <v>2292</v>
      </c>
      <c r="C2293" s="3" t="s">
        <v>6401</v>
      </c>
      <c r="D2293">
        <v>2500</v>
      </c>
      <c r="F2293">
        <v>4320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8276</v>
      </c>
      <c r="P2293" s="6">
        <f t="shared" si="140"/>
        <v>1.728</v>
      </c>
      <c r="Q2293">
        <f t="shared" si="141"/>
        <v>100.46511627906976</v>
      </c>
      <c r="R2293" t="s">
        <v>8340</v>
      </c>
      <c r="S2293" t="s">
        <v>8309</v>
      </c>
      <c r="T2293" s="10">
        <f t="shared" si="142"/>
        <v>40987.977060185185</v>
      </c>
      <c r="U2293" s="10">
        <f t="shared" si="143"/>
        <v>41022.166666666664</v>
      </c>
    </row>
    <row r="2294" spans="1:21" ht="42.75" x14ac:dyDescent="0.2">
      <c r="A2294">
        <v>2292</v>
      </c>
      <c r="B2294" s="3" t="s">
        <v>2293</v>
      </c>
      <c r="C2294" s="3" t="s">
        <v>6402</v>
      </c>
      <c r="D2294">
        <v>2000</v>
      </c>
      <c r="F2294">
        <v>2145.0100000000002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8276</v>
      </c>
      <c r="P2294" s="6">
        <f t="shared" si="140"/>
        <v>1.072505</v>
      </c>
      <c r="Q2294">
        <f t="shared" si="141"/>
        <v>46.630652173913049</v>
      </c>
      <c r="R2294" t="s">
        <v>8340</v>
      </c>
      <c r="S2294" t="s">
        <v>8309</v>
      </c>
      <c r="T2294" s="10">
        <f t="shared" si="142"/>
        <v>40987.697638888887</v>
      </c>
      <c r="U2294" s="10">
        <f t="shared" si="143"/>
        <v>41017.697638888887</v>
      </c>
    </row>
    <row r="2295" spans="1:21" ht="28.5" x14ac:dyDescent="0.2">
      <c r="A2295">
        <v>2293</v>
      </c>
      <c r="B2295" s="3" t="s">
        <v>2294</v>
      </c>
      <c r="C2295" s="3" t="s">
        <v>6403</v>
      </c>
      <c r="D2295">
        <v>850</v>
      </c>
      <c r="F2295">
        <v>920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8276</v>
      </c>
      <c r="P2295" s="6">
        <f t="shared" si="140"/>
        <v>1.0823529411764705</v>
      </c>
      <c r="Q2295">
        <f t="shared" si="141"/>
        <v>34.074074074074076</v>
      </c>
      <c r="R2295" t="s">
        <v>8340</v>
      </c>
      <c r="S2295" t="s">
        <v>8309</v>
      </c>
      <c r="T2295" s="10">
        <f t="shared" si="142"/>
        <v>41151.708321759259</v>
      </c>
      <c r="U2295" s="10">
        <f t="shared" si="143"/>
        <v>41177.165972222225</v>
      </c>
    </row>
    <row r="2296" spans="1:21" ht="42.75" x14ac:dyDescent="0.2">
      <c r="A2296">
        <v>2294</v>
      </c>
      <c r="B2296" s="3" t="s">
        <v>2295</v>
      </c>
      <c r="C2296" s="3" t="s">
        <v>6404</v>
      </c>
      <c r="D2296">
        <v>5000</v>
      </c>
      <c r="F2296">
        <v>7304.04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8276</v>
      </c>
      <c r="P2296" s="6">
        <f t="shared" si="140"/>
        <v>1.4608079999999999</v>
      </c>
      <c r="Q2296">
        <f t="shared" si="141"/>
        <v>65.214642857142863</v>
      </c>
      <c r="R2296" t="s">
        <v>8340</v>
      </c>
      <c r="S2296" t="s">
        <v>8309</v>
      </c>
      <c r="T2296" s="10">
        <f t="shared" si="142"/>
        <v>41264.72314814815</v>
      </c>
      <c r="U2296" s="10">
        <f t="shared" si="143"/>
        <v>41294.72314814815</v>
      </c>
    </row>
    <row r="2297" spans="1:21" ht="57" x14ac:dyDescent="0.2">
      <c r="A2297">
        <v>2295</v>
      </c>
      <c r="B2297" s="3" t="s">
        <v>2296</v>
      </c>
      <c r="C2297" s="3" t="s">
        <v>6405</v>
      </c>
      <c r="D2297">
        <v>1200</v>
      </c>
      <c r="F2297">
        <v>1503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8276</v>
      </c>
      <c r="P2297" s="6">
        <f t="shared" si="140"/>
        <v>1.2524999999999999</v>
      </c>
      <c r="Q2297">
        <f t="shared" si="141"/>
        <v>44.205882352941174</v>
      </c>
      <c r="R2297" t="s">
        <v>8340</v>
      </c>
      <c r="S2297" t="s">
        <v>8309</v>
      </c>
      <c r="T2297" s="10">
        <f t="shared" si="142"/>
        <v>41270.954351851848</v>
      </c>
      <c r="U2297" s="10">
        <f t="shared" si="143"/>
        <v>41300.954351851848</v>
      </c>
    </row>
    <row r="2298" spans="1:21" ht="42.75" x14ac:dyDescent="0.2">
      <c r="A2298">
        <v>2296</v>
      </c>
      <c r="B2298" s="3" t="s">
        <v>2297</v>
      </c>
      <c r="C2298" s="3" t="s">
        <v>6406</v>
      </c>
      <c r="D2298">
        <v>7000</v>
      </c>
      <c r="F2298">
        <v>10435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8276</v>
      </c>
      <c r="P2298" s="6">
        <f t="shared" si="140"/>
        <v>1.4907142857142857</v>
      </c>
      <c r="Q2298">
        <f t="shared" si="141"/>
        <v>71.965517241379317</v>
      </c>
      <c r="R2298" t="s">
        <v>8340</v>
      </c>
      <c r="S2298" t="s">
        <v>8309</v>
      </c>
      <c r="T2298" s="10">
        <f t="shared" si="142"/>
        <v>40927.731782407405</v>
      </c>
      <c r="U2298" s="10">
        <f t="shared" si="143"/>
        <v>40962.731782407405</v>
      </c>
    </row>
    <row r="2299" spans="1:21" ht="28.5" x14ac:dyDescent="0.2">
      <c r="A2299">
        <v>2297</v>
      </c>
      <c r="B2299" s="3" t="s">
        <v>2298</v>
      </c>
      <c r="C2299" s="3" t="s">
        <v>6407</v>
      </c>
      <c r="D2299">
        <v>1000</v>
      </c>
      <c r="F2299">
        <v>1006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8276</v>
      </c>
      <c r="P2299" s="6">
        <f t="shared" si="140"/>
        <v>1.006</v>
      </c>
      <c r="Q2299">
        <f t="shared" si="141"/>
        <v>52.94736842105263</v>
      </c>
      <c r="R2299" t="s">
        <v>8340</v>
      </c>
      <c r="S2299" t="s">
        <v>8309</v>
      </c>
      <c r="T2299" s="10">
        <f t="shared" si="142"/>
        <v>40948.042233796295</v>
      </c>
      <c r="U2299" s="10">
        <f t="shared" si="143"/>
        <v>40982.165972222225</v>
      </c>
    </row>
    <row r="2300" spans="1:21" ht="42.75" x14ac:dyDescent="0.2">
      <c r="A2300">
        <v>2298</v>
      </c>
      <c r="B2300" s="3" t="s">
        <v>2299</v>
      </c>
      <c r="C2300" s="3" t="s">
        <v>6408</v>
      </c>
      <c r="D2300">
        <v>30000</v>
      </c>
      <c r="F2300">
        <v>31522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8276</v>
      </c>
      <c r="P2300" s="6">
        <f t="shared" si="140"/>
        <v>1.0507333333333333</v>
      </c>
      <c r="Q2300">
        <f t="shared" si="141"/>
        <v>109.45138888888889</v>
      </c>
      <c r="R2300" t="s">
        <v>8340</v>
      </c>
      <c r="S2300" t="s">
        <v>8309</v>
      </c>
      <c r="T2300" s="10">
        <f t="shared" si="142"/>
        <v>41694.84065972222</v>
      </c>
      <c r="U2300" s="10">
        <f t="shared" si="143"/>
        <v>41724.798993055556</v>
      </c>
    </row>
    <row r="2301" spans="1:21" ht="42.75" x14ac:dyDescent="0.2">
      <c r="A2301">
        <v>2299</v>
      </c>
      <c r="B2301" s="3" t="s">
        <v>2300</v>
      </c>
      <c r="C2301" s="3" t="s">
        <v>6409</v>
      </c>
      <c r="D2301">
        <v>300</v>
      </c>
      <c r="F2301">
        <v>1050.5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8276</v>
      </c>
      <c r="P2301" s="6">
        <f t="shared" si="140"/>
        <v>3.5016666666666665</v>
      </c>
      <c r="Q2301">
        <f t="shared" si="141"/>
        <v>75.035714285714292</v>
      </c>
      <c r="R2301" t="s">
        <v>8340</v>
      </c>
      <c r="S2301" t="s">
        <v>8309</v>
      </c>
      <c r="T2301" s="10">
        <f t="shared" si="142"/>
        <v>40565.032511574071</v>
      </c>
      <c r="U2301" s="10">
        <f t="shared" si="143"/>
        <v>40580.032511574071</v>
      </c>
    </row>
    <row r="2302" spans="1:21" ht="42.75" x14ac:dyDescent="0.2">
      <c r="A2302">
        <v>2300</v>
      </c>
      <c r="B2302" s="3" t="s">
        <v>2301</v>
      </c>
      <c r="C2302" s="3" t="s">
        <v>6410</v>
      </c>
      <c r="D2302">
        <v>800</v>
      </c>
      <c r="F2302">
        <v>810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8276</v>
      </c>
      <c r="P2302" s="6">
        <f t="shared" si="140"/>
        <v>1.0125</v>
      </c>
      <c r="Q2302">
        <f t="shared" si="141"/>
        <v>115.71428571428571</v>
      </c>
      <c r="R2302" t="s">
        <v>8340</v>
      </c>
      <c r="S2302" t="s">
        <v>8309</v>
      </c>
      <c r="T2302" s="10">
        <f t="shared" si="142"/>
        <v>41074.727037037039</v>
      </c>
      <c r="U2302" s="10">
        <f t="shared" si="143"/>
        <v>41088.727037037039</v>
      </c>
    </row>
    <row r="2303" spans="1:21" ht="28.5" x14ac:dyDescent="0.2">
      <c r="A2303">
        <v>2301</v>
      </c>
      <c r="B2303" s="3" t="s">
        <v>2302</v>
      </c>
      <c r="C2303" s="3" t="s">
        <v>6411</v>
      </c>
      <c r="D2303">
        <v>5000</v>
      </c>
      <c r="F2303">
        <v>6680.22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8279</v>
      </c>
      <c r="P2303" s="6">
        <f t="shared" si="140"/>
        <v>1.336044</v>
      </c>
      <c r="Q2303">
        <f t="shared" si="141"/>
        <v>31.659810426540286</v>
      </c>
      <c r="R2303" t="s">
        <v>8340</v>
      </c>
      <c r="S2303" t="s">
        <v>8312</v>
      </c>
      <c r="T2303" s="10">
        <f t="shared" si="142"/>
        <v>41416.146944444445</v>
      </c>
      <c r="U2303" s="10">
        <f t="shared" si="143"/>
        <v>41446.146944444445</v>
      </c>
    </row>
    <row r="2304" spans="1:21" ht="42.75" x14ac:dyDescent="0.2">
      <c r="A2304">
        <v>2302</v>
      </c>
      <c r="B2304" s="3" t="s">
        <v>2303</v>
      </c>
      <c r="C2304" s="3" t="s">
        <v>6412</v>
      </c>
      <c r="D2304">
        <v>2300</v>
      </c>
      <c r="F2304">
        <v>3925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8279</v>
      </c>
      <c r="P2304" s="6">
        <f t="shared" si="140"/>
        <v>1.7065217391304348</v>
      </c>
      <c r="Q2304">
        <f t="shared" si="141"/>
        <v>46.176470588235297</v>
      </c>
      <c r="R2304" t="s">
        <v>8340</v>
      </c>
      <c r="S2304" t="s">
        <v>8312</v>
      </c>
      <c r="T2304" s="10">
        <f t="shared" si="142"/>
        <v>41605.868449074071</v>
      </c>
      <c r="U2304" s="10">
        <f t="shared" si="143"/>
        <v>41639.291666666664</v>
      </c>
    </row>
    <row r="2305" spans="1:21" ht="42.75" x14ac:dyDescent="0.2">
      <c r="A2305">
        <v>2303</v>
      </c>
      <c r="B2305" s="3" t="s">
        <v>2304</v>
      </c>
      <c r="C2305" s="3" t="s">
        <v>6413</v>
      </c>
      <c r="D2305">
        <v>6450</v>
      </c>
      <c r="F2305">
        <v>7053.61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8279</v>
      </c>
      <c r="P2305" s="6">
        <f t="shared" si="140"/>
        <v>1.0935829457364341</v>
      </c>
      <c r="Q2305">
        <f t="shared" si="141"/>
        <v>68.481650485436887</v>
      </c>
      <c r="R2305" t="s">
        <v>8340</v>
      </c>
      <c r="S2305" t="s">
        <v>8312</v>
      </c>
      <c r="T2305" s="10">
        <f t="shared" si="142"/>
        <v>40850.111064814817</v>
      </c>
      <c r="U2305" s="10">
        <f t="shared" si="143"/>
        <v>40890.152731481481</v>
      </c>
    </row>
    <row r="2306" spans="1:21" ht="42.75" x14ac:dyDescent="0.2">
      <c r="A2306">
        <v>2304</v>
      </c>
      <c r="B2306" s="3" t="s">
        <v>2305</v>
      </c>
      <c r="C2306" s="3" t="s">
        <v>6414</v>
      </c>
      <c r="D2306">
        <v>6000</v>
      </c>
      <c r="F2306">
        <v>6042.02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8279</v>
      </c>
      <c r="P2306" s="6">
        <f t="shared" ref="P2306:P2369" si="144">F2306/D2306</f>
        <v>1.0070033333333335</v>
      </c>
      <c r="Q2306">
        <f t="shared" ref="Q2306:Q2369" si="145">F2306/M2306</f>
        <v>53.469203539823013</v>
      </c>
      <c r="R2306" t="s">
        <v>8340</v>
      </c>
      <c r="S2306" t="s">
        <v>8312</v>
      </c>
      <c r="T2306" s="10">
        <f t="shared" si="142"/>
        <v>40502.815868055557</v>
      </c>
      <c r="U2306" s="10">
        <f t="shared" si="143"/>
        <v>40544.207638888889</v>
      </c>
    </row>
    <row r="2307" spans="1:21" ht="42.75" x14ac:dyDescent="0.2">
      <c r="A2307">
        <v>2305</v>
      </c>
      <c r="B2307" s="3" t="s">
        <v>2306</v>
      </c>
      <c r="C2307" s="3" t="s">
        <v>6415</v>
      </c>
      <c r="D2307">
        <v>18000</v>
      </c>
      <c r="F2307">
        <v>18221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8279</v>
      </c>
      <c r="P2307" s="6">
        <f t="shared" si="144"/>
        <v>1.0122777777777778</v>
      </c>
      <c r="Q2307">
        <f t="shared" si="145"/>
        <v>109.10778443113773</v>
      </c>
      <c r="R2307" t="s">
        <v>8340</v>
      </c>
      <c r="S2307" t="s">
        <v>8312</v>
      </c>
      <c r="T2307" s="10">
        <f t="shared" ref="T2307:T2370" si="146">(((K2307/60)/60)/24+DATE(1970,1,1))</f>
        <v>41834.695277777777</v>
      </c>
      <c r="U2307" s="10">
        <f t="shared" ref="U2307:U2370" si="147">(((J2307/60)/60)/24+DATE(1970,1,1))</f>
        <v>41859.75</v>
      </c>
    </row>
    <row r="2308" spans="1:21" ht="42.75" x14ac:dyDescent="0.2">
      <c r="A2308">
        <v>2306</v>
      </c>
      <c r="B2308" s="3" t="s">
        <v>2307</v>
      </c>
      <c r="C2308" s="3" t="s">
        <v>6416</v>
      </c>
      <c r="D2308">
        <v>3500</v>
      </c>
      <c r="F2308">
        <v>3736.55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8279</v>
      </c>
      <c r="P2308" s="6">
        <f t="shared" si="144"/>
        <v>1.0675857142857144</v>
      </c>
      <c r="Q2308">
        <f t="shared" si="145"/>
        <v>51.185616438356163</v>
      </c>
      <c r="R2308" t="s">
        <v>8340</v>
      </c>
      <c r="S2308" t="s">
        <v>8312</v>
      </c>
      <c r="T2308" s="10">
        <f t="shared" si="146"/>
        <v>40948.16815972222</v>
      </c>
      <c r="U2308" s="10">
        <f t="shared" si="147"/>
        <v>40978.16815972222</v>
      </c>
    </row>
    <row r="2309" spans="1:21" ht="42.75" x14ac:dyDescent="0.2">
      <c r="A2309">
        <v>2307</v>
      </c>
      <c r="B2309" s="3" t="s">
        <v>2308</v>
      </c>
      <c r="C2309" s="3" t="s">
        <v>6417</v>
      </c>
      <c r="D2309">
        <v>1964.47</v>
      </c>
      <c r="F2309">
        <v>2095.2600000000002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8279</v>
      </c>
      <c r="P2309" s="6">
        <f t="shared" si="144"/>
        <v>1.0665777537961894</v>
      </c>
      <c r="Q2309">
        <f t="shared" si="145"/>
        <v>27.936800000000002</v>
      </c>
      <c r="R2309" t="s">
        <v>8340</v>
      </c>
      <c r="S2309" t="s">
        <v>8312</v>
      </c>
      <c r="T2309" s="10">
        <f t="shared" si="146"/>
        <v>41004.802465277775</v>
      </c>
      <c r="U2309" s="10">
        <f t="shared" si="147"/>
        <v>41034.802407407406</v>
      </c>
    </row>
    <row r="2310" spans="1:21" ht="42.75" x14ac:dyDescent="0.2">
      <c r="A2310">
        <v>2308</v>
      </c>
      <c r="B2310" s="3" t="s">
        <v>2309</v>
      </c>
      <c r="C2310" s="3" t="s">
        <v>6418</v>
      </c>
      <c r="D2310">
        <v>50000</v>
      </c>
      <c r="F2310">
        <v>50653.11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8279</v>
      </c>
      <c r="P2310" s="6">
        <f t="shared" si="144"/>
        <v>1.0130622</v>
      </c>
      <c r="Q2310">
        <f t="shared" si="145"/>
        <v>82.496921824104234</v>
      </c>
      <c r="R2310" t="s">
        <v>8340</v>
      </c>
      <c r="S2310" t="s">
        <v>8312</v>
      </c>
      <c r="T2310" s="10">
        <f t="shared" si="146"/>
        <v>41851.962916666671</v>
      </c>
      <c r="U2310" s="10">
        <f t="shared" si="147"/>
        <v>41880.041666666664</v>
      </c>
    </row>
    <row r="2311" spans="1:21" ht="42.75" x14ac:dyDescent="0.2">
      <c r="A2311">
        <v>2309</v>
      </c>
      <c r="B2311" s="3" t="s">
        <v>2310</v>
      </c>
      <c r="C2311" s="3" t="s">
        <v>6419</v>
      </c>
      <c r="D2311">
        <v>6000</v>
      </c>
      <c r="F2311">
        <v>6400.47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8279</v>
      </c>
      <c r="P2311" s="6">
        <f t="shared" si="144"/>
        <v>1.0667450000000001</v>
      </c>
      <c r="Q2311">
        <f t="shared" si="145"/>
        <v>59.817476635514019</v>
      </c>
      <c r="R2311" t="s">
        <v>8340</v>
      </c>
      <c r="S2311" t="s">
        <v>8312</v>
      </c>
      <c r="T2311" s="10">
        <f t="shared" si="146"/>
        <v>41307.987696759257</v>
      </c>
      <c r="U2311" s="10">
        <f t="shared" si="147"/>
        <v>41342.987696759257</v>
      </c>
    </row>
    <row r="2312" spans="1:21" ht="57" x14ac:dyDescent="0.2">
      <c r="A2312">
        <v>2310</v>
      </c>
      <c r="B2312" s="3" t="s">
        <v>2311</v>
      </c>
      <c r="C2312" s="3" t="s">
        <v>6420</v>
      </c>
      <c r="D2312">
        <v>18500</v>
      </c>
      <c r="F2312">
        <v>79335.360000000001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8279</v>
      </c>
      <c r="P2312" s="6">
        <f t="shared" si="144"/>
        <v>4.288397837837838</v>
      </c>
      <c r="Q2312">
        <f t="shared" si="145"/>
        <v>64.816470588235291</v>
      </c>
      <c r="R2312" t="s">
        <v>8340</v>
      </c>
      <c r="S2312" t="s">
        <v>8312</v>
      </c>
      <c r="T2312" s="10">
        <f t="shared" si="146"/>
        <v>41324.79415509259</v>
      </c>
      <c r="U2312" s="10">
        <f t="shared" si="147"/>
        <v>41354.752488425926</v>
      </c>
    </row>
    <row r="2313" spans="1:21" ht="42.75" x14ac:dyDescent="0.2">
      <c r="A2313">
        <v>2311</v>
      </c>
      <c r="B2313" s="3" t="s">
        <v>2312</v>
      </c>
      <c r="C2313" s="3" t="s">
        <v>6421</v>
      </c>
      <c r="D2313">
        <v>9000</v>
      </c>
      <c r="F2313">
        <v>9370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8279</v>
      </c>
      <c r="P2313" s="6">
        <f t="shared" si="144"/>
        <v>1.0411111111111111</v>
      </c>
      <c r="Q2313">
        <f t="shared" si="145"/>
        <v>90.09615384615384</v>
      </c>
      <c r="R2313" t="s">
        <v>8340</v>
      </c>
      <c r="S2313" t="s">
        <v>8312</v>
      </c>
      <c r="T2313" s="10">
        <f t="shared" si="146"/>
        <v>41736.004502314812</v>
      </c>
      <c r="U2313" s="10">
        <f t="shared" si="147"/>
        <v>41766.004502314812</v>
      </c>
    </row>
    <row r="2314" spans="1:21" ht="42.75" x14ac:dyDescent="0.2">
      <c r="A2314">
        <v>2312</v>
      </c>
      <c r="B2314" s="3" t="s">
        <v>2313</v>
      </c>
      <c r="C2314" s="3" t="s">
        <v>6422</v>
      </c>
      <c r="D2314">
        <v>3000</v>
      </c>
      <c r="F2314">
        <v>3236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8279</v>
      </c>
      <c r="P2314" s="6">
        <f t="shared" si="144"/>
        <v>1.0786666666666667</v>
      </c>
      <c r="Q2314">
        <f t="shared" si="145"/>
        <v>40.962025316455694</v>
      </c>
      <c r="R2314" t="s">
        <v>8340</v>
      </c>
      <c r="S2314" t="s">
        <v>8312</v>
      </c>
      <c r="T2314" s="10">
        <f t="shared" si="146"/>
        <v>41716.632847222223</v>
      </c>
      <c r="U2314" s="10">
        <f t="shared" si="147"/>
        <v>41747.958333333336</v>
      </c>
    </row>
    <row r="2315" spans="1:21" ht="28.5" x14ac:dyDescent="0.2">
      <c r="A2315">
        <v>2313</v>
      </c>
      <c r="B2315" s="3" t="s">
        <v>2314</v>
      </c>
      <c r="C2315" s="3" t="s">
        <v>6423</v>
      </c>
      <c r="D2315">
        <v>5000</v>
      </c>
      <c r="F2315">
        <v>8792.02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8279</v>
      </c>
      <c r="P2315" s="6">
        <f t="shared" si="144"/>
        <v>1.7584040000000001</v>
      </c>
      <c r="Q2315">
        <f t="shared" si="145"/>
        <v>56.000127388535034</v>
      </c>
      <c r="R2315" t="s">
        <v>8340</v>
      </c>
      <c r="S2315" t="s">
        <v>8312</v>
      </c>
      <c r="T2315" s="10">
        <f t="shared" si="146"/>
        <v>41002.958634259259</v>
      </c>
      <c r="U2315" s="10">
        <f t="shared" si="147"/>
        <v>41032.958634259259</v>
      </c>
    </row>
    <row r="2316" spans="1:21" ht="42.75" x14ac:dyDescent="0.2">
      <c r="A2316">
        <v>2314</v>
      </c>
      <c r="B2316" s="3" t="s">
        <v>2315</v>
      </c>
      <c r="C2316" s="3" t="s">
        <v>6424</v>
      </c>
      <c r="D2316">
        <v>1200</v>
      </c>
      <c r="F2316">
        <v>1883.64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8279</v>
      </c>
      <c r="P2316" s="6">
        <f t="shared" si="144"/>
        <v>1.5697000000000001</v>
      </c>
      <c r="Q2316">
        <f t="shared" si="145"/>
        <v>37.672800000000002</v>
      </c>
      <c r="R2316" t="s">
        <v>8340</v>
      </c>
      <c r="S2316" t="s">
        <v>8312</v>
      </c>
      <c r="T2316" s="10">
        <f t="shared" si="146"/>
        <v>41037.551585648151</v>
      </c>
      <c r="U2316" s="10">
        <f t="shared" si="147"/>
        <v>41067.551585648151</v>
      </c>
    </row>
    <row r="2317" spans="1:21" ht="42.75" x14ac:dyDescent="0.2">
      <c r="A2317">
        <v>2315</v>
      </c>
      <c r="B2317" s="3" t="s">
        <v>2316</v>
      </c>
      <c r="C2317" s="3" t="s">
        <v>6425</v>
      </c>
      <c r="D2317">
        <v>2500</v>
      </c>
      <c r="F2317">
        <v>2565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8279</v>
      </c>
      <c r="P2317" s="6">
        <f t="shared" si="144"/>
        <v>1.026</v>
      </c>
      <c r="Q2317">
        <f t="shared" si="145"/>
        <v>40.078125</v>
      </c>
      <c r="R2317" t="s">
        <v>8340</v>
      </c>
      <c r="S2317" t="s">
        <v>8312</v>
      </c>
      <c r="T2317" s="10">
        <f t="shared" si="146"/>
        <v>41004.72619212963</v>
      </c>
      <c r="U2317" s="10">
        <f t="shared" si="147"/>
        <v>41034.72619212963</v>
      </c>
    </row>
    <row r="2318" spans="1:21" ht="57" x14ac:dyDescent="0.2">
      <c r="A2318">
        <v>2316</v>
      </c>
      <c r="B2318" s="3" t="s">
        <v>2317</v>
      </c>
      <c r="C2318" s="3" t="s">
        <v>6426</v>
      </c>
      <c r="D2318">
        <v>15000</v>
      </c>
      <c r="F2318">
        <v>15606.4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8279</v>
      </c>
      <c r="P2318" s="6">
        <f t="shared" si="144"/>
        <v>1.0404266666666666</v>
      </c>
      <c r="Q2318">
        <f t="shared" si="145"/>
        <v>78.031999999999996</v>
      </c>
      <c r="R2318" t="s">
        <v>8340</v>
      </c>
      <c r="S2318" t="s">
        <v>8312</v>
      </c>
      <c r="T2318" s="10">
        <f t="shared" si="146"/>
        <v>40079.725115740745</v>
      </c>
      <c r="U2318" s="10">
        <f t="shared" si="147"/>
        <v>40156.76666666667</v>
      </c>
    </row>
    <row r="2319" spans="1:21" ht="42.75" x14ac:dyDescent="0.2">
      <c r="A2319">
        <v>2317</v>
      </c>
      <c r="B2319" s="3" t="s">
        <v>2318</v>
      </c>
      <c r="C2319" s="3" t="s">
        <v>6427</v>
      </c>
      <c r="D2319">
        <v>400</v>
      </c>
      <c r="F2319">
        <v>416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8279</v>
      </c>
      <c r="P2319" s="6">
        <f t="shared" si="144"/>
        <v>1.04</v>
      </c>
      <c r="Q2319">
        <f t="shared" si="145"/>
        <v>18.90909090909091</v>
      </c>
      <c r="R2319" t="s">
        <v>8340</v>
      </c>
      <c r="S2319" t="s">
        <v>8312</v>
      </c>
      <c r="T2319" s="10">
        <f t="shared" si="146"/>
        <v>40192.542233796295</v>
      </c>
      <c r="U2319" s="10">
        <f t="shared" si="147"/>
        <v>40224.208333333336</v>
      </c>
    </row>
    <row r="2320" spans="1:21" ht="57" x14ac:dyDescent="0.2">
      <c r="A2320">
        <v>2318</v>
      </c>
      <c r="B2320" s="3" t="s">
        <v>2319</v>
      </c>
      <c r="C2320" s="3" t="s">
        <v>6428</v>
      </c>
      <c r="D2320">
        <v>5000</v>
      </c>
      <c r="F2320">
        <v>6053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8279</v>
      </c>
      <c r="P2320" s="6">
        <f t="shared" si="144"/>
        <v>1.2105999999999999</v>
      </c>
      <c r="Q2320">
        <f t="shared" si="145"/>
        <v>37.134969325153371</v>
      </c>
      <c r="R2320" t="s">
        <v>8340</v>
      </c>
      <c r="S2320" t="s">
        <v>8312</v>
      </c>
      <c r="T2320" s="10">
        <f t="shared" si="146"/>
        <v>40050.643680555557</v>
      </c>
      <c r="U2320" s="10">
        <f t="shared" si="147"/>
        <v>40082.165972222225</v>
      </c>
    </row>
    <row r="2321" spans="1:21" ht="42.75" x14ac:dyDescent="0.2">
      <c r="A2321">
        <v>2319</v>
      </c>
      <c r="B2321" s="3" t="s">
        <v>2320</v>
      </c>
      <c r="C2321" s="3" t="s">
        <v>6429</v>
      </c>
      <c r="D2321">
        <v>3000</v>
      </c>
      <c r="F2321">
        <v>3231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8279</v>
      </c>
      <c r="P2321" s="6">
        <f t="shared" si="144"/>
        <v>1.077</v>
      </c>
      <c r="Q2321">
        <f t="shared" si="145"/>
        <v>41.961038961038959</v>
      </c>
      <c r="R2321" t="s">
        <v>8340</v>
      </c>
      <c r="S2321" t="s">
        <v>8312</v>
      </c>
      <c r="T2321" s="10">
        <f t="shared" si="146"/>
        <v>41593.082002314812</v>
      </c>
      <c r="U2321" s="10">
        <f t="shared" si="147"/>
        <v>41623.082002314812</v>
      </c>
    </row>
    <row r="2322" spans="1:21" ht="42.75" x14ac:dyDescent="0.2">
      <c r="A2322">
        <v>2320</v>
      </c>
      <c r="B2322" s="3" t="s">
        <v>2321</v>
      </c>
      <c r="C2322" s="3" t="s">
        <v>6430</v>
      </c>
      <c r="D2322">
        <v>5000</v>
      </c>
      <c r="F2322">
        <v>5433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8279</v>
      </c>
      <c r="P2322" s="6">
        <f t="shared" si="144"/>
        <v>1.0866</v>
      </c>
      <c r="Q2322">
        <f t="shared" si="145"/>
        <v>61.044943820224717</v>
      </c>
      <c r="R2322" t="s">
        <v>8340</v>
      </c>
      <c r="S2322" t="s">
        <v>8312</v>
      </c>
      <c r="T2322" s="10">
        <f t="shared" si="146"/>
        <v>41696.817129629628</v>
      </c>
      <c r="U2322" s="10">
        <f t="shared" si="147"/>
        <v>41731.775462962964</v>
      </c>
    </row>
    <row r="2323" spans="1:21" ht="42.75" x14ac:dyDescent="0.2">
      <c r="A2323">
        <v>2321</v>
      </c>
      <c r="B2323" s="3" t="s">
        <v>2322</v>
      </c>
      <c r="C2323" s="3" t="s">
        <v>6431</v>
      </c>
      <c r="D2323">
        <v>10557</v>
      </c>
      <c r="F2323">
        <v>4130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8298</v>
      </c>
      <c r="P2323" s="6">
        <f t="shared" si="144"/>
        <v>0.39120962394619685</v>
      </c>
      <c r="Q2323">
        <f t="shared" si="145"/>
        <v>64.53125</v>
      </c>
      <c r="R2323" t="s">
        <v>8316</v>
      </c>
      <c r="S2323" t="s">
        <v>8354</v>
      </c>
      <c r="T2323" s="10">
        <f t="shared" si="146"/>
        <v>42799.260428240741</v>
      </c>
      <c r="U2323" s="10">
        <f t="shared" si="147"/>
        <v>42829.21876157407</v>
      </c>
    </row>
    <row r="2324" spans="1:21" ht="42.75" x14ac:dyDescent="0.2">
      <c r="A2324">
        <v>2322</v>
      </c>
      <c r="B2324" s="3" t="s">
        <v>2323</v>
      </c>
      <c r="C2324" s="3" t="s">
        <v>6432</v>
      </c>
      <c r="D2324">
        <v>2700</v>
      </c>
      <c r="F2324">
        <v>85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8298</v>
      </c>
      <c r="P2324" s="6">
        <f t="shared" si="144"/>
        <v>3.1481481481481478E-2</v>
      </c>
      <c r="Q2324">
        <f t="shared" si="145"/>
        <v>21.25</v>
      </c>
      <c r="R2324" t="s">
        <v>8316</v>
      </c>
      <c r="S2324" t="s">
        <v>8354</v>
      </c>
      <c r="T2324" s="10">
        <f t="shared" si="146"/>
        <v>42804.895474537043</v>
      </c>
      <c r="U2324" s="10">
        <f t="shared" si="147"/>
        <v>42834.853807870371</v>
      </c>
    </row>
    <row r="2325" spans="1:21" ht="42.75" x14ac:dyDescent="0.2">
      <c r="A2325">
        <v>2323</v>
      </c>
      <c r="B2325" s="3" t="s">
        <v>2324</v>
      </c>
      <c r="C2325" s="3" t="s">
        <v>6433</v>
      </c>
      <c r="D2325">
        <v>250</v>
      </c>
      <c r="F2325">
        <v>120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8298</v>
      </c>
      <c r="P2325" s="6">
        <f t="shared" si="144"/>
        <v>0.48</v>
      </c>
      <c r="Q2325">
        <f t="shared" si="145"/>
        <v>30</v>
      </c>
      <c r="R2325" t="s">
        <v>8316</v>
      </c>
      <c r="S2325" t="s">
        <v>8354</v>
      </c>
      <c r="T2325" s="10">
        <f t="shared" si="146"/>
        <v>42807.755173611105</v>
      </c>
      <c r="U2325" s="10">
        <f t="shared" si="147"/>
        <v>42814.755173611105</v>
      </c>
    </row>
    <row r="2326" spans="1:21" ht="42.75" x14ac:dyDescent="0.2">
      <c r="A2326">
        <v>2324</v>
      </c>
      <c r="B2326" s="3" t="s">
        <v>2325</v>
      </c>
      <c r="C2326" s="3" t="s">
        <v>6434</v>
      </c>
      <c r="D2326">
        <v>7500</v>
      </c>
      <c r="F2326">
        <v>1555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8298</v>
      </c>
      <c r="P2326" s="6">
        <f t="shared" si="144"/>
        <v>0.20733333333333334</v>
      </c>
      <c r="Q2326">
        <f t="shared" si="145"/>
        <v>25.491803278688526</v>
      </c>
      <c r="R2326" t="s">
        <v>8316</v>
      </c>
      <c r="S2326" t="s">
        <v>8354</v>
      </c>
      <c r="T2326" s="10">
        <f t="shared" si="146"/>
        <v>42790.885243055556</v>
      </c>
      <c r="U2326" s="10">
        <f t="shared" si="147"/>
        <v>42820.843576388885</v>
      </c>
    </row>
    <row r="2327" spans="1:21" ht="42.75" x14ac:dyDescent="0.2">
      <c r="A2327">
        <v>2325</v>
      </c>
      <c r="B2327" s="3" t="s">
        <v>2326</v>
      </c>
      <c r="C2327" s="3" t="s">
        <v>6435</v>
      </c>
      <c r="D2327">
        <v>1000</v>
      </c>
      <c r="F2327">
        <v>80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8298</v>
      </c>
      <c r="P2327" s="6">
        <f t="shared" si="144"/>
        <v>0.08</v>
      </c>
      <c r="Q2327">
        <f t="shared" si="145"/>
        <v>11.428571428571429</v>
      </c>
      <c r="R2327" t="s">
        <v>8316</v>
      </c>
      <c r="S2327" t="s">
        <v>8354</v>
      </c>
      <c r="T2327" s="10">
        <f t="shared" si="146"/>
        <v>42794.022349537037</v>
      </c>
      <c r="U2327" s="10">
        <f t="shared" si="147"/>
        <v>42823.980682870373</v>
      </c>
    </row>
    <row r="2328" spans="1:21" ht="42.75" x14ac:dyDescent="0.2">
      <c r="A2328">
        <v>2326</v>
      </c>
      <c r="B2328" s="3" t="s">
        <v>2327</v>
      </c>
      <c r="C2328" s="3" t="s">
        <v>6436</v>
      </c>
      <c r="D2328">
        <v>15000</v>
      </c>
      <c r="F2328">
        <v>108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8298</v>
      </c>
      <c r="P2328" s="6">
        <f t="shared" si="144"/>
        <v>7.1999999999999998E-3</v>
      </c>
      <c r="Q2328">
        <f t="shared" si="145"/>
        <v>108</v>
      </c>
      <c r="R2328" t="s">
        <v>8316</v>
      </c>
      <c r="S2328" t="s">
        <v>8354</v>
      </c>
      <c r="T2328" s="10">
        <f t="shared" si="146"/>
        <v>42804.034120370372</v>
      </c>
      <c r="U2328" s="10">
        <f t="shared" si="147"/>
        <v>42855.708333333328</v>
      </c>
    </row>
    <row r="2329" spans="1:21" ht="28.5" x14ac:dyDescent="0.2">
      <c r="A2329">
        <v>2327</v>
      </c>
      <c r="B2329" s="3" t="s">
        <v>2328</v>
      </c>
      <c r="C2329" s="3" t="s">
        <v>6437</v>
      </c>
      <c r="D2329">
        <v>35000</v>
      </c>
      <c r="F2329">
        <v>184133.01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8298</v>
      </c>
      <c r="P2329" s="6">
        <f t="shared" si="144"/>
        <v>5.2609431428571432</v>
      </c>
      <c r="Q2329">
        <f t="shared" si="145"/>
        <v>54.883162444113267</v>
      </c>
      <c r="R2329" t="s">
        <v>8316</v>
      </c>
      <c r="S2329" t="s">
        <v>8354</v>
      </c>
      <c r="T2329" s="10">
        <f t="shared" si="146"/>
        <v>41842.917129629634</v>
      </c>
      <c r="U2329" s="10">
        <f t="shared" si="147"/>
        <v>41877.917129629634</v>
      </c>
    </row>
    <row r="2330" spans="1:21" ht="57" x14ac:dyDescent="0.2">
      <c r="A2330">
        <v>2328</v>
      </c>
      <c r="B2330" s="3" t="s">
        <v>2329</v>
      </c>
      <c r="C2330" s="3" t="s">
        <v>6438</v>
      </c>
      <c r="D2330">
        <v>10000</v>
      </c>
      <c r="F2330">
        <v>25445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8298</v>
      </c>
      <c r="P2330" s="6">
        <f t="shared" si="144"/>
        <v>2.5445000000000002</v>
      </c>
      <c r="Q2330">
        <f t="shared" si="145"/>
        <v>47.383612662942269</v>
      </c>
      <c r="R2330" t="s">
        <v>8316</v>
      </c>
      <c r="S2330" t="s">
        <v>8354</v>
      </c>
      <c r="T2330" s="10">
        <f t="shared" si="146"/>
        <v>42139.781678240746</v>
      </c>
      <c r="U2330" s="10">
        <f t="shared" si="147"/>
        <v>42169.781678240746</v>
      </c>
    </row>
    <row r="2331" spans="1:21" ht="42.75" x14ac:dyDescent="0.2">
      <c r="A2331">
        <v>2329</v>
      </c>
      <c r="B2331" s="3" t="s">
        <v>2330</v>
      </c>
      <c r="C2331" s="3" t="s">
        <v>6439</v>
      </c>
      <c r="D2331">
        <v>25000</v>
      </c>
      <c r="F2331">
        <v>26480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8298</v>
      </c>
      <c r="P2331" s="6">
        <f t="shared" si="144"/>
        <v>1.0591999999999999</v>
      </c>
      <c r="Q2331">
        <f t="shared" si="145"/>
        <v>211.84</v>
      </c>
      <c r="R2331" t="s">
        <v>8316</v>
      </c>
      <c r="S2331" t="s">
        <v>8354</v>
      </c>
      <c r="T2331" s="10">
        <f t="shared" si="146"/>
        <v>41807.624374999999</v>
      </c>
      <c r="U2331" s="10">
        <f t="shared" si="147"/>
        <v>41837.624374999999</v>
      </c>
    </row>
    <row r="2332" spans="1:21" ht="42.75" x14ac:dyDescent="0.2">
      <c r="A2332">
        <v>2330</v>
      </c>
      <c r="B2332" s="3" t="s">
        <v>2331</v>
      </c>
      <c r="C2332" s="3" t="s">
        <v>6440</v>
      </c>
      <c r="D2332">
        <v>35000</v>
      </c>
      <c r="F2332">
        <v>35848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8298</v>
      </c>
      <c r="P2332" s="6">
        <f t="shared" si="144"/>
        <v>1.0242285714285715</v>
      </c>
      <c r="Q2332">
        <f t="shared" si="145"/>
        <v>219.92638036809817</v>
      </c>
      <c r="R2332" t="s">
        <v>8316</v>
      </c>
      <c r="S2332" t="s">
        <v>8354</v>
      </c>
      <c r="T2332" s="10">
        <f t="shared" si="146"/>
        <v>42332.89980324074</v>
      </c>
      <c r="U2332" s="10">
        <f t="shared" si="147"/>
        <v>42363</v>
      </c>
    </row>
    <row r="2333" spans="1:21" ht="42.75" x14ac:dyDescent="0.2">
      <c r="A2333">
        <v>2331</v>
      </c>
      <c r="B2333" s="3" t="s">
        <v>2332</v>
      </c>
      <c r="C2333" s="3" t="s">
        <v>6441</v>
      </c>
      <c r="D2333">
        <v>8000</v>
      </c>
      <c r="F2333">
        <v>11545.1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8298</v>
      </c>
      <c r="P2333" s="6">
        <f t="shared" si="144"/>
        <v>1.4431375</v>
      </c>
      <c r="Q2333">
        <f t="shared" si="145"/>
        <v>40.795406360424032</v>
      </c>
      <c r="R2333" t="s">
        <v>8316</v>
      </c>
      <c r="S2333" t="s">
        <v>8354</v>
      </c>
      <c r="T2333" s="10">
        <f t="shared" si="146"/>
        <v>41839.005671296298</v>
      </c>
      <c r="U2333" s="10">
        <f t="shared" si="147"/>
        <v>41869.005671296298</v>
      </c>
    </row>
    <row r="2334" spans="1:21" ht="42.75" x14ac:dyDescent="0.2">
      <c r="A2334">
        <v>2332</v>
      </c>
      <c r="B2334" s="3" t="s">
        <v>2333</v>
      </c>
      <c r="C2334" s="3" t="s">
        <v>6442</v>
      </c>
      <c r="D2334">
        <v>25000</v>
      </c>
      <c r="F2334">
        <v>26577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8298</v>
      </c>
      <c r="P2334" s="6">
        <f t="shared" si="144"/>
        <v>1.06308</v>
      </c>
      <c r="Q2334">
        <f t="shared" si="145"/>
        <v>75.502840909090907</v>
      </c>
      <c r="R2334" t="s">
        <v>8316</v>
      </c>
      <c r="S2334" t="s">
        <v>8354</v>
      </c>
      <c r="T2334" s="10">
        <f t="shared" si="146"/>
        <v>42011.628136574072</v>
      </c>
      <c r="U2334" s="10">
        <f t="shared" si="147"/>
        <v>42041.628136574072</v>
      </c>
    </row>
    <row r="2335" spans="1:21" ht="42.75" x14ac:dyDescent="0.2">
      <c r="A2335">
        <v>2333</v>
      </c>
      <c r="B2335" s="3" t="s">
        <v>2334</v>
      </c>
      <c r="C2335" s="3" t="s">
        <v>6443</v>
      </c>
      <c r="D2335">
        <v>600</v>
      </c>
      <c r="F2335">
        <v>1273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8298</v>
      </c>
      <c r="P2335" s="6">
        <f t="shared" si="144"/>
        <v>2.1216666666666666</v>
      </c>
      <c r="Q2335">
        <f t="shared" si="145"/>
        <v>13.542553191489361</v>
      </c>
      <c r="R2335" t="s">
        <v>8316</v>
      </c>
      <c r="S2335" t="s">
        <v>8354</v>
      </c>
      <c r="T2335" s="10">
        <f t="shared" si="146"/>
        <v>41767.650347222225</v>
      </c>
      <c r="U2335" s="10">
        <f t="shared" si="147"/>
        <v>41788.743055555555</v>
      </c>
    </row>
    <row r="2336" spans="1:21" ht="42.75" x14ac:dyDescent="0.2">
      <c r="A2336">
        <v>2334</v>
      </c>
      <c r="B2336" s="3" t="s">
        <v>2335</v>
      </c>
      <c r="C2336" s="3" t="s">
        <v>6444</v>
      </c>
      <c r="D2336">
        <v>4000</v>
      </c>
      <c r="F2336">
        <v>4078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8298</v>
      </c>
      <c r="P2336" s="6">
        <f t="shared" si="144"/>
        <v>1.0195000000000001</v>
      </c>
      <c r="Q2336">
        <f t="shared" si="145"/>
        <v>60.865671641791046</v>
      </c>
      <c r="R2336" t="s">
        <v>8316</v>
      </c>
      <c r="S2336" t="s">
        <v>8354</v>
      </c>
      <c r="T2336" s="10">
        <f t="shared" si="146"/>
        <v>41918.670115740737</v>
      </c>
      <c r="U2336" s="10">
        <f t="shared" si="147"/>
        <v>41948.731944444444</v>
      </c>
    </row>
    <row r="2337" spans="1:21" ht="42.75" x14ac:dyDescent="0.2">
      <c r="A2337">
        <v>2335</v>
      </c>
      <c r="B2337" s="3" t="s">
        <v>2336</v>
      </c>
      <c r="C2337" s="3" t="s">
        <v>6445</v>
      </c>
      <c r="D2337">
        <v>25000</v>
      </c>
      <c r="F2337">
        <v>25568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8298</v>
      </c>
      <c r="P2337" s="6">
        <f t="shared" si="144"/>
        <v>1.0227200000000001</v>
      </c>
      <c r="Q2337">
        <f t="shared" si="145"/>
        <v>115.69230769230769</v>
      </c>
      <c r="R2337" t="s">
        <v>8316</v>
      </c>
      <c r="S2337" t="s">
        <v>8354</v>
      </c>
      <c r="T2337" s="10">
        <f t="shared" si="146"/>
        <v>41771.572256944448</v>
      </c>
      <c r="U2337" s="10">
        <f t="shared" si="147"/>
        <v>41801.572256944448</v>
      </c>
    </row>
    <row r="2338" spans="1:21" ht="42.75" x14ac:dyDescent="0.2">
      <c r="A2338">
        <v>2336</v>
      </c>
      <c r="B2338" s="3" t="s">
        <v>2337</v>
      </c>
      <c r="C2338" s="3" t="s">
        <v>6446</v>
      </c>
      <c r="D2338">
        <v>20000</v>
      </c>
      <c r="F2338">
        <v>104146.51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8298</v>
      </c>
      <c r="P2338" s="6">
        <f t="shared" si="144"/>
        <v>5.2073254999999996</v>
      </c>
      <c r="Q2338">
        <f t="shared" si="145"/>
        <v>48.104623556581984</v>
      </c>
      <c r="R2338" t="s">
        <v>8316</v>
      </c>
      <c r="S2338" t="s">
        <v>8354</v>
      </c>
      <c r="T2338" s="10">
        <f t="shared" si="146"/>
        <v>41666.924710648149</v>
      </c>
      <c r="U2338" s="10">
        <f t="shared" si="147"/>
        <v>41706.924710648149</v>
      </c>
    </row>
    <row r="2339" spans="1:21" ht="28.5" x14ac:dyDescent="0.2">
      <c r="A2339">
        <v>2337</v>
      </c>
      <c r="B2339" s="3" t="s">
        <v>2338</v>
      </c>
      <c r="C2339" s="3" t="s">
        <v>6447</v>
      </c>
      <c r="D2339">
        <v>12000</v>
      </c>
      <c r="F2339">
        <v>13279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8298</v>
      </c>
      <c r="P2339" s="6">
        <f t="shared" si="144"/>
        <v>1.1065833333333333</v>
      </c>
      <c r="Q2339">
        <f t="shared" si="145"/>
        <v>74.184357541899445</v>
      </c>
      <c r="R2339" t="s">
        <v>8316</v>
      </c>
      <c r="S2339" t="s">
        <v>8354</v>
      </c>
      <c r="T2339" s="10">
        <f t="shared" si="146"/>
        <v>41786.640543981484</v>
      </c>
      <c r="U2339" s="10">
        <f t="shared" si="147"/>
        <v>41816.640543981484</v>
      </c>
    </row>
    <row r="2340" spans="1:21" ht="42.75" x14ac:dyDescent="0.2">
      <c r="A2340">
        <v>2338</v>
      </c>
      <c r="B2340" s="3" t="s">
        <v>2339</v>
      </c>
      <c r="C2340" s="3" t="s">
        <v>6448</v>
      </c>
      <c r="D2340">
        <v>15000</v>
      </c>
      <c r="F2340">
        <v>15171.5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8298</v>
      </c>
      <c r="P2340" s="6">
        <f t="shared" si="144"/>
        <v>1.0114333333333334</v>
      </c>
      <c r="Q2340">
        <f t="shared" si="145"/>
        <v>123.34552845528455</v>
      </c>
      <c r="R2340" t="s">
        <v>8316</v>
      </c>
      <c r="S2340" t="s">
        <v>8354</v>
      </c>
      <c r="T2340" s="10">
        <f t="shared" si="146"/>
        <v>41789.896805555552</v>
      </c>
      <c r="U2340" s="10">
        <f t="shared" si="147"/>
        <v>41819.896805555552</v>
      </c>
    </row>
    <row r="2341" spans="1:21" ht="42.75" x14ac:dyDescent="0.2">
      <c r="A2341">
        <v>2339</v>
      </c>
      <c r="B2341" s="3" t="s">
        <v>2340</v>
      </c>
      <c r="C2341" s="3" t="s">
        <v>6449</v>
      </c>
      <c r="D2341">
        <v>25000</v>
      </c>
      <c r="F2341">
        <v>73552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8298</v>
      </c>
      <c r="P2341" s="6">
        <f t="shared" si="144"/>
        <v>2.9420799999999998</v>
      </c>
      <c r="Q2341">
        <f t="shared" si="145"/>
        <v>66.623188405797094</v>
      </c>
      <c r="R2341" t="s">
        <v>8316</v>
      </c>
      <c r="S2341" t="s">
        <v>8354</v>
      </c>
      <c r="T2341" s="10">
        <f t="shared" si="146"/>
        <v>42692.79987268518</v>
      </c>
      <c r="U2341" s="10">
        <f t="shared" si="147"/>
        <v>42723.332638888889</v>
      </c>
    </row>
    <row r="2342" spans="1:21" ht="42.75" x14ac:dyDescent="0.2">
      <c r="A2342">
        <v>2340</v>
      </c>
      <c r="B2342" s="3" t="s">
        <v>2341</v>
      </c>
      <c r="C2342" s="3" t="s">
        <v>6450</v>
      </c>
      <c r="D2342">
        <v>40000</v>
      </c>
      <c r="F2342">
        <v>42311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8298</v>
      </c>
      <c r="P2342" s="6">
        <f t="shared" si="144"/>
        <v>1.0577749999999999</v>
      </c>
      <c r="Q2342">
        <f t="shared" si="145"/>
        <v>104.99007444168734</v>
      </c>
      <c r="R2342" t="s">
        <v>8316</v>
      </c>
      <c r="S2342" t="s">
        <v>8354</v>
      </c>
      <c r="T2342" s="10">
        <f t="shared" si="146"/>
        <v>42643.642800925925</v>
      </c>
      <c r="U2342" s="10">
        <f t="shared" si="147"/>
        <v>42673.642800925925</v>
      </c>
    </row>
    <row r="2343" spans="1:21" ht="42.75" x14ac:dyDescent="0.2">
      <c r="A2343">
        <v>2341</v>
      </c>
      <c r="B2343" s="3" t="s">
        <v>2342</v>
      </c>
      <c r="C2343" s="3" t="s">
        <v>6451</v>
      </c>
      <c r="D2343">
        <v>5000</v>
      </c>
      <c r="F2343"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8272</v>
      </c>
      <c r="P2343" s="6">
        <f t="shared" si="144"/>
        <v>0</v>
      </c>
      <c r="Q2343" t="e">
        <f t="shared" si="145"/>
        <v>#DIV/0!</v>
      </c>
      <c r="R2343" t="s">
        <v>8334</v>
      </c>
      <c r="S2343" t="s">
        <v>8335</v>
      </c>
      <c r="T2343" s="10">
        <f t="shared" si="146"/>
        <v>42167.813703703709</v>
      </c>
      <c r="U2343" s="10">
        <f t="shared" si="147"/>
        <v>42197.813703703709</v>
      </c>
    </row>
    <row r="2344" spans="1:21" ht="42.75" x14ac:dyDescent="0.2">
      <c r="A2344">
        <v>2342</v>
      </c>
      <c r="B2344" s="3" t="s">
        <v>2343</v>
      </c>
      <c r="C2344" s="3" t="s">
        <v>6452</v>
      </c>
      <c r="D2344">
        <v>5500</v>
      </c>
      <c r="F2344"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8272</v>
      </c>
      <c r="P2344" s="6">
        <f t="shared" si="144"/>
        <v>0</v>
      </c>
      <c r="Q2344" t="e">
        <f t="shared" si="145"/>
        <v>#DIV/0!</v>
      </c>
      <c r="R2344" t="s">
        <v>8334</v>
      </c>
      <c r="S2344" t="s">
        <v>8335</v>
      </c>
      <c r="T2344" s="10">
        <f t="shared" si="146"/>
        <v>41897.702199074076</v>
      </c>
      <c r="U2344" s="10">
        <f t="shared" si="147"/>
        <v>41918.208333333336</v>
      </c>
    </row>
    <row r="2345" spans="1:21" ht="42.75" x14ac:dyDescent="0.2">
      <c r="A2345">
        <v>2343</v>
      </c>
      <c r="B2345" s="3" t="s">
        <v>2344</v>
      </c>
      <c r="C2345" s="3" t="s">
        <v>6453</v>
      </c>
      <c r="D2345">
        <v>10000</v>
      </c>
      <c r="F2345">
        <v>300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8272</v>
      </c>
      <c r="P2345" s="6">
        <f t="shared" si="144"/>
        <v>0.03</v>
      </c>
      <c r="Q2345">
        <f t="shared" si="145"/>
        <v>300</v>
      </c>
      <c r="R2345" t="s">
        <v>8334</v>
      </c>
      <c r="S2345" t="s">
        <v>8335</v>
      </c>
      <c r="T2345" s="10">
        <f t="shared" si="146"/>
        <v>42327.825289351851</v>
      </c>
      <c r="U2345" s="10">
        <f t="shared" si="147"/>
        <v>42377.82430555555</v>
      </c>
    </row>
    <row r="2346" spans="1:21" ht="42.75" x14ac:dyDescent="0.2">
      <c r="A2346">
        <v>2344</v>
      </c>
      <c r="B2346" s="3" t="s">
        <v>2345</v>
      </c>
      <c r="C2346" s="3" t="s">
        <v>6454</v>
      </c>
      <c r="D2346">
        <v>1000</v>
      </c>
      <c r="F2346">
        <v>1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8272</v>
      </c>
      <c r="P2346" s="6">
        <f t="shared" si="144"/>
        <v>1E-3</v>
      </c>
      <c r="Q2346">
        <f t="shared" si="145"/>
        <v>1</v>
      </c>
      <c r="R2346" t="s">
        <v>8334</v>
      </c>
      <c r="S2346" t="s">
        <v>8335</v>
      </c>
      <c r="T2346" s="10">
        <f t="shared" si="146"/>
        <v>42515.727650462963</v>
      </c>
      <c r="U2346" s="10">
        <f t="shared" si="147"/>
        <v>42545.727650462963</v>
      </c>
    </row>
    <row r="2347" spans="1:21" ht="42.75" x14ac:dyDescent="0.2">
      <c r="A2347">
        <v>2345</v>
      </c>
      <c r="B2347" s="3" t="s">
        <v>2346</v>
      </c>
      <c r="C2347" s="3" t="s">
        <v>6455</v>
      </c>
      <c r="D2347">
        <v>3000</v>
      </c>
      <c r="F2347"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8272</v>
      </c>
      <c r="P2347" s="6">
        <f t="shared" si="144"/>
        <v>0</v>
      </c>
      <c r="Q2347" t="e">
        <f t="shared" si="145"/>
        <v>#DIV/0!</v>
      </c>
      <c r="R2347" t="s">
        <v>8334</v>
      </c>
      <c r="S2347" t="s">
        <v>8335</v>
      </c>
      <c r="T2347" s="10">
        <f t="shared" si="146"/>
        <v>42060.001805555556</v>
      </c>
      <c r="U2347" s="10">
        <f t="shared" si="147"/>
        <v>42094.985416666663</v>
      </c>
    </row>
    <row r="2348" spans="1:21" ht="42.75" x14ac:dyDescent="0.2">
      <c r="A2348">
        <v>2346</v>
      </c>
      <c r="B2348" s="3" t="s">
        <v>2347</v>
      </c>
      <c r="C2348" s="3" t="s">
        <v>6456</v>
      </c>
      <c r="D2348">
        <v>60000</v>
      </c>
      <c r="F2348">
        <v>39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8272</v>
      </c>
      <c r="P2348" s="6">
        <f t="shared" si="144"/>
        <v>6.4999999999999997E-4</v>
      </c>
      <c r="Q2348">
        <f t="shared" si="145"/>
        <v>13</v>
      </c>
      <c r="R2348" t="s">
        <v>8334</v>
      </c>
      <c r="S2348" t="s">
        <v>8335</v>
      </c>
      <c r="T2348" s="10">
        <f t="shared" si="146"/>
        <v>42615.79896990741</v>
      </c>
      <c r="U2348" s="10">
        <f t="shared" si="147"/>
        <v>42660.79896990741</v>
      </c>
    </row>
    <row r="2349" spans="1:21" ht="42.75" x14ac:dyDescent="0.2">
      <c r="A2349">
        <v>2347</v>
      </c>
      <c r="B2349" s="3" t="s">
        <v>2348</v>
      </c>
      <c r="C2349" s="3" t="s">
        <v>6457</v>
      </c>
      <c r="D2349">
        <v>1000</v>
      </c>
      <c r="F2349">
        <v>15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8272</v>
      </c>
      <c r="P2349" s="6">
        <f t="shared" si="144"/>
        <v>1.4999999999999999E-2</v>
      </c>
      <c r="Q2349">
        <f t="shared" si="145"/>
        <v>15</v>
      </c>
      <c r="R2349" t="s">
        <v>8334</v>
      </c>
      <c r="S2349" t="s">
        <v>8335</v>
      </c>
      <c r="T2349" s="10">
        <f t="shared" si="146"/>
        <v>42577.607361111113</v>
      </c>
      <c r="U2349" s="10">
        <f t="shared" si="147"/>
        <v>42607.607361111113</v>
      </c>
    </row>
    <row r="2350" spans="1:21" ht="42.75" x14ac:dyDescent="0.2">
      <c r="A2350">
        <v>2348</v>
      </c>
      <c r="B2350" s="3" t="s">
        <v>2349</v>
      </c>
      <c r="C2350" s="3" t="s">
        <v>6458</v>
      </c>
      <c r="D2350">
        <v>70000</v>
      </c>
      <c r="F2350">
        <v>270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8272</v>
      </c>
      <c r="P2350" s="6">
        <f t="shared" si="144"/>
        <v>3.8571428571428572E-3</v>
      </c>
      <c r="Q2350">
        <f t="shared" si="145"/>
        <v>54</v>
      </c>
      <c r="R2350" t="s">
        <v>8334</v>
      </c>
      <c r="S2350" t="s">
        <v>8335</v>
      </c>
      <c r="T2350" s="10">
        <f t="shared" si="146"/>
        <v>42360.932152777779</v>
      </c>
      <c r="U2350" s="10">
        <f t="shared" si="147"/>
        <v>42420.932152777779</v>
      </c>
    </row>
    <row r="2351" spans="1:21" ht="42.75" x14ac:dyDescent="0.2">
      <c r="A2351">
        <v>2349</v>
      </c>
      <c r="B2351" s="3" t="s">
        <v>2350</v>
      </c>
      <c r="C2351" s="3" t="s">
        <v>6459</v>
      </c>
      <c r="D2351">
        <v>474900</v>
      </c>
      <c r="F2351"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8272</v>
      </c>
      <c r="P2351" s="6">
        <f t="shared" si="144"/>
        <v>0</v>
      </c>
      <c r="Q2351" t="e">
        <f t="shared" si="145"/>
        <v>#DIV/0!</v>
      </c>
      <c r="R2351" t="s">
        <v>8334</v>
      </c>
      <c r="S2351" t="s">
        <v>8335</v>
      </c>
      <c r="T2351" s="10">
        <f t="shared" si="146"/>
        <v>42198.775787037041</v>
      </c>
      <c r="U2351" s="10">
        <f t="shared" si="147"/>
        <v>42227.775787037041</v>
      </c>
    </row>
    <row r="2352" spans="1:21" ht="42.75" x14ac:dyDescent="0.2">
      <c r="A2352">
        <v>2350</v>
      </c>
      <c r="B2352" s="3" t="s">
        <v>2351</v>
      </c>
      <c r="C2352" s="3" t="s">
        <v>6460</v>
      </c>
      <c r="D2352">
        <v>50000</v>
      </c>
      <c r="F2352"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8272</v>
      </c>
      <c r="P2352" s="6">
        <f t="shared" si="144"/>
        <v>0</v>
      </c>
      <c r="Q2352" t="e">
        <f t="shared" si="145"/>
        <v>#DIV/0!</v>
      </c>
      <c r="R2352" t="s">
        <v>8334</v>
      </c>
      <c r="S2352" t="s">
        <v>8335</v>
      </c>
      <c r="T2352" s="10">
        <f t="shared" si="146"/>
        <v>42708.842245370368</v>
      </c>
      <c r="U2352" s="10">
        <f t="shared" si="147"/>
        <v>42738.842245370368</v>
      </c>
    </row>
    <row r="2353" spans="1:21" ht="28.5" x14ac:dyDescent="0.2">
      <c r="A2353">
        <v>2351</v>
      </c>
      <c r="B2353" s="3" t="s">
        <v>2352</v>
      </c>
      <c r="C2353" s="3" t="s">
        <v>6461</v>
      </c>
      <c r="D2353">
        <v>18900</v>
      </c>
      <c r="F2353">
        <v>108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8272</v>
      </c>
      <c r="P2353" s="6">
        <f t="shared" si="144"/>
        <v>5.7142857142857143E-3</v>
      </c>
      <c r="Q2353">
        <f t="shared" si="145"/>
        <v>15.428571428571429</v>
      </c>
      <c r="R2353" t="s">
        <v>8334</v>
      </c>
      <c r="S2353" t="s">
        <v>8335</v>
      </c>
      <c r="T2353" s="10">
        <f t="shared" si="146"/>
        <v>42094.101145833338</v>
      </c>
      <c r="U2353" s="10">
        <f t="shared" si="147"/>
        <v>42124.101145833338</v>
      </c>
    </row>
    <row r="2354" spans="1:21" ht="42.75" x14ac:dyDescent="0.2">
      <c r="A2354">
        <v>2352</v>
      </c>
      <c r="B2354" s="3" t="s">
        <v>2353</v>
      </c>
      <c r="C2354" s="3" t="s">
        <v>6462</v>
      </c>
      <c r="D2354">
        <v>2000</v>
      </c>
      <c r="F2354"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8272</v>
      </c>
      <c r="P2354" s="6">
        <f t="shared" si="144"/>
        <v>0</v>
      </c>
      <c r="Q2354" t="e">
        <f t="shared" si="145"/>
        <v>#DIV/0!</v>
      </c>
      <c r="R2354" t="s">
        <v>8334</v>
      </c>
      <c r="S2354" t="s">
        <v>8335</v>
      </c>
      <c r="T2354" s="10">
        <f t="shared" si="146"/>
        <v>42101.633703703701</v>
      </c>
      <c r="U2354" s="10">
        <f t="shared" si="147"/>
        <v>42161.633703703701</v>
      </c>
    </row>
    <row r="2355" spans="1:21" ht="42.75" x14ac:dyDescent="0.2">
      <c r="A2355">
        <v>2353</v>
      </c>
      <c r="B2355" s="3" t="s">
        <v>2354</v>
      </c>
      <c r="C2355" s="3" t="s">
        <v>6463</v>
      </c>
      <c r="D2355">
        <v>1000</v>
      </c>
      <c r="F2355"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8272</v>
      </c>
      <c r="P2355" s="6">
        <f t="shared" si="144"/>
        <v>0</v>
      </c>
      <c r="Q2355" t="e">
        <f t="shared" si="145"/>
        <v>#DIV/0!</v>
      </c>
      <c r="R2355" t="s">
        <v>8334</v>
      </c>
      <c r="S2355" t="s">
        <v>8335</v>
      </c>
      <c r="T2355" s="10">
        <f t="shared" si="146"/>
        <v>42103.676180555558</v>
      </c>
      <c r="U2355" s="10">
        <f t="shared" si="147"/>
        <v>42115.676180555558</v>
      </c>
    </row>
    <row r="2356" spans="1:21" ht="42.75" x14ac:dyDescent="0.2">
      <c r="A2356">
        <v>2354</v>
      </c>
      <c r="B2356" s="3" t="s">
        <v>2355</v>
      </c>
      <c r="C2356" s="3" t="s">
        <v>6464</v>
      </c>
      <c r="D2356">
        <v>35000</v>
      </c>
      <c r="F2356">
        <v>25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8272</v>
      </c>
      <c r="P2356" s="6">
        <f t="shared" si="144"/>
        <v>7.1428571428571429E-4</v>
      </c>
      <c r="Q2356">
        <f t="shared" si="145"/>
        <v>25</v>
      </c>
      <c r="R2356" t="s">
        <v>8334</v>
      </c>
      <c r="S2356" t="s">
        <v>8335</v>
      </c>
      <c r="T2356" s="10">
        <f t="shared" si="146"/>
        <v>41954.722916666666</v>
      </c>
      <c r="U2356" s="10">
        <f t="shared" si="147"/>
        <v>42014.722916666666</v>
      </c>
    </row>
    <row r="2357" spans="1:21" ht="42.75" x14ac:dyDescent="0.2">
      <c r="A2357">
        <v>2355</v>
      </c>
      <c r="B2357" s="3" t="s">
        <v>2356</v>
      </c>
      <c r="C2357" s="3" t="s">
        <v>6465</v>
      </c>
      <c r="D2357">
        <v>8000</v>
      </c>
      <c r="F2357">
        <v>55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8272</v>
      </c>
      <c r="P2357" s="6">
        <f t="shared" si="144"/>
        <v>6.875E-3</v>
      </c>
      <c r="Q2357">
        <f t="shared" si="145"/>
        <v>27.5</v>
      </c>
      <c r="R2357" t="s">
        <v>8334</v>
      </c>
      <c r="S2357" t="s">
        <v>8335</v>
      </c>
      <c r="T2357" s="10">
        <f t="shared" si="146"/>
        <v>42096.918240740735</v>
      </c>
      <c r="U2357" s="10">
        <f t="shared" si="147"/>
        <v>42126.918240740735</v>
      </c>
    </row>
    <row r="2358" spans="1:21" ht="28.5" x14ac:dyDescent="0.2">
      <c r="A2358">
        <v>2356</v>
      </c>
      <c r="B2358" s="3" t="s">
        <v>2357</v>
      </c>
      <c r="C2358" s="3" t="s">
        <v>6466</v>
      </c>
      <c r="D2358">
        <v>10000</v>
      </c>
      <c r="F2358"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8272</v>
      </c>
      <c r="P2358" s="6">
        <f t="shared" si="144"/>
        <v>0</v>
      </c>
      <c r="Q2358" t="e">
        <f t="shared" si="145"/>
        <v>#DIV/0!</v>
      </c>
      <c r="R2358" t="s">
        <v>8334</v>
      </c>
      <c r="S2358" t="s">
        <v>8335</v>
      </c>
      <c r="T2358" s="10">
        <f t="shared" si="146"/>
        <v>42130.78361111111</v>
      </c>
      <c r="U2358" s="10">
        <f t="shared" si="147"/>
        <v>42160.78361111111</v>
      </c>
    </row>
    <row r="2359" spans="1:21" ht="42.75" x14ac:dyDescent="0.2">
      <c r="A2359">
        <v>2357</v>
      </c>
      <c r="B2359" s="3" t="s">
        <v>2358</v>
      </c>
      <c r="C2359" s="3" t="s">
        <v>6467</v>
      </c>
      <c r="D2359">
        <v>27000</v>
      </c>
      <c r="F2359"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8272</v>
      </c>
      <c r="P2359" s="6">
        <f t="shared" si="144"/>
        <v>0</v>
      </c>
      <c r="Q2359" t="e">
        <f t="shared" si="145"/>
        <v>#DIV/0!</v>
      </c>
      <c r="R2359" t="s">
        <v>8334</v>
      </c>
      <c r="S2359" t="s">
        <v>8335</v>
      </c>
      <c r="T2359" s="10">
        <f t="shared" si="146"/>
        <v>42264.620115740734</v>
      </c>
      <c r="U2359" s="10">
        <f t="shared" si="147"/>
        <v>42294.620115740734</v>
      </c>
    </row>
    <row r="2360" spans="1:21" ht="42.75" x14ac:dyDescent="0.2">
      <c r="A2360">
        <v>2358</v>
      </c>
      <c r="B2360" s="3" t="s">
        <v>2359</v>
      </c>
      <c r="C2360" s="3" t="s">
        <v>6468</v>
      </c>
      <c r="D2360">
        <v>1500</v>
      </c>
      <c r="F2360"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8272</v>
      </c>
      <c r="P2360" s="6">
        <f t="shared" si="144"/>
        <v>0</v>
      </c>
      <c r="Q2360" t="e">
        <f t="shared" si="145"/>
        <v>#DIV/0!</v>
      </c>
      <c r="R2360" t="s">
        <v>8334</v>
      </c>
      <c r="S2360" t="s">
        <v>8335</v>
      </c>
      <c r="T2360" s="10">
        <f t="shared" si="146"/>
        <v>41978.930972222224</v>
      </c>
      <c r="U2360" s="10">
        <f t="shared" si="147"/>
        <v>42035.027083333334</v>
      </c>
    </row>
    <row r="2361" spans="1:21" ht="42.75" x14ac:dyDescent="0.2">
      <c r="A2361">
        <v>2359</v>
      </c>
      <c r="B2361" s="3" t="s">
        <v>2360</v>
      </c>
      <c r="C2361" s="3" t="s">
        <v>6469</v>
      </c>
      <c r="D2361">
        <v>7500</v>
      </c>
      <c r="F2361">
        <v>1101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8272</v>
      </c>
      <c r="P2361" s="6">
        <f t="shared" si="144"/>
        <v>0.14680000000000001</v>
      </c>
      <c r="Q2361">
        <f t="shared" si="145"/>
        <v>367</v>
      </c>
      <c r="R2361" t="s">
        <v>8334</v>
      </c>
      <c r="S2361" t="s">
        <v>8335</v>
      </c>
      <c r="T2361" s="10">
        <f t="shared" si="146"/>
        <v>42159.649583333332</v>
      </c>
      <c r="U2361" s="10">
        <f t="shared" si="147"/>
        <v>42219.649583333332</v>
      </c>
    </row>
    <row r="2362" spans="1:21" ht="42.75" x14ac:dyDescent="0.2">
      <c r="A2362">
        <v>2360</v>
      </c>
      <c r="B2362" s="3" t="s">
        <v>2361</v>
      </c>
      <c r="C2362" s="3" t="s">
        <v>6470</v>
      </c>
      <c r="D2362">
        <v>5000</v>
      </c>
      <c r="F2362">
        <v>2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8272</v>
      </c>
      <c r="P2362" s="6">
        <f t="shared" si="144"/>
        <v>4.0000000000000002E-4</v>
      </c>
      <c r="Q2362">
        <f t="shared" si="145"/>
        <v>2</v>
      </c>
      <c r="R2362" t="s">
        <v>8334</v>
      </c>
      <c r="S2362" t="s">
        <v>8335</v>
      </c>
      <c r="T2362" s="10">
        <f t="shared" si="146"/>
        <v>42377.70694444445</v>
      </c>
      <c r="U2362" s="10">
        <f t="shared" si="147"/>
        <v>42407.70694444445</v>
      </c>
    </row>
    <row r="2363" spans="1:21" ht="42.75" x14ac:dyDescent="0.2">
      <c r="A2363">
        <v>2361</v>
      </c>
      <c r="B2363" s="3" t="s">
        <v>2362</v>
      </c>
      <c r="C2363" s="3" t="s">
        <v>6471</v>
      </c>
      <c r="D2363">
        <v>200</v>
      </c>
      <c r="F2363"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8272</v>
      </c>
      <c r="P2363" s="6">
        <f t="shared" si="144"/>
        <v>0</v>
      </c>
      <c r="Q2363" t="e">
        <f t="shared" si="145"/>
        <v>#DIV/0!</v>
      </c>
      <c r="R2363" t="s">
        <v>8334</v>
      </c>
      <c r="S2363" t="s">
        <v>8335</v>
      </c>
      <c r="T2363" s="10">
        <f t="shared" si="146"/>
        <v>42466.858888888892</v>
      </c>
      <c r="U2363" s="10">
        <f t="shared" si="147"/>
        <v>42490.916666666672</v>
      </c>
    </row>
    <row r="2364" spans="1:21" ht="42.75" x14ac:dyDescent="0.2">
      <c r="A2364">
        <v>2362</v>
      </c>
      <c r="B2364" s="3" t="s">
        <v>2363</v>
      </c>
      <c r="C2364" s="3" t="s">
        <v>6472</v>
      </c>
      <c r="D2364">
        <v>420</v>
      </c>
      <c r="F2364">
        <v>120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8272</v>
      </c>
      <c r="P2364" s="6">
        <f t="shared" si="144"/>
        <v>0.2857142857142857</v>
      </c>
      <c r="Q2364">
        <f t="shared" si="145"/>
        <v>60</v>
      </c>
      <c r="R2364" t="s">
        <v>8334</v>
      </c>
      <c r="S2364" t="s">
        <v>8335</v>
      </c>
      <c r="T2364" s="10">
        <f t="shared" si="146"/>
        <v>41954.688310185185</v>
      </c>
      <c r="U2364" s="10">
        <f t="shared" si="147"/>
        <v>41984.688310185185</v>
      </c>
    </row>
    <row r="2365" spans="1:21" ht="42.75" x14ac:dyDescent="0.2">
      <c r="A2365">
        <v>2363</v>
      </c>
      <c r="B2365" s="3" t="s">
        <v>2364</v>
      </c>
      <c r="C2365" s="3" t="s">
        <v>6473</v>
      </c>
      <c r="D2365">
        <v>175000</v>
      </c>
      <c r="F2365"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8272</v>
      </c>
      <c r="P2365" s="6">
        <f t="shared" si="144"/>
        <v>0</v>
      </c>
      <c r="Q2365" t="e">
        <f t="shared" si="145"/>
        <v>#DIV/0!</v>
      </c>
      <c r="R2365" t="s">
        <v>8334</v>
      </c>
      <c r="S2365" t="s">
        <v>8335</v>
      </c>
      <c r="T2365" s="10">
        <f t="shared" si="146"/>
        <v>42322.011574074073</v>
      </c>
      <c r="U2365" s="10">
        <f t="shared" si="147"/>
        <v>42367.011574074073</v>
      </c>
    </row>
    <row r="2366" spans="1:21" ht="28.5" x14ac:dyDescent="0.2">
      <c r="A2366">
        <v>2364</v>
      </c>
      <c r="B2366" s="3" t="s">
        <v>2365</v>
      </c>
      <c r="C2366" s="3" t="s">
        <v>6474</v>
      </c>
      <c r="D2366">
        <v>128</v>
      </c>
      <c r="F2366"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8272</v>
      </c>
      <c r="P2366" s="6">
        <f t="shared" si="144"/>
        <v>0</v>
      </c>
      <c r="Q2366" t="e">
        <f t="shared" si="145"/>
        <v>#DIV/0!</v>
      </c>
      <c r="R2366" t="s">
        <v>8334</v>
      </c>
      <c r="S2366" t="s">
        <v>8335</v>
      </c>
      <c r="T2366" s="10">
        <f t="shared" si="146"/>
        <v>42248.934675925921</v>
      </c>
      <c r="U2366" s="10">
        <f t="shared" si="147"/>
        <v>42303.934675925921</v>
      </c>
    </row>
    <row r="2367" spans="1:21" ht="42.75" x14ac:dyDescent="0.2">
      <c r="A2367">
        <v>2365</v>
      </c>
      <c r="B2367" s="3" t="s">
        <v>2366</v>
      </c>
      <c r="C2367" s="3" t="s">
        <v>6475</v>
      </c>
      <c r="D2367">
        <v>1000</v>
      </c>
      <c r="F2367"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8272</v>
      </c>
      <c r="P2367" s="6">
        <f t="shared" si="144"/>
        <v>0</v>
      </c>
      <c r="Q2367" t="e">
        <f t="shared" si="145"/>
        <v>#DIV/0!</v>
      </c>
      <c r="R2367" t="s">
        <v>8334</v>
      </c>
      <c r="S2367" t="s">
        <v>8335</v>
      </c>
      <c r="T2367" s="10">
        <f t="shared" si="146"/>
        <v>42346.736400462964</v>
      </c>
      <c r="U2367" s="10">
        <f t="shared" si="147"/>
        <v>42386.958333333328</v>
      </c>
    </row>
    <row r="2368" spans="1:21" ht="42.75" x14ac:dyDescent="0.2">
      <c r="A2368">
        <v>2366</v>
      </c>
      <c r="B2368" s="3" t="s">
        <v>2367</v>
      </c>
      <c r="C2368" s="3" t="s">
        <v>6476</v>
      </c>
      <c r="D2368">
        <v>25000</v>
      </c>
      <c r="F2368">
        <v>2630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8272</v>
      </c>
      <c r="P2368" s="6">
        <f t="shared" si="144"/>
        <v>0.1052</v>
      </c>
      <c r="Q2368">
        <f t="shared" si="145"/>
        <v>97.407407407407405</v>
      </c>
      <c r="R2368" t="s">
        <v>8334</v>
      </c>
      <c r="S2368" t="s">
        <v>8335</v>
      </c>
      <c r="T2368" s="10">
        <f t="shared" si="146"/>
        <v>42268.531631944439</v>
      </c>
      <c r="U2368" s="10">
        <f t="shared" si="147"/>
        <v>42298.531631944439</v>
      </c>
    </row>
    <row r="2369" spans="1:21" ht="42.75" x14ac:dyDescent="0.2">
      <c r="A2369">
        <v>2367</v>
      </c>
      <c r="B2369" s="3" t="s">
        <v>2368</v>
      </c>
      <c r="C2369" s="3" t="s">
        <v>6477</v>
      </c>
      <c r="D2369">
        <v>50000</v>
      </c>
      <c r="F2369">
        <v>670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8272</v>
      </c>
      <c r="P2369" s="6">
        <f t="shared" si="144"/>
        <v>1.34E-2</v>
      </c>
      <c r="Q2369">
        <f t="shared" si="145"/>
        <v>47.857142857142854</v>
      </c>
      <c r="R2369" t="s">
        <v>8334</v>
      </c>
      <c r="S2369" t="s">
        <v>8335</v>
      </c>
      <c r="T2369" s="10">
        <f t="shared" si="146"/>
        <v>42425.970092592594</v>
      </c>
      <c r="U2369" s="10">
        <f t="shared" si="147"/>
        <v>42485.928425925929</v>
      </c>
    </row>
    <row r="2370" spans="1:21" ht="42.75" x14ac:dyDescent="0.2">
      <c r="A2370">
        <v>2368</v>
      </c>
      <c r="B2370" s="3" t="s">
        <v>2369</v>
      </c>
      <c r="C2370" s="3" t="s">
        <v>6478</v>
      </c>
      <c r="D2370">
        <v>40000</v>
      </c>
      <c r="F2370">
        <v>100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8272</v>
      </c>
      <c r="P2370" s="6">
        <f t="shared" ref="P2370:P2433" si="148">F2370/D2370</f>
        <v>2.5000000000000001E-3</v>
      </c>
      <c r="Q2370">
        <f t="shared" ref="Q2370:Q2433" si="149">F2370/M2370</f>
        <v>50</v>
      </c>
      <c r="R2370" t="s">
        <v>8334</v>
      </c>
      <c r="S2370" t="s">
        <v>8335</v>
      </c>
      <c r="T2370" s="10">
        <f t="shared" si="146"/>
        <v>42063.721817129626</v>
      </c>
      <c r="U2370" s="10">
        <f t="shared" si="147"/>
        <v>42108.680150462969</v>
      </c>
    </row>
    <row r="2371" spans="1:21" ht="42.75" x14ac:dyDescent="0.2">
      <c r="A2371">
        <v>2369</v>
      </c>
      <c r="B2371" s="3" t="s">
        <v>2370</v>
      </c>
      <c r="C2371" s="3" t="s">
        <v>6479</v>
      </c>
      <c r="D2371">
        <v>25000</v>
      </c>
      <c r="F2371"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8272</v>
      </c>
      <c r="P2371" s="6">
        <f t="shared" si="148"/>
        <v>0</v>
      </c>
      <c r="Q2371" t="e">
        <f t="shared" si="149"/>
        <v>#DIV/0!</v>
      </c>
      <c r="R2371" t="s">
        <v>8334</v>
      </c>
      <c r="S2371" t="s">
        <v>8335</v>
      </c>
      <c r="T2371" s="10">
        <f t="shared" ref="T2371:T2434" si="150">(((K2371/60)/60)/24+DATE(1970,1,1))</f>
        <v>42380.812627314815</v>
      </c>
      <c r="U2371" s="10">
        <f t="shared" ref="U2371:U2434" si="151">(((J2371/60)/60)/24+DATE(1970,1,1))</f>
        <v>42410.812627314815</v>
      </c>
    </row>
    <row r="2372" spans="1:21" ht="42.75" x14ac:dyDescent="0.2">
      <c r="A2372">
        <v>2370</v>
      </c>
      <c r="B2372" s="3" t="s">
        <v>2371</v>
      </c>
      <c r="C2372" s="3" t="s">
        <v>6480</v>
      </c>
      <c r="D2372">
        <v>25000</v>
      </c>
      <c r="F2372">
        <v>82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8272</v>
      </c>
      <c r="P2372" s="6">
        <f t="shared" si="148"/>
        <v>3.2799999999999999E-3</v>
      </c>
      <c r="Q2372">
        <f t="shared" si="149"/>
        <v>20.5</v>
      </c>
      <c r="R2372" t="s">
        <v>8334</v>
      </c>
      <c r="S2372" t="s">
        <v>8335</v>
      </c>
      <c r="T2372" s="10">
        <f t="shared" si="150"/>
        <v>41961.18913194444</v>
      </c>
      <c r="U2372" s="10">
        <f t="shared" si="151"/>
        <v>41991.18913194444</v>
      </c>
    </row>
    <row r="2373" spans="1:21" ht="42.75" x14ac:dyDescent="0.2">
      <c r="A2373">
        <v>2371</v>
      </c>
      <c r="B2373" s="3" t="s">
        <v>2372</v>
      </c>
      <c r="C2373" s="3" t="s">
        <v>6481</v>
      </c>
      <c r="D2373">
        <v>2000</v>
      </c>
      <c r="F2373"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8272</v>
      </c>
      <c r="P2373" s="6">
        <f t="shared" si="148"/>
        <v>0</v>
      </c>
      <c r="Q2373" t="e">
        <f t="shared" si="149"/>
        <v>#DIV/0!</v>
      </c>
      <c r="R2373" t="s">
        <v>8334</v>
      </c>
      <c r="S2373" t="s">
        <v>8335</v>
      </c>
      <c r="T2373" s="10">
        <f t="shared" si="150"/>
        <v>42150.777731481481</v>
      </c>
      <c r="U2373" s="10">
        <f t="shared" si="151"/>
        <v>42180.777731481481</v>
      </c>
    </row>
    <row r="2374" spans="1:21" ht="42.75" x14ac:dyDescent="0.2">
      <c r="A2374">
        <v>2372</v>
      </c>
      <c r="B2374" s="3" t="s">
        <v>2373</v>
      </c>
      <c r="C2374" s="3" t="s">
        <v>6482</v>
      </c>
      <c r="D2374">
        <v>5500</v>
      </c>
      <c r="F2374">
        <v>180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8272</v>
      </c>
      <c r="P2374" s="6">
        <f t="shared" si="148"/>
        <v>3.272727272727273E-2</v>
      </c>
      <c r="Q2374">
        <f t="shared" si="149"/>
        <v>30</v>
      </c>
      <c r="R2374" t="s">
        <v>8334</v>
      </c>
      <c r="S2374" t="s">
        <v>8335</v>
      </c>
      <c r="T2374" s="10">
        <f t="shared" si="150"/>
        <v>42088.069108796291</v>
      </c>
      <c r="U2374" s="10">
        <f t="shared" si="151"/>
        <v>42118.069108796291</v>
      </c>
    </row>
    <row r="2375" spans="1:21" ht="28.5" x14ac:dyDescent="0.2">
      <c r="A2375">
        <v>2373</v>
      </c>
      <c r="B2375" s="3" t="s">
        <v>2374</v>
      </c>
      <c r="C2375" s="3" t="s">
        <v>6483</v>
      </c>
      <c r="D2375">
        <v>850000</v>
      </c>
      <c r="F2375">
        <v>50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8272</v>
      </c>
      <c r="P2375" s="6">
        <f t="shared" si="148"/>
        <v>5.8823529411764708E-5</v>
      </c>
      <c r="Q2375">
        <f t="shared" si="149"/>
        <v>50</v>
      </c>
      <c r="R2375" t="s">
        <v>8334</v>
      </c>
      <c r="S2375" t="s">
        <v>8335</v>
      </c>
      <c r="T2375" s="10">
        <f t="shared" si="150"/>
        <v>42215.662314814821</v>
      </c>
      <c r="U2375" s="10">
        <f t="shared" si="151"/>
        <v>42245.662314814821</v>
      </c>
    </row>
    <row r="2376" spans="1:21" ht="42.75" x14ac:dyDescent="0.2">
      <c r="A2376">
        <v>2374</v>
      </c>
      <c r="B2376" s="3" t="s">
        <v>2375</v>
      </c>
      <c r="C2376" s="3" t="s">
        <v>6484</v>
      </c>
      <c r="D2376">
        <v>22000</v>
      </c>
      <c r="F2376">
        <v>10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8272</v>
      </c>
      <c r="P2376" s="6">
        <f t="shared" si="148"/>
        <v>4.5454545454545455E-4</v>
      </c>
      <c r="Q2376">
        <f t="shared" si="149"/>
        <v>10</v>
      </c>
      <c r="R2376" t="s">
        <v>8334</v>
      </c>
      <c r="S2376" t="s">
        <v>8335</v>
      </c>
      <c r="T2376" s="10">
        <f t="shared" si="150"/>
        <v>42017.843287037031</v>
      </c>
      <c r="U2376" s="10">
        <f t="shared" si="151"/>
        <v>42047.843287037031</v>
      </c>
    </row>
    <row r="2377" spans="1:21" ht="42.75" x14ac:dyDescent="0.2">
      <c r="A2377">
        <v>2375</v>
      </c>
      <c r="B2377" s="3" t="s">
        <v>2376</v>
      </c>
      <c r="C2377" s="3" t="s">
        <v>6485</v>
      </c>
      <c r="D2377">
        <v>10000</v>
      </c>
      <c r="F2377"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8272</v>
      </c>
      <c r="P2377" s="6">
        <f t="shared" si="148"/>
        <v>0</v>
      </c>
      <c r="Q2377" t="e">
        <f t="shared" si="149"/>
        <v>#DIV/0!</v>
      </c>
      <c r="R2377" t="s">
        <v>8334</v>
      </c>
      <c r="S2377" t="s">
        <v>8335</v>
      </c>
      <c r="T2377" s="10">
        <f t="shared" si="150"/>
        <v>42592.836076388892</v>
      </c>
      <c r="U2377" s="10">
        <f t="shared" si="151"/>
        <v>42622.836076388892</v>
      </c>
    </row>
    <row r="2378" spans="1:21" ht="42.75" x14ac:dyDescent="0.2">
      <c r="A2378">
        <v>2376</v>
      </c>
      <c r="B2378" s="3" t="s">
        <v>2377</v>
      </c>
      <c r="C2378" s="3" t="s">
        <v>6486</v>
      </c>
      <c r="D2378">
        <v>3000</v>
      </c>
      <c r="F2378">
        <v>326.33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8272</v>
      </c>
      <c r="P2378" s="6">
        <f t="shared" si="148"/>
        <v>0.10877666666666666</v>
      </c>
      <c r="Q2378">
        <f t="shared" si="149"/>
        <v>81.582499999999996</v>
      </c>
      <c r="R2378" t="s">
        <v>8334</v>
      </c>
      <c r="S2378" t="s">
        <v>8335</v>
      </c>
      <c r="T2378" s="10">
        <f t="shared" si="150"/>
        <v>42318.925532407404</v>
      </c>
      <c r="U2378" s="10">
        <f t="shared" si="151"/>
        <v>42348.925532407404</v>
      </c>
    </row>
    <row r="2379" spans="1:21" ht="42.75" x14ac:dyDescent="0.2">
      <c r="A2379">
        <v>2377</v>
      </c>
      <c r="B2379" s="3" t="s">
        <v>2378</v>
      </c>
      <c r="C2379" s="3" t="s">
        <v>6487</v>
      </c>
      <c r="D2379">
        <v>2500</v>
      </c>
      <c r="F2379"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8272</v>
      </c>
      <c r="P2379" s="6">
        <f t="shared" si="148"/>
        <v>0</v>
      </c>
      <c r="Q2379" t="e">
        <f t="shared" si="149"/>
        <v>#DIV/0!</v>
      </c>
      <c r="R2379" t="s">
        <v>8334</v>
      </c>
      <c r="S2379" t="s">
        <v>8335</v>
      </c>
      <c r="T2379" s="10">
        <f t="shared" si="150"/>
        <v>42669.870173611111</v>
      </c>
      <c r="U2379" s="10">
        <f t="shared" si="151"/>
        <v>42699.911840277782</v>
      </c>
    </row>
    <row r="2380" spans="1:21" ht="42.75" x14ac:dyDescent="0.2">
      <c r="A2380">
        <v>2378</v>
      </c>
      <c r="B2380" s="3" t="s">
        <v>2379</v>
      </c>
      <c r="C2380" s="3" t="s">
        <v>6488</v>
      </c>
      <c r="D2380">
        <v>110000</v>
      </c>
      <c r="F2380"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8272</v>
      </c>
      <c r="P2380" s="6">
        <f t="shared" si="148"/>
        <v>0</v>
      </c>
      <c r="Q2380" t="e">
        <f t="shared" si="149"/>
        <v>#DIV/0!</v>
      </c>
      <c r="R2380" t="s">
        <v>8334</v>
      </c>
      <c r="S2380" t="s">
        <v>8335</v>
      </c>
      <c r="T2380" s="10">
        <f t="shared" si="150"/>
        <v>42213.013078703705</v>
      </c>
      <c r="U2380" s="10">
        <f t="shared" si="151"/>
        <v>42242.013078703705</v>
      </c>
    </row>
    <row r="2381" spans="1:21" ht="28.5" x14ac:dyDescent="0.2">
      <c r="A2381">
        <v>2379</v>
      </c>
      <c r="B2381" s="3" t="s">
        <v>2380</v>
      </c>
      <c r="C2381" s="3" t="s">
        <v>6489</v>
      </c>
      <c r="D2381">
        <v>30000</v>
      </c>
      <c r="F2381"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8272</v>
      </c>
      <c r="P2381" s="6">
        <f t="shared" si="148"/>
        <v>0</v>
      </c>
      <c r="Q2381" t="e">
        <f t="shared" si="149"/>
        <v>#DIV/0!</v>
      </c>
      <c r="R2381" t="s">
        <v>8334</v>
      </c>
      <c r="S2381" t="s">
        <v>8335</v>
      </c>
      <c r="T2381" s="10">
        <f t="shared" si="150"/>
        <v>42237.016388888893</v>
      </c>
      <c r="U2381" s="10">
        <f t="shared" si="151"/>
        <v>42282.016388888893</v>
      </c>
    </row>
    <row r="2382" spans="1:21" ht="42.75" x14ac:dyDescent="0.2">
      <c r="A2382">
        <v>2380</v>
      </c>
      <c r="B2382" s="3" t="s">
        <v>2381</v>
      </c>
      <c r="C2382" s="3" t="s">
        <v>6490</v>
      </c>
      <c r="D2382">
        <v>15000</v>
      </c>
      <c r="F2382">
        <v>55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8272</v>
      </c>
      <c r="P2382" s="6">
        <f t="shared" si="148"/>
        <v>3.6666666666666666E-3</v>
      </c>
      <c r="Q2382">
        <f t="shared" si="149"/>
        <v>18.333333333333332</v>
      </c>
      <c r="R2382" t="s">
        <v>8334</v>
      </c>
      <c r="S2382" t="s">
        <v>8335</v>
      </c>
      <c r="T2382" s="10">
        <f t="shared" si="150"/>
        <v>42248.793310185181</v>
      </c>
      <c r="U2382" s="10">
        <f t="shared" si="151"/>
        <v>42278.793310185181</v>
      </c>
    </row>
    <row r="2383" spans="1:21" ht="42.75" x14ac:dyDescent="0.2">
      <c r="A2383">
        <v>2381</v>
      </c>
      <c r="B2383" s="3" t="s">
        <v>2382</v>
      </c>
      <c r="C2383" s="3" t="s">
        <v>6491</v>
      </c>
      <c r="D2383">
        <v>86350</v>
      </c>
      <c r="F2383">
        <v>1571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8272</v>
      </c>
      <c r="P2383" s="6">
        <f t="shared" si="148"/>
        <v>1.8193398957730169E-2</v>
      </c>
      <c r="Q2383">
        <f t="shared" si="149"/>
        <v>224.42857142857142</v>
      </c>
      <c r="R2383" t="s">
        <v>8334</v>
      </c>
      <c r="S2383" t="s">
        <v>8335</v>
      </c>
      <c r="T2383" s="10">
        <f t="shared" si="150"/>
        <v>42074.935740740737</v>
      </c>
      <c r="U2383" s="10">
        <f t="shared" si="151"/>
        <v>42104.935740740737</v>
      </c>
    </row>
    <row r="2384" spans="1:21" ht="57" x14ac:dyDescent="0.2">
      <c r="A2384">
        <v>2382</v>
      </c>
      <c r="B2384" s="3" t="s">
        <v>2383</v>
      </c>
      <c r="C2384" s="3" t="s">
        <v>6492</v>
      </c>
      <c r="D2384">
        <v>3000</v>
      </c>
      <c r="F2384">
        <v>75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8272</v>
      </c>
      <c r="P2384" s="6">
        <f t="shared" si="148"/>
        <v>2.5000000000000001E-2</v>
      </c>
      <c r="Q2384">
        <f t="shared" si="149"/>
        <v>37.5</v>
      </c>
      <c r="R2384" t="s">
        <v>8334</v>
      </c>
      <c r="S2384" t="s">
        <v>8335</v>
      </c>
      <c r="T2384" s="10">
        <f t="shared" si="150"/>
        <v>42195.187534722223</v>
      </c>
      <c r="U2384" s="10">
        <f t="shared" si="151"/>
        <v>42220.187534722223</v>
      </c>
    </row>
    <row r="2385" spans="1:21" ht="42.75" x14ac:dyDescent="0.2">
      <c r="A2385">
        <v>2383</v>
      </c>
      <c r="B2385" s="3" t="s">
        <v>2384</v>
      </c>
      <c r="C2385" s="3" t="s">
        <v>6493</v>
      </c>
      <c r="D2385">
        <v>10000</v>
      </c>
      <c r="F2385">
        <v>435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8272</v>
      </c>
      <c r="P2385" s="6">
        <f t="shared" si="148"/>
        <v>4.3499999999999997E-2</v>
      </c>
      <c r="Q2385">
        <f t="shared" si="149"/>
        <v>145</v>
      </c>
      <c r="R2385" t="s">
        <v>8334</v>
      </c>
      <c r="S2385" t="s">
        <v>8335</v>
      </c>
      <c r="T2385" s="10">
        <f t="shared" si="150"/>
        <v>42027.056793981479</v>
      </c>
      <c r="U2385" s="10">
        <f t="shared" si="151"/>
        <v>42057.056793981479</v>
      </c>
    </row>
    <row r="2386" spans="1:21" ht="42.75" x14ac:dyDescent="0.2">
      <c r="A2386">
        <v>2384</v>
      </c>
      <c r="B2386" s="3" t="s">
        <v>2385</v>
      </c>
      <c r="C2386" s="3" t="s">
        <v>6494</v>
      </c>
      <c r="D2386">
        <v>1000</v>
      </c>
      <c r="F2386">
        <v>8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8272</v>
      </c>
      <c r="P2386" s="6">
        <f t="shared" si="148"/>
        <v>8.0000000000000002E-3</v>
      </c>
      <c r="Q2386">
        <f t="shared" si="149"/>
        <v>1</v>
      </c>
      <c r="R2386" t="s">
        <v>8334</v>
      </c>
      <c r="S2386" t="s">
        <v>8335</v>
      </c>
      <c r="T2386" s="10">
        <f t="shared" si="150"/>
        <v>41927.067627314813</v>
      </c>
      <c r="U2386" s="10">
        <f t="shared" si="151"/>
        <v>41957.109293981484</v>
      </c>
    </row>
    <row r="2387" spans="1:21" ht="42.75" x14ac:dyDescent="0.2">
      <c r="A2387">
        <v>2385</v>
      </c>
      <c r="B2387" s="3" t="s">
        <v>2386</v>
      </c>
      <c r="C2387" s="3" t="s">
        <v>6495</v>
      </c>
      <c r="D2387">
        <v>65000</v>
      </c>
      <c r="F2387">
        <v>788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8272</v>
      </c>
      <c r="P2387" s="6">
        <f t="shared" si="148"/>
        <v>1.2123076923076924E-2</v>
      </c>
      <c r="Q2387">
        <f t="shared" si="149"/>
        <v>112.57142857142857</v>
      </c>
      <c r="R2387" t="s">
        <v>8334</v>
      </c>
      <c r="S2387" t="s">
        <v>8335</v>
      </c>
      <c r="T2387" s="10">
        <f t="shared" si="150"/>
        <v>42191.70175925926</v>
      </c>
      <c r="U2387" s="10">
        <f t="shared" si="151"/>
        <v>42221.70175925926</v>
      </c>
    </row>
    <row r="2388" spans="1:21" ht="42.75" x14ac:dyDescent="0.2">
      <c r="A2388">
        <v>2386</v>
      </c>
      <c r="B2388" s="3" t="s">
        <v>2387</v>
      </c>
      <c r="C2388" s="3" t="s">
        <v>6496</v>
      </c>
      <c r="D2388">
        <v>30000</v>
      </c>
      <c r="F2388"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8272</v>
      </c>
      <c r="P2388" s="6">
        <f t="shared" si="148"/>
        <v>0</v>
      </c>
      <c r="Q2388" t="e">
        <f t="shared" si="149"/>
        <v>#DIV/0!</v>
      </c>
      <c r="R2388" t="s">
        <v>8334</v>
      </c>
      <c r="S2388" t="s">
        <v>8335</v>
      </c>
      <c r="T2388" s="10">
        <f t="shared" si="150"/>
        <v>41954.838240740741</v>
      </c>
      <c r="U2388" s="10">
        <f t="shared" si="151"/>
        <v>42014.838240740741</v>
      </c>
    </row>
    <row r="2389" spans="1:21" ht="42.75" x14ac:dyDescent="0.2">
      <c r="A2389">
        <v>2387</v>
      </c>
      <c r="B2389" s="3" t="s">
        <v>2388</v>
      </c>
      <c r="C2389" s="3" t="s">
        <v>6497</v>
      </c>
      <c r="D2389">
        <v>150000</v>
      </c>
      <c r="F2389">
        <v>1026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8272</v>
      </c>
      <c r="P2389" s="6">
        <f t="shared" si="148"/>
        <v>6.8399999999999997E-3</v>
      </c>
      <c r="Q2389">
        <f t="shared" si="149"/>
        <v>342</v>
      </c>
      <c r="R2389" t="s">
        <v>8334</v>
      </c>
      <c r="S2389" t="s">
        <v>8335</v>
      </c>
      <c r="T2389" s="10">
        <f t="shared" si="150"/>
        <v>42528.626620370371</v>
      </c>
      <c r="U2389" s="10">
        <f t="shared" si="151"/>
        <v>42573.626620370371</v>
      </c>
    </row>
    <row r="2390" spans="1:21" ht="42.75" x14ac:dyDescent="0.2">
      <c r="A2390">
        <v>2388</v>
      </c>
      <c r="B2390" s="3" t="s">
        <v>2389</v>
      </c>
      <c r="C2390" s="3" t="s">
        <v>6498</v>
      </c>
      <c r="D2390">
        <v>37000</v>
      </c>
      <c r="F2390">
        <v>463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8272</v>
      </c>
      <c r="P2390" s="6">
        <f t="shared" si="148"/>
        <v>1.2513513513513513E-2</v>
      </c>
      <c r="Q2390">
        <f t="shared" si="149"/>
        <v>57.875</v>
      </c>
      <c r="R2390" t="s">
        <v>8334</v>
      </c>
      <c r="S2390" t="s">
        <v>8335</v>
      </c>
      <c r="T2390" s="10">
        <f t="shared" si="150"/>
        <v>41989.853692129633</v>
      </c>
      <c r="U2390" s="10">
        <f t="shared" si="151"/>
        <v>42019.811805555553</v>
      </c>
    </row>
    <row r="2391" spans="1:21" ht="57" x14ac:dyDescent="0.2">
      <c r="A2391">
        <v>2389</v>
      </c>
      <c r="B2391" s="3" t="s">
        <v>2390</v>
      </c>
      <c r="C2391" s="3" t="s">
        <v>6499</v>
      </c>
      <c r="D2391">
        <v>16000</v>
      </c>
      <c r="F2391">
        <v>30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8272</v>
      </c>
      <c r="P2391" s="6">
        <f t="shared" si="148"/>
        <v>1.8749999999999999E-3</v>
      </c>
      <c r="Q2391">
        <f t="shared" si="149"/>
        <v>30</v>
      </c>
      <c r="R2391" t="s">
        <v>8334</v>
      </c>
      <c r="S2391" t="s">
        <v>8335</v>
      </c>
      <c r="T2391" s="10">
        <f t="shared" si="150"/>
        <v>42179.653379629628</v>
      </c>
      <c r="U2391" s="10">
        <f t="shared" si="151"/>
        <v>42210.915972222225</v>
      </c>
    </row>
    <row r="2392" spans="1:21" ht="42.75" x14ac:dyDescent="0.2">
      <c r="A2392">
        <v>2390</v>
      </c>
      <c r="B2392" s="3" t="s">
        <v>2391</v>
      </c>
      <c r="C2392" s="3" t="s">
        <v>6500</v>
      </c>
      <c r="D2392">
        <v>510000</v>
      </c>
      <c r="F2392"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8272</v>
      </c>
      <c r="P2392" s="6">
        <f t="shared" si="148"/>
        <v>0</v>
      </c>
      <c r="Q2392" t="e">
        <f t="shared" si="149"/>
        <v>#DIV/0!</v>
      </c>
      <c r="R2392" t="s">
        <v>8334</v>
      </c>
      <c r="S2392" t="s">
        <v>8335</v>
      </c>
      <c r="T2392" s="10">
        <f t="shared" si="150"/>
        <v>41968.262314814812</v>
      </c>
      <c r="U2392" s="10">
        <f t="shared" si="151"/>
        <v>42008.262314814812</v>
      </c>
    </row>
    <row r="2393" spans="1:21" ht="28.5" x14ac:dyDescent="0.2">
      <c r="A2393">
        <v>2391</v>
      </c>
      <c r="B2393" s="3" t="s">
        <v>2392</v>
      </c>
      <c r="C2393" s="3" t="s">
        <v>6501</v>
      </c>
      <c r="D2393">
        <v>20000</v>
      </c>
      <c r="F2393">
        <v>25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8272</v>
      </c>
      <c r="P2393" s="6">
        <f t="shared" si="148"/>
        <v>1.25E-3</v>
      </c>
      <c r="Q2393">
        <f t="shared" si="149"/>
        <v>25</v>
      </c>
      <c r="R2393" t="s">
        <v>8334</v>
      </c>
      <c r="S2393" t="s">
        <v>8335</v>
      </c>
      <c r="T2393" s="10">
        <f t="shared" si="150"/>
        <v>42064.794490740736</v>
      </c>
      <c r="U2393" s="10">
        <f t="shared" si="151"/>
        <v>42094.752824074079</v>
      </c>
    </row>
    <row r="2394" spans="1:21" ht="42.75" x14ac:dyDescent="0.2">
      <c r="A2394">
        <v>2392</v>
      </c>
      <c r="B2394" s="3" t="s">
        <v>2393</v>
      </c>
      <c r="C2394" s="3" t="s">
        <v>6502</v>
      </c>
      <c r="D2394">
        <v>4200</v>
      </c>
      <c r="F2394"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8272</v>
      </c>
      <c r="P2394" s="6">
        <f t="shared" si="148"/>
        <v>0</v>
      </c>
      <c r="Q2394" t="e">
        <f t="shared" si="149"/>
        <v>#DIV/0!</v>
      </c>
      <c r="R2394" t="s">
        <v>8334</v>
      </c>
      <c r="S2394" t="s">
        <v>8335</v>
      </c>
      <c r="T2394" s="10">
        <f t="shared" si="150"/>
        <v>42276.120636574073</v>
      </c>
      <c r="U2394" s="10">
        <f t="shared" si="151"/>
        <v>42306.120636574073</v>
      </c>
    </row>
    <row r="2395" spans="1:21" ht="42.75" x14ac:dyDescent="0.2">
      <c r="A2395">
        <v>2393</v>
      </c>
      <c r="B2395" s="3" t="s">
        <v>2394</v>
      </c>
      <c r="C2395" s="3" t="s">
        <v>6503</v>
      </c>
      <c r="D2395">
        <v>100000</v>
      </c>
      <c r="F2395">
        <v>50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8272</v>
      </c>
      <c r="P2395" s="6">
        <f t="shared" si="148"/>
        <v>5.0000000000000001E-4</v>
      </c>
      <c r="Q2395">
        <f t="shared" si="149"/>
        <v>50</v>
      </c>
      <c r="R2395" t="s">
        <v>8334</v>
      </c>
      <c r="S2395" t="s">
        <v>8335</v>
      </c>
      <c r="T2395" s="10">
        <f t="shared" si="150"/>
        <v>42194.648344907408</v>
      </c>
      <c r="U2395" s="10">
        <f t="shared" si="151"/>
        <v>42224.648344907408</v>
      </c>
    </row>
    <row r="2396" spans="1:21" ht="42.75" x14ac:dyDescent="0.2">
      <c r="A2396">
        <v>2394</v>
      </c>
      <c r="B2396" s="3" t="s">
        <v>2395</v>
      </c>
      <c r="C2396" s="3" t="s">
        <v>6504</v>
      </c>
      <c r="D2396">
        <v>5000</v>
      </c>
      <c r="F2396">
        <v>3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8272</v>
      </c>
      <c r="P2396" s="6">
        <f t="shared" si="148"/>
        <v>5.9999999999999995E-4</v>
      </c>
      <c r="Q2396">
        <f t="shared" si="149"/>
        <v>1.5</v>
      </c>
      <c r="R2396" t="s">
        <v>8334</v>
      </c>
      <c r="S2396" t="s">
        <v>8335</v>
      </c>
      <c r="T2396" s="10">
        <f t="shared" si="150"/>
        <v>42031.362187499995</v>
      </c>
      <c r="U2396" s="10">
        <f t="shared" si="151"/>
        <v>42061.362187499995</v>
      </c>
    </row>
    <row r="2397" spans="1:21" ht="42.75" x14ac:dyDescent="0.2">
      <c r="A2397">
        <v>2395</v>
      </c>
      <c r="B2397" s="3" t="s">
        <v>2396</v>
      </c>
      <c r="C2397" s="3" t="s">
        <v>6505</v>
      </c>
      <c r="D2397">
        <v>33000</v>
      </c>
      <c r="F2397"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8272</v>
      </c>
      <c r="P2397" s="6">
        <f t="shared" si="148"/>
        <v>0</v>
      </c>
      <c r="Q2397" t="e">
        <f t="shared" si="149"/>
        <v>#DIV/0!</v>
      </c>
      <c r="R2397" t="s">
        <v>8334</v>
      </c>
      <c r="S2397" t="s">
        <v>8335</v>
      </c>
      <c r="T2397" s="10">
        <f t="shared" si="150"/>
        <v>42717.121377314819</v>
      </c>
      <c r="U2397" s="10">
        <f t="shared" si="151"/>
        <v>42745.372916666667</v>
      </c>
    </row>
    <row r="2398" spans="1:21" ht="42.75" x14ac:dyDescent="0.2">
      <c r="A2398">
        <v>2396</v>
      </c>
      <c r="B2398" s="3" t="s">
        <v>2397</v>
      </c>
      <c r="C2398" s="3" t="s">
        <v>6506</v>
      </c>
      <c r="D2398">
        <v>5000</v>
      </c>
      <c r="F2398">
        <v>10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8272</v>
      </c>
      <c r="P2398" s="6">
        <f t="shared" si="148"/>
        <v>2E-3</v>
      </c>
      <c r="Q2398">
        <f t="shared" si="149"/>
        <v>10</v>
      </c>
      <c r="R2398" t="s">
        <v>8334</v>
      </c>
      <c r="S2398" t="s">
        <v>8335</v>
      </c>
      <c r="T2398" s="10">
        <f t="shared" si="150"/>
        <v>42262.849050925928</v>
      </c>
      <c r="U2398" s="10">
        <f t="shared" si="151"/>
        <v>42292.849050925928</v>
      </c>
    </row>
    <row r="2399" spans="1:21" ht="42.75" x14ac:dyDescent="0.2">
      <c r="A2399">
        <v>2397</v>
      </c>
      <c r="B2399" s="3" t="s">
        <v>2398</v>
      </c>
      <c r="C2399" s="3" t="s">
        <v>6507</v>
      </c>
      <c r="D2399">
        <v>124000</v>
      </c>
      <c r="F2399"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8272</v>
      </c>
      <c r="P2399" s="6">
        <f t="shared" si="148"/>
        <v>0</v>
      </c>
      <c r="Q2399" t="e">
        <f t="shared" si="149"/>
        <v>#DIV/0!</v>
      </c>
      <c r="R2399" t="s">
        <v>8334</v>
      </c>
      <c r="S2399" t="s">
        <v>8335</v>
      </c>
      <c r="T2399" s="10">
        <f t="shared" si="150"/>
        <v>41976.88490740741</v>
      </c>
      <c r="U2399" s="10">
        <f t="shared" si="151"/>
        <v>42006.88490740741</v>
      </c>
    </row>
    <row r="2400" spans="1:21" ht="42.75" x14ac:dyDescent="0.2">
      <c r="A2400">
        <v>2398</v>
      </c>
      <c r="B2400" s="3" t="s">
        <v>2399</v>
      </c>
      <c r="C2400" s="3" t="s">
        <v>6508</v>
      </c>
      <c r="D2400">
        <v>4000</v>
      </c>
      <c r="F2400"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8272</v>
      </c>
      <c r="P2400" s="6">
        <f t="shared" si="148"/>
        <v>0</v>
      </c>
      <c r="Q2400" t="e">
        <f t="shared" si="149"/>
        <v>#DIV/0!</v>
      </c>
      <c r="R2400" t="s">
        <v>8334</v>
      </c>
      <c r="S2400" t="s">
        <v>8335</v>
      </c>
      <c r="T2400" s="10">
        <f t="shared" si="150"/>
        <v>42157.916481481487</v>
      </c>
      <c r="U2400" s="10">
        <f t="shared" si="151"/>
        <v>42187.916481481487</v>
      </c>
    </row>
    <row r="2401" spans="1:21" ht="42.75" x14ac:dyDescent="0.2">
      <c r="A2401">
        <v>2399</v>
      </c>
      <c r="B2401" s="3" t="s">
        <v>2400</v>
      </c>
      <c r="C2401" s="3" t="s">
        <v>6509</v>
      </c>
      <c r="D2401">
        <v>13000</v>
      </c>
      <c r="F2401"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8272</v>
      </c>
      <c r="P2401" s="6">
        <f t="shared" si="148"/>
        <v>0</v>
      </c>
      <c r="Q2401" t="e">
        <f t="shared" si="149"/>
        <v>#DIV/0!</v>
      </c>
      <c r="R2401" t="s">
        <v>8334</v>
      </c>
      <c r="S2401" t="s">
        <v>8335</v>
      </c>
      <c r="T2401" s="10">
        <f t="shared" si="150"/>
        <v>41956.853078703702</v>
      </c>
      <c r="U2401" s="10">
        <f t="shared" si="151"/>
        <v>41991.853078703702</v>
      </c>
    </row>
    <row r="2402" spans="1:21" ht="42.75" x14ac:dyDescent="0.2">
      <c r="A2402">
        <v>2400</v>
      </c>
      <c r="B2402" s="3" t="s">
        <v>2401</v>
      </c>
      <c r="C2402" s="3" t="s">
        <v>6510</v>
      </c>
      <c r="D2402">
        <v>50000</v>
      </c>
      <c r="F2402"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8272</v>
      </c>
      <c r="P2402" s="6">
        <f t="shared" si="148"/>
        <v>0</v>
      </c>
      <c r="Q2402" t="e">
        <f t="shared" si="149"/>
        <v>#DIV/0!</v>
      </c>
      <c r="R2402" t="s">
        <v>8334</v>
      </c>
      <c r="S2402" t="s">
        <v>8335</v>
      </c>
      <c r="T2402" s="10">
        <f t="shared" si="150"/>
        <v>42444.268101851849</v>
      </c>
      <c r="U2402" s="10">
        <f t="shared" si="151"/>
        <v>42474.268101851849</v>
      </c>
    </row>
    <row r="2403" spans="1:21" ht="42.75" x14ac:dyDescent="0.2">
      <c r="A2403">
        <v>2401</v>
      </c>
      <c r="B2403" s="3" t="s">
        <v>2402</v>
      </c>
      <c r="C2403" s="3" t="s">
        <v>6511</v>
      </c>
      <c r="D2403">
        <v>28000</v>
      </c>
      <c r="F2403">
        <v>201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8284</v>
      </c>
      <c r="P2403" s="6">
        <f t="shared" si="148"/>
        <v>7.1785714285714283E-3</v>
      </c>
      <c r="Q2403">
        <f t="shared" si="149"/>
        <v>22.333333333333332</v>
      </c>
      <c r="R2403" t="s">
        <v>8316</v>
      </c>
      <c r="S2403" t="s">
        <v>8343</v>
      </c>
      <c r="T2403" s="10">
        <f t="shared" si="150"/>
        <v>42374.822870370372</v>
      </c>
      <c r="U2403" s="10">
        <f t="shared" si="151"/>
        <v>42434.822870370372</v>
      </c>
    </row>
    <row r="2404" spans="1:21" x14ac:dyDescent="0.2">
      <c r="A2404">
        <v>2402</v>
      </c>
      <c r="B2404" s="3" t="s">
        <v>2403</v>
      </c>
      <c r="C2404" s="3" t="s">
        <v>6512</v>
      </c>
      <c r="D2404">
        <v>12000</v>
      </c>
      <c r="F2404">
        <v>52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8284</v>
      </c>
      <c r="P2404" s="6">
        <f t="shared" si="148"/>
        <v>4.3333333333333331E-3</v>
      </c>
      <c r="Q2404">
        <f t="shared" si="149"/>
        <v>52</v>
      </c>
      <c r="R2404" t="s">
        <v>8316</v>
      </c>
      <c r="S2404" t="s">
        <v>8343</v>
      </c>
      <c r="T2404" s="10">
        <f t="shared" si="150"/>
        <v>42107.679756944446</v>
      </c>
      <c r="U2404" s="10">
        <f t="shared" si="151"/>
        <v>42137.679756944446</v>
      </c>
    </row>
    <row r="2405" spans="1:21" ht="42.75" x14ac:dyDescent="0.2">
      <c r="A2405">
        <v>2403</v>
      </c>
      <c r="B2405" s="3" t="s">
        <v>2404</v>
      </c>
      <c r="C2405" s="3" t="s">
        <v>6513</v>
      </c>
      <c r="D2405">
        <v>1200</v>
      </c>
      <c r="F2405">
        <v>202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8284</v>
      </c>
      <c r="P2405" s="6">
        <f t="shared" si="148"/>
        <v>0.16833333333333333</v>
      </c>
      <c r="Q2405">
        <f t="shared" si="149"/>
        <v>16.833333333333332</v>
      </c>
      <c r="R2405" t="s">
        <v>8316</v>
      </c>
      <c r="S2405" t="s">
        <v>8343</v>
      </c>
      <c r="T2405" s="10">
        <f t="shared" si="150"/>
        <v>42399.882615740738</v>
      </c>
      <c r="U2405" s="10">
        <f t="shared" si="151"/>
        <v>42459.840949074074</v>
      </c>
    </row>
    <row r="2406" spans="1:21" ht="42.75" x14ac:dyDescent="0.2">
      <c r="A2406">
        <v>2404</v>
      </c>
      <c r="B2406" s="3" t="s">
        <v>2405</v>
      </c>
      <c r="C2406" s="3" t="s">
        <v>6514</v>
      </c>
      <c r="D2406">
        <v>15000</v>
      </c>
      <c r="F2406"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8284</v>
      </c>
      <c r="P2406" s="6">
        <f t="shared" si="148"/>
        <v>0</v>
      </c>
      <c r="Q2406" t="e">
        <f t="shared" si="149"/>
        <v>#DIV/0!</v>
      </c>
      <c r="R2406" t="s">
        <v>8316</v>
      </c>
      <c r="S2406" t="s">
        <v>8343</v>
      </c>
      <c r="T2406" s="10">
        <f t="shared" si="150"/>
        <v>42342.03943287037</v>
      </c>
      <c r="U2406" s="10">
        <f t="shared" si="151"/>
        <v>42372.03943287037</v>
      </c>
    </row>
    <row r="2407" spans="1:21" ht="42.75" x14ac:dyDescent="0.2">
      <c r="A2407">
        <v>2405</v>
      </c>
      <c r="B2407" s="3" t="s">
        <v>2406</v>
      </c>
      <c r="C2407" s="3" t="s">
        <v>6515</v>
      </c>
      <c r="D2407">
        <v>5000</v>
      </c>
      <c r="F2407">
        <v>1126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8284</v>
      </c>
      <c r="P2407" s="6">
        <f t="shared" si="148"/>
        <v>0.22520000000000001</v>
      </c>
      <c r="Q2407">
        <f t="shared" si="149"/>
        <v>56.3</v>
      </c>
      <c r="R2407" t="s">
        <v>8316</v>
      </c>
      <c r="S2407" t="s">
        <v>8343</v>
      </c>
      <c r="T2407" s="10">
        <f t="shared" si="150"/>
        <v>42595.585358796292</v>
      </c>
      <c r="U2407" s="10">
        <f t="shared" si="151"/>
        <v>42616.585358796292</v>
      </c>
    </row>
    <row r="2408" spans="1:21" ht="42.75" x14ac:dyDescent="0.2">
      <c r="A2408">
        <v>2406</v>
      </c>
      <c r="B2408" s="3" t="s">
        <v>2407</v>
      </c>
      <c r="C2408" s="3" t="s">
        <v>6516</v>
      </c>
      <c r="D2408">
        <v>3250</v>
      </c>
      <c r="F2408">
        <v>1345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8284</v>
      </c>
      <c r="P2408" s="6">
        <f t="shared" si="148"/>
        <v>0.41384615384615386</v>
      </c>
      <c r="Q2408">
        <f t="shared" si="149"/>
        <v>84.0625</v>
      </c>
      <c r="R2408" t="s">
        <v>8316</v>
      </c>
      <c r="S2408" t="s">
        <v>8343</v>
      </c>
      <c r="T2408" s="10">
        <f t="shared" si="150"/>
        <v>41983.110995370371</v>
      </c>
      <c r="U2408" s="10">
        <f t="shared" si="151"/>
        <v>42023.110995370371</v>
      </c>
    </row>
    <row r="2409" spans="1:21" ht="57" x14ac:dyDescent="0.2">
      <c r="A2409">
        <v>2407</v>
      </c>
      <c r="B2409" s="3" t="s">
        <v>2408</v>
      </c>
      <c r="C2409" s="3" t="s">
        <v>6517</v>
      </c>
      <c r="D2409">
        <v>22000</v>
      </c>
      <c r="F2409">
        <v>5557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8284</v>
      </c>
      <c r="P2409" s="6">
        <f t="shared" si="148"/>
        <v>0.25259090909090909</v>
      </c>
      <c r="Q2409">
        <f t="shared" si="149"/>
        <v>168.39393939393941</v>
      </c>
      <c r="R2409" t="s">
        <v>8316</v>
      </c>
      <c r="S2409" t="s">
        <v>8343</v>
      </c>
      <c r="T2409" s="10">
        <f t="shared" si="150"/>
        <v>42082.575555555552</v>
      </c>
      <c r="U2409" s="10">
        <f t="shared" si="151"/>
        <v>42105.25</v>
      </c>
    </row>
    <row r="2410" spans="1:21" ht="42.75" x14ac:dyDescent="0.2">
      <c r="A2410">
        <v>2408</v>
      </c>
      <c r="B2410" s="3" t="s">
        <v>2409</v>
      </c>
      <c r="C2410" s="3" t="s">
        <v>6518</v>
      </c>
      <c r="D2410">
        <v>15000</v>
      </c>
      <c r="F2410">
        <v>30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8284</v>
      </c>
      <c r="P2410" s="6">
        <f t="shared" si="148"/>
        <v>2E-3</v>
      </c>
      <c r="Q2410">
        <f t="shared" si="149"/>
        <v>15</v>
      </c>
      <c r="R2410" t="s">
        <v>8316</v>
      </c>
      <c r="S2410" t="s">
        <v>8343</v>
      </c>
      <c r="T2410" s="10">
        <f t="shared" si="150"/>
        <v>41919.140706018516</v>
      </c>
      <c r="U2410" s="10">
        <f t="shared" si="151"/>
        <v>41949.182372685187</v>
      </c>
    </row>
    <row r="2411" spans="1:21" ht="42.75" x14ac:dyDescent="0.2">
      <c r="A2411">
        <v>2409</v>
      </c>
      <c r="B2411" s="3" t="s">
        <v>2410</v>
      </c>
      <c r="C2411" s="3" t="s">
        <v>6519</v>
      </c>
      <c r="D2411">
        <v>25000</v>
      </c>
      <c r="F2411">
        <v>460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8284</v>
      </c>
      <c r="P2411" s="6">
        <f t="shared" si="148"/>
        <v>1.84E-2</v>
      </c>
      <c r="Q2411">
        <f t="shared" si="149"/>
        <v>76.666666666666671</v>
      </c>
      <c r="R2411" t="s">
        <v>8316</v>
      </c>
      <c r="S2411" t="s">
        <v>8343</v>
      </c>
      <c r="T2411" s="10">
        <f t="shared" si="150"/>
        <v>42204.875868055555</v>
      </c>
      <c r="U2411" s="10">
        <f t="shared" si="151"/>
        <v>42234.875868055555</v>
      </c>
    </row>
    <row r="2412" spans="1:21" ht="57" x14ac:dyDescent="0.2">
      <c r="A2412">
        <v>2410</v>
      </c>
      <c r="B2412" s="3" t="s">
        <v>2411</v>
      </c>
      <c r="C2412" s="3" t="s">
        <v>6520</v>
      </c>
      <c r="D2412">
        <v>15000</v>
      </c>
      <c r="F2412"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8284</v>
      </c>
      <c r="P2412" s="6">
        <f t="shared" si="148"/>
        <v>0</v>
      </c>
      <c r="Q2412" t="e">
        <f t="shared" si="149"/>
        <v>#DIV/0!</v>
      </c>
      <c r="R2412" t="s">
        <v>8316</v>
      </c>
      <c r="S2412" t="s">
        <v>8343</v>
      </c>
      <c r="T2412" s="10">
        <f t="shared" si="150"/>
        <v>42224.408275462964</v>
      </c>
      <c r="U2412" s="10">
        <f t="shared" si="151"/>
        <v>42254.408275462964</v>
      </c>
    </row>
    <row r="2413" spans="1:21" ht="42.75" x14ac:dyDescent="0.2">
      <c r="A2413">
        <v>2411</v>
      </c>
      <c r="B2413" s="3" t="s">
        <v>2412</v>
      </c>
      <c r="C2413" s="3" t="s">
        <v>6521</v>
      </c>
      <c r="D2413">
        <v>25000</v>
      </c>
      <c r="F2413">
        <v>151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8284</v>
      </c>
      <c r="P2413" s="6">
        <f t="shared" si="148"/>
        <v>6.0400000000000002E-3</v>
      </c>
      <c r="Q2413">
        <f t="shared" si="149"/>
        <v>50.333333333333336</v>
      </c>
      <c r="R2413" t="s">
        <v>8316</v>
      </c>
      <c r="S2413" t="s">
        <v>8343</v>
      </c>
      <c r="T2413" s="10">
        <f t="shared" si="150"/>
        <v>42211.732430555552</v>
      </c>
      <c r="U2413" s="10">
        <f t="shared" si="151"/>
        <v>42241.732430555552</v>
      </c>
    </row>
    <row r="2414" spans="1:21" ht="42.75" x14ac:dyDescent="0.2">
      <c r="A2414">
        <v>2412</v>
      </c>
      <c r="B2414" s="3" t="s">
        <v>2413</v>
      </c>
      <c r="C2414" s="3" t="s">
        <v>6522</v>
      </c>
      <c r="D2414">
        <v>8000</v>
      </c>
      <c r="F2414"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8284</v>
      </c>
      <c r="P2414" s="6">
        <f t="shared" si="148"/>
        <v>0</v>
      </c>
      <c r="Q2414" t="e">
        <f t="shared" si="149"/>
        <v>#DIV/0!</v>
      </c>
      <c r="R2414" t="s">
        <v>8316</v>
      </c>
      <c r="S2414" t="s">
        <v>8343</v>
      </c>
      <c r="T2414" s="10">
        <f t="shared" si="150"/>
        <v>42655.736956018518</v>
      </c>
      <c r="U2414" s="10">
        <f t="shared" si="151"/>
        <v>42700.778622685189</v>
      </c>
    </row>
    <row r="2415" spans="1:21" ht="42.75" x14ac:dyDescent="0.2">
      <c r="A2415">
        <v>2413</v>
      </c>
      <c r="B2415" s="3" t="s">
        <v>2414</v>
      </c>
      <c r="C2415" s="3" t="s">
        <v>6523</v>
      </c>
      <c r="D2415">
        <v>3000</v>
      </c>
      <c r="F2415">
        <v>25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8284</v>
      </c>
      <c r="P2415" s="6">
        <f t="shared" si="148"/>
        <v>8.3333333333333332E-3</v>
      </c>
      <c r="Q2415">
        <f t="shared" si="149"/>
        <v>8.3333333333333339</v>
      </c>
      <c r="R2415" t="s">
        <v>8316</v>
      </c>
      <c r="S2415" t="s">
        <v>8343</v>
      </c>
      <c r="T2415" s="10">
        <f t="shared" si="150"/>
        <v>41760.10974537037</v>
      </c>
      <c r="U2415" s="10">
        <f t="shared" si="151"/>
        <v>41790.979166666664</v>
      </c>
    </row>
    <row r="2416" spans="1:21" ht="42.75" x14ac:dyDescent="0.2">
      <c r="A2416">
        <v>2414</v>
      </c>
      <c r="B2416" s="3" t="s">
        <v>2415</v>
      </c>
      <c r="C2416" s="3" t="s">
        <v>6524</v>
      </c>
      <c r="D2416">
        <v>15000</v>
      </c>
      <c r="F2416">
        <v>460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8284</v>
      </c>
      <c r="P2416" s="6">
        <f t="shared" si="148"/>
        <v>3.0666666666666665E-2</v>
      </c>
      <c r="Q2416">
        <f t="shared" si="149"/>
        <v>35.384615384615387</v>
      </c>
      <c r="R2416" t="s">
        <v>8316</v>
      </c>
      <c r="S2416" t="s">
        <v>8343</v>
      </c>
      <c r="T2416" s="10">
        <f t="shared" si="150"/>
        <v>42198.695138888885</v>
      </c>
      <c r="U2416" s="10">
        <f t="shared" si="151"/>
        <v>42238.165972222225</v>
      </c>
    </row>
    <row r="2417" spans="1:21" ht="42.75" x14ac:dyDescent="0.2">
      <c r="A2417">
        <v>2415</v>
      </c>
      <c r="B2417" s="3" t="s">
        <v>2416</v>
      </c>
      <c r="C2417" s="3" t="s">
        <v>6525</v>
      </c>
      <c r="D2417">
        <v>60000</v>
      </c>
      <c r="F2417">
        <v>335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8284</v>
      </c>
      <c r="P2417" s="6">
        <f t="shared" si="148"/>
        <v>5.5833333333333334E-3</v>
      </c>
      <c r="Q2417">
        <f t="shared" si="149"/>
        <v>55.833333333333336</v>
      </c>
      <c r="R2417" t="s">
        <v>8316</v>
      </c>
      <c r="S2417" t="s">
        <v>8343</v>
      </c>
      <c r="T2417" s="10">
        <f t="shared" si="150"/>
        <v>42536.862800925926</v>
      </c>
      <c r="U2417" s="10">
        <f t="shared" si="151"/>
        <v>42566.862800925926</v>
      </c>
    </row>
    <row r="2418" spans="1:21" ht="42.75" x14ac:dyDescent="0.2">
      <c r="A2418">
        <v>2416</v>
      </c>
      <c r="B2418" s="3" t="s">
        <v>2417</v>
      </c>
      <c r="C2418" s="3" t="s">
        <v>6526</v>
      </c>
      <c r="D2418">
        <v>20000</v>
      </c>
      <c r="F2418">
        <v>5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8284</v>
      </c>
      <c r="P2418" s="6">
        <f t="shared" si="148"/>
        <v>2.5000000000000001E-4</v>
      </c>
      <c r="Q2418">
        <f t="shared" si="149"/>
        <v>5</v>
      </c>
      <c r="R2418" t="s">
        <v>8316</v>
      </c>
      <c r="S2418" t="s">
        <v>8343</v>
      </c>
      <c r="T2418" s="10">
        <f t="shared" si="150"/>
        <v>42019.737766203703</v>
      </c>
      <c r="U2418" s="10">
        <f t="shared" si="151"/>
        <v>42077.625</v>
      </c>
    </row>
    <row r="2419" spans="1:21" ht="42.75" x14ac:dyDescent="0.2">
      <c r="A2419">
        <v>2417</v>
      </c>
      <c r="B2419" s="3" t="s">
        <v>2418</v>
      </c>
      <c r="C2419" s="3" t="s">
        <v>6527</v>
      </c>
      <c r="D2419">
        <v>1000</v>
      </c>
      <c r="F2419"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8284</v>
      </c>
      <c r="P2419" s="6">
        <f t="shared" si="148"/>
        <v>0</v>
      </c>
      <c r="Q2419" t="e">
        <f t="shared" si="149"/>
        <v>#DIV/0!</v>
      </c>
      <c r="R2419" t="s">
        <v>8316</v>
      </c>
      <c r="S2419" t="s">
        <v>8343</v>
      </c>
      <c r="T2419" s="10">
        <f t="shared" si="150"/>
        <v>41831.884108796294</v>
      </c>
      <c r="U2419" s="10">
        <f t="shared" si="151"/>
        <v>41861.884108796294</v>
      </c>
    </row>
    <row r="2420" spans="1:21" x14ac:dyDescent="0.2">
      <c r="A2420">
        <v>2418</v>
      </c>
      <c r="B2420" s="3" t="s">
        <v>2419</v>
      </c>
      <c r="C2420" s="3" t="s">
        <v>6528</v>
      </c>
      <c r="D2420">
        <v>25000</v>
      </c>
      <c r="F2420">
        <v>5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8284</v>
      </c>
      <c r="P2420" s="6">
        <f t="shared" si="148"/>
        <v>2.0000000000000001E-4</v>
      </c>
      <c r="Q2420">
        <f t="shared" si="149"/>
        <v>1</v>
      </c>
      <c r="R2420" t="s">
        <v>8316</v>
      </c>
      <c r="S2420" t="s">
        <v>8343</v>
      </c>
      <c r="T2420" s="10">
        <f t="shared" si="150"/>
        <v>42027.856990740736</v>
      </c>
      <c r="U2420" s="10">
        <f t="shared" si="151"/>
        <v>42087.815324074079</v>
      </c>
    </row>
    <row r="2421" spans="1:21" ht="42.75" x14ac:dyDescent="0.2">
      <c r="A2421">
        <v>2419</v>
      </c>
      <c r="B2421" s="3" t="s">
        <v>2420</v>
      </c>
      <c r="C2421" s="3" t="s">
        <v>6529</v>
      </c>
      <c r="D2421">
        <v>3000</v>
      </c>
      <c r="F2421"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8284</v>
      </c>
      <c r="P2421" s="6">
        <f t="shared" si="148"/>
        <v>0</v>
      </c>
      <c r="Q2421" t="e">
        <f t="shared" si="149"/>
        <v>#DIV/0!</v>
      </c>
      <c r="R2421" t="s">
        <v>8316</v>
      </c>
      <c r="S2421" t="s">
        <v>8343</v>
      </c>
      <c r="T2421" s="10">
        <f t="shared" si="150"/>
        <v>41993.738298611104</v>
      </c>
      <c r="U2421" s="10">
        <f t="shared" si="151"/>
        <v>42053.738298611104</v>
      </c>
    </row>
    <row r="2422" spans="1:21" ht="42.75" x14ac:dyDescent="0.2">
      <c r="A2422">
        <v>2420</v>
      </c>
      <c r="B2422" s="3" t="s">
        <v>2421</v>
      </c>
      <c r="C2422" s="3" t="s">
        <v>6530</v>
      </c>
      <c r="D2422">
        <v>16870</v>
      </c>
      <c r="F2422">
        <v>2501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8284</v>
      </c>
      <c r="P2422" s="6">
        <f t="shared" si="148"/>
        <v>0.14825133372851215</v>
      </c>
      <c r="Q2422">
        <f t="shared" si="149"/>
        <v>69.472222222222229</v>
      </c>
      <c r="R2422" t="s">
        <v>8316</v>
      </c>
      <c r="S2422" t="s">
        <v>8343</v>
      </c>
      <c r="T2422" s="10">
        <f t="shared" si="150"/>
        <v>41893.028877314813</v>
      </c>
      <c r="U2422" s="10">
        <f t="shared" si="151"/>
        <v>41953.070543981477</v>
      </c>
    </row>
    <row r="2423" spans="1:21" ht="28.5" x14ac:dyDescent="0.2">
      <c r="A2423">
        <v>2421</v>
      </c>
      <c r="B2423" s="3" t="s">
        <v>2422</v>
      </c>
      <c r="C2423" s="3" t="s">
        <v>6531</v>
      </c>
      <c r="D2423">
        <v>6000</v>
      </c>
      <c r="F2423">
        <v>1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8284</v>
      </c>
      <c r="P2423" s="6">
        <f t="shared" si="148"/>
        <v>1.6666666666666666E-4</v>
      </c>
      <c r="Q2423">
        <f t="shared" si="149"/>
        <v>1</v>
      </c>
      <c r="R2423" t="s">
        <v>8316</v>
      </c>
      <c r="S2423" t="s">
        <v>8343</v>
      </c>
      <c r="T2423" s="10">
        <f t="shared" si="150"/>
        <v>42026.687453703707</v>
      </c>
      <c r="U2423" s="10">
        <f t="shared" si="151"/>
        <v>42056.687453703707</v>
      </c>
    </row>
    <row r="2424" spans="1:21" ht="28.5" x14ac:dyDescent="0.2">
      <c r="A2424">
        <v>2422</v>
      </c>
      <c r="B2424" s="3" t="s">
        <v>2423</v>
      </c>
      <c r="C2424" s="3" t="s">
        <v>6532</v>
      </c>
      <c r="D2424">
        <v>500</v>
      </c>
      <c r="F2424">
        <v>1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8284</v>
      </c>
      <c r="P2424" s="6">
        <f t="shared" si="148"/>
        <v>2E-3</v>
      </c>
      <c r="Q2424">
        <f t="shared" si="149"/>
        <v>1</v>
      </c>
      <c r="R2424" t="s">
        <v>8316</v>
      </c>
      <c r="S2424" t="s">
        <v>8343</v>
      </c>
      <c r="T2424" s="10">
        <f t="shared" si="150"/>
        <v>42044.724953703699</v>
      </c>
      <c r="U2424" s="10">
        <f t="shared" si="151"/>
        <v>42074.683287037042</v>
      </c>
    </row>
    <row r="2425" spans="1:21" ht="42.75" x14ac:dyDescent="0.2">
      <c r="A2425">
        <v>2423</v>
      </c>
      <c r="B2425" s="3" t="s">
        <v>2424</v>
      </c>
      <c r="C2425" s="3" t="s">
        <v>6533</v>
      </c>
      <c r="D2425">
        <v>60000</v>
      </c>
      <c r="F2425">
        <v>8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8284</v>
      </c>
      <c r="P2425" s="6">
        <f t="shared" si="148"/>
        <v>1.3333333333333334E-4</v>
      </c>
      <c r="Q2425">
        <f t="shared" si="149"/>
        <v>8</v>
      </c>
      <c r="R2425" t="s">
        <v>8316</v>
      </c>
      <c r="S2425" t="s">
        <v>8343</v>
      </c>
      <c r="T2425" s="10">
        <f t="shared" si="150"/>
        <v>41974.704745370371</v>
      </c>
      <c r="U2425" s="10">
        <f t="shared" si="151"/>
        <v>42004.704745370371</v>
      </c>
    </row>
    <row r="2426" spans="1:21" ht="28.5" x14ac:dyDescent="0.2">
      <c r="A2426">
        <v>2424</v>
      </c>
      <c r="B2426" s="3" t="s">
        <v>2425</v>
      </c>
      <c r="C2426" s="3" t="s">
        <v>6534</v>
      </c>
      <c r="D2426">
        <v>25000</v>
      </c>
      <c r="F2426">
        <v>310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8284</v>
      </c>
      <c r="P2426" s="6">
        <f t="shared" si="148"/>
        <v>1.24E-2</v>
      </c>
      <c r="Q2426">
        <f t="shared" si="149"/>
        <v>34.444444444444443</v>
      </c>
      <c r="R2426" t="s">
        <v>8316</v>
      </c>
      <c r="S2426" t="s">
        <v>8343</v>
      </c>
      <c r="T2426" s="10">
        <f t="shared" si="150"/>
        <v>41909.892453703702</v>
      </c>
      <c r="U2426" s="10">
        <f t="shared" si="151"/>
        <v>41939.892453703702</v>
      </c>
    </row>
    <row r="2427" spans="1:21" ht="42.75" x14ac:dyDescent="0.2">
      <c r="A2427">
        <v>2425</v>
      </c>
      <c r="B2427" s="3" t="s">
        <v>2426</v>
      </c>
      <c r="C2427" s="3" t="s">
        <v>6535</v>
      </c>
      <c r="D2427">
        <v>3500</v>
      </c>
      <c r="F2427">
        <v>1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8284</v>
      </c>
      <c r="P2427" s="6">
        <f t="shared" si="148"/>
        <v>2.8571428571428574E-4</v>
      </c>
      <c r="Q2427">
        <f t="shared" si="149"/>
        <v>1</v>
      </c>
      <c r="R2427" t="s">
        <v>8316</v>
      </c>
      <c r="S2427" t="s">
        <v>8343</v>
      </c>
      <c r="T2427" s="10">
        <f t="shared" si="150"/>
        <v>42502.913761574076</v>
      </c>
      <c r="U2427" s="10">
        <f t="shared" si="151"/>
        <v>42517.919444444444</v>
      </c>
    </row>
    <row r="2428" spans="1:21" ht="42.75" x14ac:dyDescent="0.2">
      <c r="A2428">
        <v>2426</v>
      </c>
      <c r="B2428" s="3" t="s">
        <v>2427</v>
      </c>
      <c r="C2428" s="3" t="s">
        <v>6536</v>
      </c>
      <c r="D2428">
        <v>20000</v>
      </c>
      <c r="F2428"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8284</v>
      </c>
      <c r="P2428" s="6">
        <f t="shared" si="148"/>
        <v>0</v>
      </c>
      <c r="Q2428" t="e">
        <f t="shared" si="149"/>
        <v>#DIV/0!</v>
      </c>
      <c r="R2428" t="s">
        <v>8316</v>
      </c>
      <c r="S2428" t="s">
        <v>8343</v>
      </c>
      <c r="T2428" s="10">
        <f t="shared" si="150"/>
        <v>42164.170046296291</v>
      </c>
      <c r="U2428" s="10">
        <f t="shared" si="151"/>
        <v>42224.170046296291</v>
      </c>
    </row>
    <row r="2429" spans="1:21" ht="28.5" x14ac:dyDescent="0.2">
      <c r="A2429">
        <v>2427</v>
      </c>
      <c r="B2429" s="3" t="s">
        <v>2428</v>
      </c>
      <c r="C2429" s="3" t="s">
        <v>6537</v>
      </c>
      <c r="D2429">
        <v>50000</v>
      </c>
      <c r="F2429">
        <v>1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8284</v>
      </c>
      <c r="P2429" s="6">
        <f t="shared" si="148"/>
        <v>2.0000000000000002E-5</v>
      </c>
      <c r="Q2429">
        <f t="shared" si="149"/>
        <v>1</v>
      </c>
      <c r="R2429" t="s">
        <v>8316</v>
      </c>
      <c r="S2429" t="s">
        <v>8343</v>
      </c>
      <c r="T2429" s="10">
        <f t="shared" si="150"/>
        <v>42412.318668981476</v>
      </c>
      <c r="U2429" s="10">
        <f t="shared" si="151"/>
        <v>42452.277002314819</v>
      </c>
    </row>
    <row r="2430" spans="1:21" ht="28.5" x14ac:dyDescent="0.2">
      <c r="A2430">
        <v>2428</v>
      </c>
      <c r="B2430" s="3" t="s">
        <v>2429</v>
      </c>
      <c r="C2430" s="3" t="s">
        <v>6538</v>
      </c>
      <c r="D2430">
        <v>35000</v>
      </c>
      <c r="F2430">
        <v>1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8284</v>
      </c>
      <c r="P2430" s="6">
        <f t="shared" si="148"/>
        <v>2.8571428571428571E-5</v>
      </c>
      <c r="Q2430">
        <f t="shared" si="149"/>
        <v>1</v>
      </c>
      <c r="R2430" t="s">
        <v>8316</v>
      </c>
      <c r="S2430" t="s">
        <v>8343</v>
      </c>
      <c r="T2430" s="10">
        <f t="shared" si="150"/>
        <v>42045.784155092595</v>
      </c>
      <c r="U2430" s="10">
        <f t="shared" si="151"/>
        <v>42075.742488425924</v>
      </c>
    </row>
    <row r="2431" spans="1:21" ht="42.75" x14ac:dyDescent="0.2">
      <c r="A2431">
        <v>2429</v>
      </c>
      <c r="B2431" s="3" t="s">
        <v>2430</v>
      </c>
      <c r="C2431" s="3" t="s">
        <v>6539</v>
      </c>
      <c r="D2431">
        <v>140000</v>
      </c>
      <c r="F2431">
        <v>2005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8284</v>
      </c>
      <c r="P2431" s="6">
        <f t="shared" si="148"/>
        <v>1.4321428571428572E-2</v>
      </c>
      <c r="Q2431">
        <f t="shared" si="149"/>
        <v>501.25</v>
      </c>
      <c r="R2431" t="s">
        <v>8316</v>
      </c>
      <c r="S2431" t="s">
        <v>8343</v>
      </c>
      <c r="T2431" s="10">
        <f t="shared" si="150"/>
        <v>42734.879236111112</v>
      </c>
      <c r="U2431" s="10">
        <f t="shared" si="151"/>
        <v>42771.697222222225</v>
      </c>
    </row>
    <row r="2432" spans="1:21" ht="42.75" x14ac:dyDescent="0.2">
      <c r="A2432">
        <v>2430</v>
      </c>
      <c r="B2432" s="3" t="s">
        <v>2431</v>
      </c>
      <c r="C2432" s="3" t="s">
        <v>6540</v>
      </c>
      <c r="D2432">
        <v>3000</v>
      </c>
      <c r="F2432">
        <v>21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8284</v>
      </c>
      <c r="P2432" s="6">
        <f t="shared" si="148"/>
        <v>7.0000000000000001E-3</v>
      </c>
      <c r="Q2432">
        <f t="shared" si="149"/>
        <v>10.5</v>
      </c>
      <c r="R2432" t="s">
        <v>8316</v>
      </c>
      <c r="S2432" t="s">
        <v>8343</v>
      </c>
      <c r="T2432" s="10">
        <f t="shared" si="150"/>
        <v>42382.130833333329</v>
      </c>
      <c r="U2432" s="10">
        <f t="shared" si="151"/>
        <v>42412.130833333329</v>
      </c>
    </row>
    <row r="2433" spans="1:21" ht="28.5" x14ac:dyDescent="0.2">
      <c r="A2433">
        <v>2431</v>
      </c>
      <c r="B2433" s="3" t="s">
        <v>2432</v>
      </c>
      <c r="C2433" s="3" t="s">
        <v>6541</v>
      </c>
      <c r="D2433">
        <v>100000</v>
      </c>
      <c r="F2433">
        <v>2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8284</v>
      </c>
      <c r="P2433" s="6">
        <f t="shared" si="148"/>
        <v>2.0000000000000002E-5</v>
      </c>
      <c r="Q2433">
        <f t="shared" si="149"/>
        <v>1</v>
      </c>
      <c r="R2433" t="s">
        <v>8316</v>
      </c>
      <c r="S2433" t="s">
        <v>8343</v>
      </c>
      <c r="T2433" s="10">
        <f t="shared" si="150"/>
        <v>42489.099687499998</v>
      </c>
      <c r="U2433" s="10">
        <f t="shared" si="151"/>
        <v>42549.099687499998</v>
      </c>
    </row>
    <row r="2434" spans="1:21" ht="42.75" x14ac:dyDescent="0.2">
      <c r="A2434">
        <v>2432</v>
      </c>
      <c r="B2434" s="3" t="s">
        <v>2433</v>
      </c>
      <c r="C2434" s="3" t="s">
        <v>6542</v>
      </c>
      <c r="D2434">
        <v>14000</v>
      </c>
      <c r="F2434">
        <v>2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8284</v>
      </c>
      <c r="P2434" s="6">
        <f t="shared" ref="P2434:P2497" si="152">F2434/D2434</f>
        <v>1.4285714285714287E-4</v>
      </c>
      <c r="Q2434">
        <f t="shared" ref="Q2434:Q2497" si="153">F2434/M2434</f>
        <v>1</v>
      </c>
      <c r="R2434" t="s">
        <v>8316</v>
      </c>
      <c r="S2434" t="s">
        <v>8343</v>
      </c>
      <c r="T2434" s="10">
        <f t="shared" si="150"/>
        <v>42041.218715277777</v>
      </c>
      <c r="U2434" s="10">
        <f t="shared" si="151"/>
        <v>42071.218715277777</v>
      </c>
    </row>
    <row r="2435" spans="1:21" ht="42.75" x14ac:dyDescent="0.2">
      <c r="A2435">
        <v>2433</v>
      </c>
      <c r="B2435" s="3" t="s">
        <v>2434</v>
      </c>
      <c r="C2435" s="3" t="s">
        <v>6543</v>
      </c>
      <c r="D2435">
        <v>10000</v>
      </c>
      <c r="F2435"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8284</v>
      </c>
      <c r="P2435" s="6">
        <f t="shared" si="152"/>
        <v>0</v>
      </c>
      <c r="Q2435" t="e">
        <f t="shared" si="153"/>
        <v>#DIV/0!</v>
      </c>
      <c r="R2435" t="s">
        <v>8316</v>
      </c>
      <c r="S2435" t="s">
        <v>8343</v>
      </c>
      <c r="T2435" s="10">
        <f t="shared" ref="T2435:T2498" si="154">(((K2435/60)/60)/24+DATE(1970,1,1))</f>
        <v>42397.89980324074</v>
      </c>
      <c r="U2435" s="10">
        <f t="shared" ref="U2435:U2498" si="155">(((J2435/60)/60)/24+DATE(1970,1,1))</f>
        <v>42427.89980324074</v>
      </c>
    </row>
    <row r="2436" spans="1:21" ht="42.75" x14ac:dyDescent="0.2">
      <c r="A2436">
        <v>2434</v>
      </c>
      <c r="B2436" s="3" t="s">
        <v>2435</v>
      </c>
      <c r="C2436" s="3" t="s">
        <v>6544</v>
      </c>
      <c r="D2436">
        <v>20000</v>
      </c>
      <c r="F2436">
        <v>26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8284</v>
      </c>
      <c r="P2436" s="6">
        <f t="shared" si="152"/>
        <v>1.2999999999999999E-3</v>
      </c>
      <c r="Q2436">
        <f t="shared" si="153"/>
        <v>13</v>
      </c>
      <c r="R2436" t="s">
        <v>8316</v>
      </c>
      <c r="S2436" t="s">
        <v>8343</v>
      </c>
      <c r="T2436" s="10">
        <f t="shared" si="154"/>
        <v>42180.18604166666</v>
      </c>
      <c r="U2436" s="10">
        <f t="shared" si="155"/>
        <v>42220.18604166666</v>
      </c>
    </row>
    <row r="2437" spans="1:21" ht="42.75" x14ac:dyDescent="0.2">
      <c r="A2437">
        <v>2435</v>
      </c>
      <c r="B2437" s="3" t="s">
        <v>2436</v>
      </c>
      <c r="C2437" s="3" t="s">
        <v>6545</v>
      </c>
      <c r="D2437">
        <v>250000</v>
      </c>
      <c r="F2437">
        <v>1224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8284</v>
      </c>
      <c r="P2437" s="6">
        <f t="shared" si="152"/>
        <v>4.8960000000000002E-3</v>
      </c>
      <c r="Q2437">
        <f t="shared" si="153"/>
        <v>306</v>
      </c>
      <c r="R2437" t="s">
        <v>8316</v>
      </c>
      <c r="S2437" t="s">
        <v>8343</v>
      </c>
      <c r="T2437" s="10">
        <f t="shared" si="154"/>
        <v>42252.277615740735</v>
      </c>
      <c r="U2437" s="10">
        <f t="shared" si="155"/>
        <v>42282.277615740735</v>
      </c>
    </row>
    <row r="2438" spans="1:21" ht="42.75" x14ac:dyDescent="0.2">
      <c r="A2438">
        <v>2436</v>
      </c>
      <c r="B2438" s="3" t="s">
        <v>2437</v>
      </c>
      <c r="C2438" s="3" t="s">
        <v>6546</v>
      </c>
      <c r="D2438">
        <v>117000</v>
      </c>
      <c r="F2438">
        <v>45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8284</v>
      </c>
      <c r="P2438" s="6">
        <f t="shared" si="152"/>
        <v>3.8461538461538462E-4</v>
      </c>
      <c r="Q2438">
        <f t="shared" si="153"/>
        <v>22.5</v>
      </c>
      <c r="R2438" t="s">
        <v>8316</v>
      </c>
      <c r="S2438" t="s">
        <v>8343</v>
      </c>
      <c r="T2438" s="10">
        <f t="shared" si="154"/>
        <v>42338.615393518514</v>
      </c>
      <c r="U2438" s="10">
        <f t="shared" si="155"/>
        <v>42398.615393518514</v>
      </c>
    </row>
    <row r="2439" spans="1:21" ht="42.75" x14ac:dyDescent="0.2">
      <c r="A2439">
        <v>2437</v>
      </c>
      <c r="B2439" s="3" t="s">
        <v>2438</v>
      </c>
      <c r="C2439" s="3" t="s">
        <v>6547</v>
      </c>
      <c r="D2439">
        <v>8000</v>
      </c>
      <c r="F2439"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8284</v>
      </c>
      <c r="P2439" s="6">
        <f t="shared" si="152"/>
        <v>0</v>
      </c>
      <c r="Q2439" t="e">
        <f t="shared" si="153"/>
        <v>#DIV/0!</v>
      </c>
      <c r="R2439" t="s">
        <v>8316</v>
      </c>
      <c r="S2439" t="s">
        <v>8343</v>
      </c>
      <c r="T2439" s="10">
        <f t="shared" si="154"/>
        <v>42031.965138888889</v>
      </c>
      <c r="U2439" s="10">
        <f t="shared" si="155"/>
        <v>42080.75</v>
      </c>
    </row>
    <row r="2440" spans="1:21" ht="42.75" x14ac:dyDescent="0.2">
      <c r="A2440">
        <v>2438</v>
      </c>
      <c r="B2440" s="3" t="s">
        <v>2439</v>
      </c>
      <c r="C2440" s="3" t="s">
        <v>6548</v>
      </c>
      <c r="D2440">
        <v>15000</v>
      </c>
      <c r="F2440">
        <v>50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8284</v>
      </c>
      <c r="P2440" s="6">
        <f t="shared" si="152"/>
        <v>3.3333333333333335E-3</v>
      </c>
      <c r="Q2440">
        <f t="shared" si="153"/>
        <v>50</v>
      </c>
      <c r="R2440" t="s">
        <v>8316</v>
      </c>
      <c r="S2440" t="s">
        <v>8343</v>
      </c>
      <c r="T2440" s="10">
        <f t="shared" si="154"/>
        <v>42285.91506944444</v>
      </c>
      <c r="U2440" s="10">
        <f t="shared" si="155"/>
        <v>42345.956736111111</v>
      </c>
    </row>
    <row r="2441" spans="1:21" ht="42.75" x14ac:dyDescent="0.2">
      <c r="A2441">
        <v>2439</v>
      </c>
      <c r="B2441" s="3" t="s">
        <v>2440</v>
      </c>
      <c r="C2441" s="3" t="s">
        <v>6549</v>
      </c>
      <c r="D2441">
        <v>10000</v>
      </c>
      <c r="F2441"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8284</v>
      </c>
      <c r="P2441" s="6">
        <f t="shared" si="152"/>
        <v>0</v>
      </c>
      <c r="Q2441" t="e">
        <f t="shared" si="153"/>
        <v>#DIV/0!</v>
      </c>
      <c r="R2441" t="s">
        <v>8316</v>
      </c>
      <c r="S2441" t="s">
        <v>8343</v>
      </c>
      <c r="T2441" s="10">
        <f t="shared" si="154"/>
        <v>42265.818622685183</v>
      </c>
      <c r="U2441" s="10">
        <f t="shared" si="155"/>
        <v>42295.818622685183</v>
      </c>
    </row>
    <row r="2442" spans="1:21" ht="28.5" x14ac:dyDescent="0.2">
      <c r="A2442">
        <v>2440</v>
      </c>
      <c r="B2442" s="3" t="s">
        <v>2441</v>
      </c>
      <c r="C2442" s="3" t="s">
        <v>6550</v>
      </c>
      <c r="D2442">
        <v>5000</v>
      </c>
      <c r="F2442">
        <v>10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8284</v>
      </c>
      <c r="P2442" s="6">
        <f t="shared" si="152"/>
        <v>2E-3</v>
      </c>
      <c r="Q2442">
        <f t="shared" si="153"/>
        <v>5</v>
      </c>
      <c r="R2442" t="s">
        <v>8316</v>
      </c>
      <c r="S2442" t="s">
        <v>8343</v>
      </c>
      <c r="T2442" s="10">
        <f t="shared" si="154"/>
        <v>42383.899456018517</v>
      </c>
      <c r="U2442" s="10">
        <f t="shared" si="155"/>
        <v>42413.899456018517</v>
      </c>
    </row>
    <row r="2443" spans="1:21" ht="28.5" x14ac:dyDescent="0.2">
      <c r="A2443">
        <v>2441</v>
      </c>
      <c r="B2443" s="3" t="s">
        <v>2442</v>
      </c>
      <c r="C2443" s="3" t="s">
        <v>6551</v>
      </c>
      <c r="D2443">
        <v>7500</v>
      </c>
      <c r="F2443">
        <v>8091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8298</v>
      </c>
      <c r="P2443" s="6">
        <f t="shared" si="152"/>
        <v>1.0788</v>
      </c>
      <c r="Q2443">
        <f t="shared" si="153"/>
        <v>74.22935779816514</v>
      </c>
      <c r="R2443" t="s">
        <v>8316</v>
      </c>
      <c r="S2443" t="s">
        <v>8354</v>
      </c>
      <c r="T2443" s="10">
        <f t="shared" si="154"/>
        <v>42187.125625000001</v>
      </c>
      <c r="U2443" s="10">
        <f t="shared" si="155"/>
        <v>42208.207638888889</v>
      </c>
    </row>
    <row r="2444" spans="1:21" ht="28.5" x14ac:dyDescent="0.2">
      <c r="A2444">
        <v>2442</v>
      </c>
      <c r="B2444" s="3" t="s">
        <v>2443</v>
      </c>
      <c r="C2444" s="3" t="s">
        <v>6552</v>
      </c>
      <c r="D2444">
        <v>24000</v>
      </c>
      <c r="F2444">
        <v>30226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8298</v>
      </c>
      <c r="P2444" s="6">
        <f t="shared" si="152"/>
        <v>1.2594166666666666</v>
      </c>
      <c r="Q2444">
        <f t="shared" si="153"/>
        <v>81.252688172043008</v>
      </c>
      <c r="R2444" t="s">
        <v>8316</v>
      </c>
      <c r="S2444" t="s">
        <v>8354</v>
      </c>
      <c r="T2444" s="10">
        <f t="shared" si="154"/>
        <v>42052.666990740734</v>
      </c>
      <c r="U2444" s="10">
        <f t="shared" si="155"/>
        <v>42082.625324074077</v>
      </c>
    </row>
    <row r="2445" spans="1:21" ht="42.75" x14ac:dyDescent="0.2">
      <c r="A2445">
        <v>2443</v>
      </c>
      <c r="B2445" s="3" t="s">
        <v>2444</v>
      </c>
      <c r="C2445" s="3" t="s">
        <v>6553</v>
      </c>
      <c r="D2445">
        <v>20000</v>
      </c>
      <c r="F2445">
        <v>40502.99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8298</v>
      </c>
      <c r="P2445" s="6">
        <f t="shared" si="152"/>
        <v>2.0251494999999999</v>
      </c>
      <c r="Q2445">
        <f t="shared" si="153"/>
        <v>130.23469453376205</v>
      </c>
      <c r="R2445" t="s">
        <v>8316</v>
      </c>
      <c r="S2445" t="s">
        <v>8354</v>
      </c>
      <c r="T2445" s="10">
        <f t="shared" si="154"/>
        <v>41836.625254629631</v>
      </c>
      <c r="U2445" s="10">
        <f t="shared" si="155"/>
        <v>41866.625254629631</v>
      </c>
    </row>
    <row r="2446" spans="1:21" ht="42.75" x14ac:dyDescent="0.2">
      <c r="A2446">
        <v>2444</v>
      </c>
      <c r="B2446" s="3" t="s">
        <v>2445</v>
      </c>
      <c r="C2446" s="3" t="s">
        <v>6554</v>
      </c>
      <c r="D2446">
        <v>3000</v>
      </c>
      <c r="F2446">
        <v>3258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8298</v>
      </c>
      <c r="P2446" s="6">
        <f t="shared" si="152"/>
        <v>1.0860000000000001</v>
      </c>
      <c r="Q2446">
        <f t="shared" si="153"/>
        <v>53.409836065573771</v>
      </c>
      <c r="R2446" t="s">
        <v>8316</v>
      </c>
      <c r="S2446" t="s">
        <v>8354</v>
      </c>
      <c r="T2446" s="10">
        <f t="shared" si="154"/>
        <v>42485.754525462966</v>
      </c>
      <c r="U2446" s="10">
        <f t="shared" si="155"/>
        <v>42515.754525462966</v>
      </c>
    </row>
    <row r="2447" spans="1:21" ht="57" x14ac:dyDescent="0.2">
      <c r="A2447">
        <v>2445</v>
      </c>
      <c r="B2447" s="3" t="s">
        <v>2446</v>
      </c>
      <c r="C2447" s="3" t="s">
        <v>6555</v>
      </c>
      <c r="D2447">
        <v>5000</v>
      </c>
      <c r="F2447">
        <v>8640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8298</v>
      </c>
      <c r="P2447" s="6">
        <f t="shared" si="152"/>
        <v>1.728</v>
      </c>
      <c r="Q2447">
        <f t="shared" si="153"/>
        <v>75.130434782608702</v>
      </c>
      <c r="R2447" t="s">
        <v>8316</v>
      </c>
      <c r="S2447" t="s">
        <v>8354</v>
      </c>
      <c r="T2447" s="10">
        <f t="shared" si="154"/>
        <v>42243.190057870372</v>
      </c>
      <c r="U2447" s="10">
        <f t="shared" si="155"/>
        <v>42273.190057870372</v>
      </c>
    </row>
    <row r="2448" spans="1:21" ht="57" x14ac:dyDescent="0.2">
      <c r="A2448">
        <v>2446</v>
      </c>
      <c r="B2448" s="3" t="s">
        <v>2447</v>
      </c>
      <c r="C2448" s="3" t="s">
        <v>6556</v>
      </c>
      <c r="D2448">
        <v>5000</v>
      </c>
      <c r="F2448">
        <v>8399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8298</v>
      </c>
      <c r="P2448" s="6">
        <f t="shared" si="152"/>
        <v>1.6798</v>
      </c>
      <c r="Q2448">
        <f t="shared" si="153"/>
        <v>75.666666666666671</v>
      </c>
      <c r="R2448" t="s">
        <v>8316</v>
      </c>
      <c r="S2448" t="s">
        <v>8354</v>
      </c>
      <c r="T2448" s="10">
        <f t="shared" si="154"/>
        <v>42670.602673611109</v>
      </c>
      <c r="U2448" s="10">
        <f t="shared" si="155"/>
        <v>42700.64434027778</v>
      </c>
    </row>
    <row r="2449" spans="1:21" ht="42.75" x14ac:dyDescent="0.2">
      <c r="A2449">
        <v>2447</v>
      </c>
      <c r="B2449" s="3" t="s">
        <v>2448</v>
      </c>
      <c r="C2449" s="3" t="s">
        <v>6557</v>
      </c>
      <c r="D2449">
        <v>2500</v>
      </c>
      <c r="F2449">
        <v>10680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8298</v>
      </c>
      <c r="P2449" s="6">
        <f t="shared" si="152"/>
        <v>4.2720000000000002</v>
      </c>
      <c r="Q2449">
        <f t="shared" si="153"/>
        <v>31.691394658753708</v>
      </c>
      <c r="R2449" t="s">
        <v>8316</v>
      </c>
      <c r="S2449" t="s">
        <v>8354</v>
      </c>
      <c r="T2449" s="10">
        <f t="shared" si="154"/>
        <v>42654.469826388886</v>
      </c>
      <c r="U2449" s="10">
        <f t="shared" si="155"/>
        <v>42686.166666666672</v>
      </c>
    </row>
    <row r="2450" spans="1:21" ht="42.75" x14ac:dyDescent="0.2">
      <c r="A2450">
        <v>2448</v>
      </c>
      <c r="B2450" s="3" t="s">
        <v>2449</v>
      </c>
      <c r="C2450" s="3" t="s">
        <v>6558</v>
      </c>
      <c r="D2450">
        <v>400</v>
      </c>
      <c r="F2450">
        <v>430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8298</v>
      </c>
      <c r="P2450" s="6">
        <f t="shared" si="152"/>
        <v>1.075</v>
      </c>
      <c r="Q2450">
        <f t="shared" si="153"/>
        <v>47.777777777777779</v>
      </c>
      <c r="R2450" t="s">
        <v>8316</v>
      </c>
      <c r="S2450" t="s">
        <v>8354</v>
      </c>
      <c r="T2450" s="10">
        <f t="shared" si="154"/>
        <v>42607.316122685181</v>
      </c>
      <c r="U2450" s="10">
        <f t="shared" si="155"/>
        <v>42613.233333333337</v>
      </c>
    </row>
    <row r="2451" spans="1:21" ht="42.75" x14ac:dyDescent="0.2">
      <c r="A2451">
        <v>2449</v>
      </c>
      <c r="B2451" s="3" t="s">
        <v>2450</v>
      </c>
      <c r="C2451" s="3" t="s">
        <v>6559</v>
      </c>
      <c r="D2451">
        <v>10000</v>
      </c>
      <c r="F2451">
        <v>10800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8298</v>
      </c>
      <c r="P2451" s="6">
        <f t="shared" si="152"/>
        <v>1.08</v>
      </c>
      <c r="Q2451">
        <f t="shared" si="153"/>
        <v>90</v>
      </c>
      <c r="R2451" t="s">
        <v>8316</v>
      </c>
      <c r="S2451" t="s">
        <v>8354</v>
      </c>
      <c r="T2451" s="10">
        <f t="shared" si="154"/>
        <v>41943.142534722225</v>
      </c>
      <c r="U2451" s="10">
        <f t="shared" si="155"/>
        <v>41973.184201388889</v>
      </c>
    </row>
    <row r="2452" spans="1:21" ht="42.75" x14ac:dyDescent="0.2">
      <c r="A2452">
        <v>2450</v>
      </c>
      <c r="B2452" s="3" t="s">
        <v>2451</v>
      </c>
      <c r="C2452" s="3" t="s">
        <v>6560</v>
      </c>
      <c r="D2452">
        <v>15000</v>
      </c>
      <c r="F2452">
        <v>15230.03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8298</v>
      </c>
      <c r="P2452" s="6">
        <f t="shared" si="152"/>
        <v>1.0153353333333335</v>
      </c>
      <c r="Q2452">
        <f t="shared" si="153"/>
        <v>149.31401960784314</v>
      </c>
      <c r="R2452" t="s">
        <v>8316</v>
      </c>
      <c r="S2452" t="s">
        <v>8354</v>
      </c>
      <c r="T2452" s="10">
        <f t="shared" si="154"/>
        <v>41902.07240740741</v>
      </c>
      <c r="U2452" s="10">
        <f t="shared" si="155"/>
        <v>41940.132638888892</v>
      </c>
    </row>
    <row r="2453" spans="1:21" ht="42.75" x14ac:dyDescent="0.2">
      <c r="A2453">
        <v>2451</v>
      </c>
      <c r="B2453" s="3" t="s">
        <v>2452</v>
      </c>
      <c r="C2453" s="3" t="s">
        <v>6561</v>
      </c>
      <c r="D2453">
        <v>10000</v>
      </c>
      <c r="F2453">
        <v>11545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8298</v>
      </c>
      <c r="P2453" s="6">
        <f t="shared" si="152"/>
        <v>1.1545000000000001</v>
      </c>
      <c r="Q2453">
        <f t="shared" si="153"/>
        <v>62.06989247311828</v>
      </c>
      <c r="R2453" t="s">
        <v>8316</v>
      </c>
      <c r="S2453" t="s">
        <v>8354</v>
      </c>
      <c r="T2453" s="10">
        <f t="shared" si="154"/>
        <v>42779.908449074079</v>
      </c>
      <c r="U2453" s="10">
        <f t="shared" si="155"/>
        <v>42799.908449074079</v>
      </c>
    </row>
    <row r="2454" spans="1:21" ht="42.75" x14ac:dyDescent="0.2">
      <c r="A2454">
        <v>2452</v>
      </c>
      <c r="B2454" s="3" t="s">
        <v>2453</v>
      </c>
      <c r="C2454" s="3" t="s">
        <v>6562</v>
      </c>
      <c r="D2454">
        <v>600</v>
      </c>
      <c r="F2454">
        <v>801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8298</v>
      </c>
      <c r="P2454" s="6">
        <f t="shared" si="152"/>
        <v>1.335</v>
      </c>
      <c r="Q2454">
        <f t="shared" si="153"/>
        <v>53.4</v>
      </c>
      <c r="R2454" t="s">
        <v>8316</v>
      </c>
      <c r="S2454" t="s">
        <v>8354</v>
      </c>
      <c r="T2454" s="10">
        <f t="shared" si="154"/>
        <v>42338.84375</v>
      </c>
      <c r="U2454" s="10">
        <f t="shared" si="155"/>
        <v>42367.958333333328</v>
      </c>
    </row>
    <row r="2455" spans="1:21" ht="42.75" x14ac:dyDescent="0.2">
      <c r="A2455">
        <v>2453</v>
      </c>
      <c r="B2455" s="3" t="s">
        <v>2454</v>
      </c>
      <c r="C2455" s="3" t="s">
        <v>6563</v>
      </c>
      <c r="D2455">
        <v>3000</v>
      </c>
      <c r="F2455">
        <v>4641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8298</v>
      </c>
      <c r="P2455" s="6">
        <f t="shared" si="152"/>
        <v>1.5469999999999999</v>
      </c>
      <c r="Q2455">
        <f t="shared" si="153"/>
        <v>69.268656716417908</v>
      </c>
      <c r="R2455" t="s">
        <v>8316</v>
      </c>
      <c r="S2455" t="s">
        <v>8354</v>
      </c>
      <c r="T2455" s="10">
        <f t="shared" si="154"/>
        <v>42738.692233796297</v>
      </c>
      <c r="U2455" s="10">
        <f t="shared" si="155"/>
        <v>42768.692233796297</v>
      </c>
    </row>
    <row r="2456" spans="1:21" ht="42.75" x14ac:dyDescent="0.2">
      <c r="A2456">
        <v>2454</v>
      </c>
      <c r="B2456" s="3" t="s">
        <v>2455</v>
      </c>
      <c r="C2456" s="3" t="s">
        <v>6564</v>
      </c>
      <c r="D2456">
        <v>35000</v>
      </c>
      <c r="F2456">
        <v>35296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8298</v>
      </c>
      <c r="P2456" s="6">
        <f t="shared" si="152"/>
        <v>1.0084571428571429</v>
      </c>
      <c r="Q2456">
        <f t="shared" si="153"/>
        <v>271.50769230769231</v>
      </c>
      <c r="R2456" t="s">
        <v>8316</v>
      </c>
      <c r="S2456" t="s">
        <v>8354</v>
      </c>
      <c r="T2456" s="10">
        <f t="shared" si="154"/>
        <v>42770.201481481476</v>
      </c>
      <c r="U2456" s="10">
        <f t="shared" si="155"/>
        <v>42805.201481481476</v>
      </c>
    </row>
    <row r="2457" spans="1:21" ht="42.75" x14ac:dyDescent="0.2">
      <c r="A2457">
        <v>2455</v>
      </c>
      <c r="B2457" s="3" t="s">
        <v>2456</v>
      </c>
      <c r="C2457" s="3" t="s">
        <v>6565</v>
      </c>
      <c r="D2457">
        <v>300</v>
      </c>
      <c r="F2457">
        <v>546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8298</v>
      </c>
      <c r="P2457" s="6">
        <f t="shared" si="152"/>
        <v>1.82</v>
      </c>
      <c r="Q2457">
        <f t="shared" si="153"/>
        <v>34.125</v>
      </c>
      <c r="R2457" t="s">
        <v>8316</v>
      </c>
      <c r="S2457" t="s">
        <v>8354</v>
      </c>
      <c r="T2457" s="10">
        <f t="shared" si="154"/>
        <v>42452.781828703708</v>
      </c>
      <c r="U2457" s="10">
        <f t="shared" si="155"/>
        <v>42480.781828703708</v>
      </c>
    </row>
    <row r="2458" spans="1:21" ht="42.75" x14ac:dyDescent="0.2">
      <c r="A2458">
        <v>2456</v>
      </c>
      <c r="B2458" s="3" t="s">
        <v>2457</v>
      </c>
      <c r="C2458" s="3" t="s">
        <v>6566</v>
      </c>
      <c r="D2458">
        <v>1500</v>
      </c>
      <c r="F2458">
        <v>2713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8298</v>
      </c>
      <c r="P2458" s="6">
        <f t="shared" si="152"/>
        <v>1.8086666666666666</v>
      </c>
      <c r="Q2458">
        <f t="shared" si="153"/>
        <v>40.492537313432834</v>
      </c>
      <c r="R2458" t="s">
        <v>8316</v>
      </c>
      <c r="S2458" t="s">
        <v>8354</v>
      </c>
      <c r="T2458" s="10">
        <f t="shared" si="154"/>
        <v>42761.961099537039</v>
      </c>
      <c r="U2458" s="10">
        <f t="shared" si="155"/>
        <v>42791.961099537039</v>
      </c>
    </row>
    <row r="2459" spans="1:21" ht="42.75" x14ac:dyDescent="0.2">
      <c r="A2459">
        <v>2457</v>
      </c>
      <c r="B2459" s="3" t="s">
        <v>2458</v>
      </c>
      <c r="C2459" s="3" t="s">
        <v>6567</v>
      </c>
      <c r="D2459">
        <v>23000</v>
      </c>
      <c r="F2459">
        <v>23530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8298</v>
      </c>
      <c r="P2459" s="6">
        <f t="shared" si="152"/>
        <v>1.0230434782608695</v>
      </c>
      <c r="Q2459">
        <f t="shared" si="153"/>
        <v>189.75806451612902</v>
      </c>
      <c r="R2459" t="s">
        <v>8316</v>
      </c>
      <c r="S2459" t="s">
        <v>8354</v>
      </c>
      <c r="T2459" s="10">
        <f t="shared" si="154"/>
        <v>42423.602500000001</v>
      </c>
      <c r="U2459" s="10">
        <f t="shared" si="155"/>
        <v>42453.560833333337</v>
      </c>
    </row>
    <row r="2460" spans="1:21" ht="57" x14ac:dyDescent="0.2">
      <c r="A2460">
        <v>2458</v>
      </c>
      <c r="B2460" s="3" t="s">
        <v>2459</v>
      </c>
      <c r="C2460" s="3" t="s">
        <v>6568</v>
      </c>
      <c r="D2460">
        <v>5000</v>
      </c>
      <c r="F2460">
        <v>5509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8298</v>
      </c>
      <c r="P2460" s="6">
        <f t="shared" si="152"/>
        <v>1.1017999999999999</v>
      </c>
      <c r="Q2460">
        <f t="shared" si="153"/>
        <v>68.862499999999997</v>
      </c>
      <c r="R2460" t="s">
        <v>8316</v>
      </c>
      <c r="S2460" t="s">
        <v>8354</v>
      </c>
      <c r="T2460" s="10">
        <f t="shared" si="154"/>
        <v>42495.871736111112</v>
      </c>
      <c r="U2460" s="10">
        <f t="shared" si="155"/>
        <v>42530.791666666672</v>
      </c>
    </row>
    <row r="2461" spans="1:21" ht="42.75" x14ac:dyDescent="0.2">
      <c r="A2461">
        <v>2459</v>
      </c>
      <c r="B2461" s="3" t="s">
        <v>2460</v>
      </c>
      <c r="C2461" s="3" t="s">
        <v>6569</v>
      </c>
      <c r="D2461">
        <v>30000</v>
      </c>
      <c r="F2461">
        <v>30675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8298</v>
      </c>
      <c r="P2461" s="6">
        <f t="shared" si="152"/>
        <v>1.0225</v>
      </c>
      <c r="Q2461">
        <f t="shared" si="153"/>
        <v>108.77659574468085</v>
      </c>
      <c r="R2461" t="s">
        <v>8316</v>
      </c>
      <c r="S2461" t="s">
        <v>8354</v>
      </c>
      <c r="T2461" s="10">
        <f t="shared" si="154"/>
        <v>42407.637557870374</v>
      </c>
      <c r="U2461" s="10">
        <f t="shared" si="155"/>
        <v>42452.595891203702</v>
      </c>
    </row>
    <row r="2462" spans="1:21" ht="42.75" x14ac:dyDescent="0.2">
      <c r="A2462">
        <v>2460</v>
      </c>
      <c r="B2462" s="3" t="s">
        <v>2461</v>
      </c>
      <c r="C2462" s="3" t="s">
        <v>6570</v>
      </c>
      <c r="D2462">
        <v>8500</v>
      </c>
      <c r="F2462">
        <v>8567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8298</v>
      </c>
      <c r="P2462" s="6">
        <f t="shared" si="152"/>
        <v>1.0078823529411765</v>
      </c>
      <c r="Q2462">
        <f t="shared" si="153"/>
        <v>125.98529411764706</v>
      </c>
      <c r="R2462" t="s">
        <v>8316</v>
      </c>
      <c r="S2462" t="s">
        <v>8354</v>
      </c>
      <c r="T2462" s="10">
        <f t="shared" si="154"/>
        <v>42704.187118055561</v>
      </c>
      <c r="U2462" s="10">
        <f t="shared" si="155"/>
        <v>42738.178472222222</v>
      </c>
    </row>
    <row r="2463" spans="1:21" ht="42.75" x14ac:dyDescent="0.2">
      <c r="A2463">
        <v>2461</v>
      </c>
      <c r="B2463" s="3" t="s">
        <v>2462</v>
      </c>
      <c r="C2463" s="3" t="s">
        <v>6571</v>
      </c>
      <c r="D2463">
        <v>7500</v>
      </c>
      <c r="F2463">
        <v>7785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8279</v>
      </c>
      <c r="P2463" s="6">
        <f t="shared" si="152"/>
        <v>1.038</v>
      </c>
      <c r="Q2463">
        <f t="shared" si="153"/>
        <v>90.523255813953483</v>
      </c>
      <c r="R2463" t="s">
        <v>8340</v>
      </c>
      <c r="S2463" t="s">
        <v>8312</v>
      </c>
      <c r="T2463" s="10">
        <f t="shared" si="154"/>
        <v>40784.012696759259</v>
      </c>
      <c r="U2463" s="10">
        <f t="shared" si="155"/>
        <v>40817.125</v>
      </c>
    </row>
    <row r="2464" spans="1:21" ht="42.75" x14ac:dyDescent="0.2">
      <c r="A2464">
        <v>2462</v>
      </c>
      <c r="B2464" s="3" t="s">
        <v>2463</v>
      </c>
      <c r="C2464" s="3" t="s">
        <v>6572</v>
      </c>
      <c r="D2464">
        <v>3000</v>
      </c>
      <c r="F2464">
        <v>3321.25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8279</v>
      </c>
      <c r="P2464" s="6">
        <f t="shared" si="152"/>
        <v>1.1070833333333334</v>
      </c>
      <c r="Q2464">
        <f t="shared" si="153"/>
        <v>28.880434782608695</v>
      </c>
      <c r="R2464" t="s">
        <v>8340</v>
      </c>
      <c r="S2464" t="s">
        <v>8312</v>
      </c>
      <c r="T2464" s="10">
        <f t="shared" si="154"/>
        <v>41089.186296296299</v>
      </c>
      <c r="U2464" s="10">
        <f t="shared" si="155"/>
        <v>41109.186296296299</v>
      </c>
    </row>
    <row r="2465" spans="1:21" x14ac:dyDescent="0.2">
      <c r="A2465">
        <v>2463</v>
      </c>
      <c r="B2465" s="3" t="s">
        <v>2464</v>
      </c>
      <c r="C2465" s="3" t="s">
        <v>6573</v>
      </c>
      <c r="D2465">
        <v>2000</v>
      </c>
      <c r="F2465">
        <v>2325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8279</v>
      </c>
      <c r="P2465" s="6">
        <f t="shared" si="152"/>
        <v>1.1625000000000001</v>
      </c>
      <c r="Q2465">
        <f t="shared" si="153"/>
        <v>31</v>
      </c>
      <c r="R2465" t="s">
        <v>8340</v>
      </c>
      <c r="S2465" t="s">
        <v>8312</v>
      </c>
      <c r="T2465" s="10">
        <f t="shared" si="154"/>
        <v>41341.111400462964</v>
      </c>
      <c r="U2465" s="10">
        <f t="shared" si="155"/>
        <v>41380.791666666664</v>
      </c>
    </row>
    <row r="2466" spans="1:21" ht="42.75" x14ac:dyDescent="0.2">
      <c r="A2466">
        <v>2464</v>
      </c>
      <c r="B2466" s="3" t="s">
        <v>2465</v>
      </c>
      <c r="C2466" s="3" t="s">
        <v>6574</v>
      </c>
      <c r="D2466">
        <v>2000</v>
      </c>
      <c r="F2466">
        <v>2222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8279</v>
      </c>
      <c r="P2466" s="6">
        <f t="shared" si="152"/>
        <v>1.111</v>
      </c>
      <c r="Q2466">
        <f t="shared" si="153"/>
        <v>51.674418604651166</v>
      </c>
      <c r="R2466" t="s">
        <v>8340</v>
      </c>
      <c r="S2466" t="s">
        <v>8312</v>
      </c>
      <c r="T2466" s="10">
        <f t="shared" si="154"/>
        <v>42248.90042824074</v>
      </c>
      <c r="U2466" s="10">
        <f t="shared" si="155"/>
        <v>42277.811805555553</v>
      </c>
    </row>
    <row r="2467" spans="1:21" ht="28.5" x14ac:dyDescent="0.2">
      <c r="A2467">
        <v>2465</v>
      </c>
      <c r="B2467" s="3" t="s">
        <v>2466</v>
      </c>
      <c r="C2467" s="3" t="s">
        <v>6575</v>
      </c>
      <c r="D2467">
        <v>700</v>
      </c>
      <c r="F2467">
        <v>1261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8279</v>
      </c>
      <c r="P2467" s="6">
        <f t="shared" si="152"/>
        <v>1.8014285714285714</v>
      </c>
      <c r="Q2467">
        <f t="shared" si="153"/>
        <v>26.270833333333332</v>
      </c>
      <c r="R2467" t="s">
        <v>8340</v>
      </c>
      <c r="S2467" t="s">
        <v>8312</v>
      </c>
      <c r="T2467" s="10">
        <f t="shared" si="154"/>
        <v>41145.719305555554</v>
      </c>
      <c r="U2467" s="10">
        <f t="shared" si="155"/>
        <v>41175.719305555554</v>
      </c>
    </row>
    <row r="2468" spans="1:21" ht="42.75" x14ac:dyDescent="0.2">
      <c r="A2468">
        <v>2466</v>
      </c>
      <c r="B2468" s="3" t="s">
        <v>2467</v>
      </c>
      <c r="C2468" s="3" t="s">
        <v>6576</v>
      </c>
      <c r="D2468">
        <v>2500</v>
      </c>
      <c r="F2468">
        <v>2500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8279</v>
      </c>
      <c r="P2468" s="6">
        <f t="shared" si="152"/>
        <v>1</v>
      </c>
      <c r="Q2468">
        <f t="shared" si="153"/>
        <v>48.07692307692308</v>
      </c>
      <c r="R2468" t="s">
        <v>8340</v>
      </c>
      <c r="S2468" t="s">
        <v>8312</v>
      </c>
      <c r="T2468" s="10">
        <f t="shared" si="154"/>
        <v>41373.102465277778</v>
      </c>
      <c r="U2468" s="10">
        <f t="shared" si="155"/>
        <v>41403.102465277778</v>
      </c>
    </row>
    <row r="2469" spans="1:21" ht="42.75" x14ac:dyDescent="0.2">
      <c r="A2469">
        <v>2467</v>
      </c>
      <c r="B2469" s="3" t="s">
        <v>2468</v>
      </c>
      <c r="C2469" s="3" t="s">
        <v>6577</v>
      </c>
      <c r="D2469">
        <v>1000</v>
      </c>
      <c r="F2469">
        <v>1185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8279</v>
      </c>
      <c r="P2469" s="6">
        <f t="shared" si="152"/>
        <v>1.1850000000000001</v>
      </c>
      <c r="Q2469">
        <f t="shared" si="153"/>
        <v>27.558139534883722</v>
      </c>
      <c r="R2469" t="s">
        <v>8340</v>
      </c>
      <c r="S2469" t="s">
        <v>8312</v>
      </c>
      <c r="T2469" s="10">
        <f t="shared" si="154"/>
        <v>41025.874201388891</v>
      </c>
      <c r="U2469" s="10">
        <f t="shared" si="155"/>
        <v>41039.708333333336</v>
      </c>
    </row>
    <row r="2470" spans="1:21" ht="28.5" x14ac:dyDescent="0.2">
      <c r="A2470">
        <v>2468</v>
      </c>
      <c r="B2470" s="3" t="s">
        <v>2469</v>
      </c>
      <c r="C2470" s="3" t="s">
        <v>6578</v>
      </c>
      <c r="D2470">
        <v>2000</v>
      </c>
      <c r="F2470">
        <v>2144.34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8279</v>
      </c>
      <c r="P2470" s="6">
        <f t="shared" si="152"/>
        <v>1.0721700000000001</v>
      </c>
      <c r="Q2470">
        <f t="shared" si="153"/>
        <v>36.97137931034483</v>
      </c>
      <c r="R2470" t="s">
        <v>8340</v>
      </c>
      <c r="S2470" t="s">
        <v>8312</v>
      </c>
      <c r="T2470" s="10">
        <f t="shared" si="154"/>
        <v>41174.154178240737</v>
      </c>
      <c r="U2470" s="10">
        <f t="shared" si="155"/>
        <v>41210.208333333336</v>
      </c>
    </row>
    <row r="2471" spans="1:21" ht="42.75" x14ac:dyDescent="0.2">
      <c r="A2471">
        <v>2469</v>
      </c>
      <c r="B2471" s="3" t="s">
        <v>2470</v>
      </c>
      <c r="C2471" s="3" t="s">
        <v>6579</v>
      </c>
      <c r="D2471">
        <v>1200</v>
      </c>
      <c r="F2471">
        <v>1364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8279</v>
      </c>
      <c r="P2471" s="6">
        <f t="shared" si="152"/>
        <v>1.1366666666666667</v>
      </c>
      <c r="Q2471">
        <f t="shared" si="153"/>
        <v>29.021276595744681</v>
      </c>
      <c r="R2471" t="s">
        <v>8340</v>
      </c>
      <c r="S2471" t="s">
        <v>8312</v>
      </c>
      <c r="T2471" s="10">
        <f t="shared" si="154"/>
        <v>40557.429733796293</v>
      </c>
      <c r="U2471" s="10">
        <f t="shared" si="155"/>
        <v>40582.429733796293</v>
      </c>
    </row>
    <row r="2472" spans="1:21" ht="42.75" x14ac:dyDescent="0.2">
      <c r="A2472">
        <v>2470</v>
      </c>
      <c r="B2472" s="3" t="s">
        <v>2471</v>
      </c>
      <c r="C2472" s="3" t="s">
        <v>6580</v>
      </c>
      <c r="D2472">
        <v>1000</v>
      </c>
      <c r="F2472">
        <v>1031.6400000000001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8279</v>
      </c>
      <c r="P2472" s="6">
        <f t="shared" si="152"/>
        <v>1.0316400000000001</v>
      </c>
      <c r="Q2472">
        <f t="shared" si="153"/>
        <v>28.65666666666667</v>
      </c>
      <c r="R2472" t="s">
        <v>8340</v>
      </c>
      <c r="S2472" t="s">
        <v>8312</v>
      </c>
      <c r="T2472" s="10">
        <f t="shared" si="154"/>
        <v>41023.07471064815</v>
      </c>
      <c r="U2472" s="10">
        <f t="shared" si="155"/>
        <v>41053.07471064815</v>
      </c>
    </row>
    <row r="2473" spans="1:21" ht="42.75" x14ac:dyDescent="0.2">
      <c r="A2473">
        <v>2471</v>
      </c>
      <c r="B2473" s="3" t="s">
        <v>2472</v>
      </c>
      <c r="C2473" s="3" t="s">
        <v>6581</v>
      </c>
      <c r="D2473">
        <v>500</v>
      </c>
      <c r="F2473">
        <v>640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8279</v>
      </c>
      <c r="P2473" s="6">
        <f t="shared" si="152"/>
        <v>1.28</v>
      </c>
      <c r="Q2473">
        <f t="shared" si="153"/>
        <v>37.647058823529413</v>
      </c>
      <c r="R2473" t="s">
        <v>8340</v>
      </c>
      <c r="S2473" t="s">
        <v>8312</v>
      </c>
      <c r="T2473" s="10">
        <f t="shared" si="154"/>
        <v>40893.992962962962</v>
      </c>
      <c r="U2473" s="10">
        <f t="shared" si="155"/>
        <v>40933.992962962962</v>
      </c>
    </row>
    <row r="2474" spans="1:21" ht="57" x14ac:dyDescent="0.2">
      <c r="A2474">
        <v>2472</v>
      </c>
      <c r="B2474" s="3" t="s">
        <v>2473</v>
      </c>
      <c r="C2474" s="3" t="s">
        <v>6582</v>
      </c>
      <c r="D2474">
        <v>7500</v>
      </c>
      <c r="F2474">
        <v>10182.02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8279</v>
      </c>
      <c r="P2474" s="6">
        <f t="shared" si="152"/>
        <v>1.3576026666666667</v>
      </c>
      <c r="Q2474">
        <f t="shared" si="153"/>
        <v>97.904038461538462</v>
      </c>
      <c r="R2474" t="s">
        <v>8340</v>
      </c>
      <c r="S2474" t="s">
        <v>8312</v>
      </c>
      <c r="T2474" s="10">
        <f t="shared" si="154"/>
        <v>40354.11550925926</v>
      </c>
      <c r="U2474" s="10">
        <f t="shared" si="155"/>
        <v>40425.043749999997</v>
      </c>
    </row>
    <row r="2475" spans="1:21" ht="42.75" x14ac:dyDescent="0.2">
      <c r="A2475">
        <v>2473</v>
      </c>
      <c r="B2475" s="3" t="s">
        <v>2474</v>
      </c>
      <c r="C2475" s="3" t="s">
        <v>6583</v>
      </c>
      <c r="D2475">
        <v>2000</v>
      </c>
      <c r="F2475">
        <v>2000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8279</v>
      </c>
      <c r="P2475" s="6">
        <f t="shared" si="152"/>
        <v>1</v>
      </c>
      <c r="Q2475">
        <f t="shared" si="153"/>
        <v>42.553191489361701</v>
      </c>
      <c r="R2475" t="s">
        <v>8340</v>
      </c>
      <c r="S2475" t="s">
        <v>8312</v>
      </c>
      <c r="T2475" s="10">
        <f t="shared" si="154"/>
        <v>41193.748483796298</v>
      </c>
      <c r="U2475" s="10">
        <f t="shared" si="155"/>
        <v>41223.790150462963</v>
      </c>
    </row>
    <row r="2476" spans="1:21" ht="57" x14ac:dyDescent="0.2">
      <c r="A2476">
        <v>2474</v>
      </c>
      <c r="B2476" s="3" t="s">
        <v>2475</v>
      </c>
      <c r="C2476" s="3" t="s">
        <v>6584</v>
      </c>
      <c r="D2476">
        <v>5000</v>
      </c>
      <c r="F2476">
        <v>5000.18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8279</v>
      </c>
      <c r="P2476" s="6">
        <f t="shared" si="152"/>
        <v>1.0000360000000001</v>
      </c>
      <c r="Q2476">
        <f t="shared" si="153"/>
        <v>131.58368421052631</v>
      </c>
      <c r="R2476" t="s">
        <v>8340</v>
      </c>
      <c r="S2476" t="s">
        <v>8312</v>
      </c>
      <c r="T2476" s="10">
        <f t="shared" si="154"/>
        <v>40417.011296296296</v>
      </c>
      <c r="U2476" s="10">
        <f t="shared" si="155"/>
        <v>40462.011296296296</v>
      </c>
    </row>
    <row r="2477" spans="1:21" ht="28.5" x14ac:dyDescent="0.2">
      <c r="A2477">
        <v>2475</v>
      </c>
      <c r="B2477" s="3" t="s">
        <v>2476</v>
      </c>
      <c r="C2477" s="3" t="s">
        <v>6585</v>
      </c>
      <c r="D2477">
        <v>2500</v>
      </c>
      <c r="F2477">
        <v>2618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8279</v>
      </c>
      <c r="P2477" s="6">
        <f t="shared" si="152"/>
        <v>1.0471999999999999</v>
      </c>
      <c r="Q2477">
        <f t="shared" si="153"/>
        <v>32.320987654320987</v>
      </c>
      <c r="R2477" t="s">
        <v>8340</v>
      </c>
      <c r="S2477" t="s">
        <v>8312</v>
      </c>
      <c r="T2477" s="10">
        <f t="shared" si="154"/>
        <v>40310.287673611114</v>
      </c>
      <c r="U2477" s="10">
        <f t="shared" si="155"/>
        <v>40369.916666666664</v>
      </c>
    </row>
    <row r="2478" spans="1:21" ht="42.75" x14ac:dyDescent="0.2">
      <c r="A2478">
        <v>2476</v>
      </c>
      <c r="B2478" s="3" t="s">
        <v>2477</v>
      </c>
      <c r="C2478" s="3" t="s">
        <v>6586</v>
      </c>
      <c r="D2478">
        <v>3200</v>
      </c>
      <c r="F2478">
        <v>3360.72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8279</v>
      </c>
      <c r="P2478" s="6">
        <f t="shared" si="152"/>
        <v>1.050225</v>
      </c>
      <c r="Q2478">
        <f t="shared" si="153"/>
        <v>61.103999999999999</v>
      </c>
      <c r="R2478" t="s">
        <v>8340</v>
      </c>
      <c r="S2478" t="s">
        <v>8312</v>
      </c>
      <c r="T2478" s="10">
        <f t="shared" si="154"/>
        <v>41913.328356481477</v>
      </c>
      <c r="U2478" s="10">
        <f t="shared" si="155"/>
        <v>41946.370023148149</v>
      </c>
    </row>
    <row r="2479" spans="1:21" ht="28.5" x14ac:dyDescent="0.2">
      <c r="A2479">
        <v>2477</v>
      </c>
      <c r="B2479" s="3" t="s">
        <v>824</v>
      </c>
      <c r="C2479" s="3" t="s">
        <v>6587</v>
      </c>
      <c r="D2479">
        <v>750</v>
      </c>
      <c r="F2479">
        <v>1285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8279</v>
      </c>
      <c r="P2479" s="6">
        <f t="shared" si="152"/>
        <v>1.7133333333333334</v>
      </c>
      <c r="Q2479">
        <f t="shared" si="153"/>
        <v>31.341463414634145</v>
      </c>
      <c r="R2479" t="s">
        <v>8340</v>
      </c>
      <c r="S2479" t="s">
        <v>8312</v>
      </c>
      <c r="T2479" s="10">
        <f t="shared" si="154"/>
        <v>41088.691493055558</v>
      </c>
      <c r="U2479" s="10">
        <f t="shared" si="155"/>
        <v>41133.691493055558</v>
      </c>
    </row>
    <row r="2480" spans="1:21" ht="42.75" x14ac:dyDescent="0.2">
      <c r="A2480">
        <v>2478</v>
      </c>
      <c r="B2480" s="3" t="s">
        <v>2478</v>
      </c>
      <c r="C2480" s="3" t="s">
        <v>6588</v>
      </c>
      <c r="D2480">
        <v>8000</v>
      </c>
      <c r="F2480">
        <v>10200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8279</v>
      </c>
      <c r="P2480" s="6">
        <f t="shared" si="152"/>
        <v>1.2749999999999999</v>
      </c>
      <c r="Q2480">
        <f t="shared" si="153"/>
        <v>129.1139240506329</v>
      </c>
      <c r="R2480" t="s">
        <v>8340</v>
      </c>
      <c r="S2480" t="s">
        <v>8312</v>
      </c>
      <c r="T2480" s="10">
        <f t="shared" si="154"/>
        <v>41257.950381944444</v>
      </c>
      <c r="U2480" s="10">
        <f t="shared" si="155"/>
        <v>41287.950381944444</v>
      </c>
    </row>
    <row r="2481" spans="1:21" ht="28.5" x14ac:dyDescent="0.2">
      <c r="A2481">
        <v>2479</v>
      </c>
      <c r="B2481" s="3" t="s">
        <v>2479</v>
      </c>
      <c r="C2481" s="3" t="s">
        <v>6589</v>
      </c>
      <c r="D2481">
        <v>300</v>
      </c>
      <c r="F2481">
        <v>400.33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8279</v>
      </c>
      <c r="P2481" s="6">
        <f t="shared" si="152"/>
        <v>1.3344333333333334</v>
      </c>
      <c r="Q2481">
        <f t="shared" si="153"/>
        <v>25.020624999999999</v>
      </c>
      <c r="R2481" t="s">
        <v>8340</v>
      </c>
      <c r="S2481" t="s">
        <v>8312</v>
      </c>
      <c r="T2481" s="10">
        <f t="shared" si="154"/>
        <v>41107.726782407408</v>
      </c>
      <c r="U2481" s="10">
        <f t="shared" si="155"/>
        <v>41118.083333333336</v>
      </c>
    </row>
    <row r="2482" spans="1:21" ht="42.75" x14ac:dyDescent="0.2">
      <c r="A2482">
        <v>2480</v>
      </c>
      <c r="B2482" s="3" t="s">
        <v>2480</v>
      </c>
      <c r="C2482" s="3" t="s">
        <v>6590</v>
      </c>
      <c r="D2482">
        <v>2000</v>
      </c>
      <c r="F2482">
        <v>2000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8279</v>
      </c>
      <c r="P2482" s="6">
        <f t="shared" si="152"/>
        <v>1</v>
      </c>
      <c r="Q2482">
        <f t="shared" si="153"/>
        <v>250</v>
      </c>
      <c r="R2482" t="s">
        <v>8340</v>
      </c>
      <c r="S2482" t="s">
        <v>8312</v>
      </c>
      <c r="T2482" s="10">
        <f t="shared" si="154"/>
        <v>42227.936157407406</v>
      </c>
      <c r="U2482" s="10">
        <f t="shared" si="155"/>
        <v>42287.936157407406</v>
      </c>
    </row>
    <row r="2483" spans="1:21" ht="42.75" x14ac:dyDescent="0.2">
      <c r="A2483">
        <v>2481</v>
      </c>
      <c r="B2483" s="3" t="s">
        <v>2481</v>
      </c>
      <c r="C2483" s="3" t="s">
        <v>6591</v>
      </c>
      <c r="D2483">
        <v>4000</v>
      </c>
      <c r="F2483">
        <v>4516.4399999999996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8279</v>
      </c>
      <c r="P2483" s="6">
        <f t="shared" si="152"/>
        <v>1.1291099999999998</v>
      </c>
      <c r="Q2483">
        <f t="shared" si="153"/>
        <v>47.541473684210523</v>
      </c>
      <c r="R2483" t="s">
        <v>8340</v>
      </c>
      <c r="S2483" t="s">
        <v>8312</v>
      </c>
      <c r="T2483" s="10">
        <f t="shared" si="154"/>
        <v>40999.645925925928</v>
      </c>
      <c r="U2483" s="10">
        <f t="shared" si="155"/>
        <v>41029.645925925928</v>
      </c>
    </row>
    <row r="2484" spans="1:21" ht="42.75" x14ac:dyDescent="0.2">
      <c r="A2484">
        <v>2482</v>
      </c>
      <c r="B2484" s="3" t="s">
        <v>2482</v>
      </c>
      <c r="C2484" s="3" t="s">
        <v>6592</v>
      </c>
      <c r="D2484">
        <v>1000</v>
      </c>
      <c r="F2484">
        <v>1001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8279</v>
      </c>
      <c r="P2484" s="6">
        <f t="shared" si="152"/>
        <v>1.0009999999999999</v>
      </c>
      <c r="Q2484">
        <f t="shared" si="153"/>
        <v>40.04</v>
      </c>
      <c r="R2484" t="s">
        <v>8340</v>
      </c>
      <c r="S2484" t="s">
        <v>8312</v>
      </c>
      <c r="T2484" s="10">
        <f t="shared" si="154"/>
        <v>40711.782210648147</v>
      </c>
      <c r="U2484" s="10">
        <f t="shared" si="155"/>
        <v>40756.782210648147</v>
      </c>
    </row>
    <row r="2485" spans="1:21" ht="28.5" x14ac:dyDescent="0.2">
      <c r="A2485">
        <v>2483</v>
      </c>
      <c r="B2485" s="3" t="s">
        <v>2483</v>
      </c>
      <c r="C2485" s="3" t="s">
        <v>6593</v>
      </c>
      <c r="D2485">
        <v>1100</v>
      </c>
      <c r="F2485">
        <v>1251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8279</v>
      </c>
      <c r="P2485" s="6">
        <f t="shared" si="152"/>
        <v>1.1372727272727272</v>
      </c>
      <c r="Q2485">
        <f t="shared" si="153"/>
        <v>65.84210526315789</v>
      </c>
      <c r="R2485" t="s">
        <v>8340</v>
      </c>
      <c r="S2485" t="s">
        <v>8312</v>
      </c>
      <c r="T2485" s="10">
        <f t="shared" si="154"/>
        <v>40970.750034722223</v>
      </c>
      <c r="U2485" s="10">
        <f t="shared" si="155"/>
        <v>41030.708368055559</v>
      </c>
    </row>
    <row r="2486" spans="1:21" ht="57" x14ac:dyDescent="0.2">
      <c r="A2486">
        <v>2484</v>
      </c>
      <c r="B2486" s="3" t="s">
        <v>2484</v>
      </c>
      <c r="C2486" s="3" t="s">
        <v>6594</v>
      </c>
      <c r="D2486">
        <v>3500</v>
      </c>
      <c r="F2486">
        <v>4176.1099999999997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8279</v>
      </c>
      <c r="P2486" s="6">
        <f t="shared" si="152"/>
        <v>1.1931742857142855</v>
      </c>
      <c r="Q2486">
        <f t="shared" si="153"/>
        <v>46.401222222222216</v>
      </c>
      <c r="R2486" t="s">
        <v>8340</v>
      </c>
      <c r="S2486" t="s">
        <v>8312</v>
      </c>
      <c r="T2486" s="10">
        <f t="shared" si="154"/>
        <v>40771.916701388887</v>
      </c>
      <c r="U2486" s="10">
        <f t="shared" si="155"/>
        <v>40801.916701388887</v>
      </c>
    </row>
    <row r="2487" spans="1:21" ht="42.75" x14ac:dyDescent="0.2">
      <c r="A2487">
        <v>2485</v>
      </c>
      <c r="B2487" s="3" t="s">
        <v>2485</v>
      </c>
      <c r="C2487" s="3" t="s">
        <v>6595</v>
      </c>
      <c r="D2487">
        <v>2000</v>
      </c>
      <c r="F2487">
        <v>2065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8279</v>
      </c>
      <c r="P2487" s="6">
        <f t="shared" si="152"/>
        <v>1.0325</v>
      </c>
      <c r="Q2487">
        <f t="shared" si="153"/>
        <v>50.365853658536587</v>
      </c>
      <c r="R2487" t="s">
        <v>8340</v>
      </c>
      <c r="S2487" t="s">
        <v>8312</v>
      </c>
      <c r="T2487" s="10">
        <f t="shared" si="154"/>
        <v>40793.998599537037</v>
      </c>
      <c r="U2487" s="10">
        <f t="shared" si="155"/>
        <v>40828.998599537037</v>
      </c>
    </row>
    <row r="2488" spans="1:21" ht="42.75" x14ac:dyDescent="0.2">
      <c r="A2488">
        <v>2486</v>
      </c>
      <c r="B2488" s="3" t="s">
        <v>2486</v>
      </c>
      <c r="C2488" s="3" t="s">
        <v>6596</v>
      </c>
      <c r="D2488">
        <v>300</v>
      </c>
      <c r="F2488">
        <v>797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8279</v>
      </c>
      <c r="P2488" s="6">
        <f t="shared" si="152"/>
        <v>2.6566666666666667</v>
      </c>
      <c r="Q2488">
        <f t="shared" si="153"/>
        <v>26.566666666666666</v>
      </c>
      <c r="R2488" t="s">
        <v>8340</v>
      </c>
      <c r="S2488" t="s">
        <v>8312</v>
      </c>
      <c r="T2488" s="10">
        <f t="shared" si="154"/>
        <v>40991.708055555559</v>
      </c>
      <c r="U2488" s="10">
        <f t="shared" si="155"/>
        <v>41021.708055555559</v>
      </c>
    </row>
    <row r="2489" spans="1:21" ht="42.75" x14ac:dyDescent="0.2">
      <c r="A2489">
        <v>2487</v>
      </c>
      <c r="B2489" s="3" t="s">
        <v>2487</v>
      </c>
      <c r="C2489" s="3" t="s">
        <v>6597</v>
      </c>
      <c r="D2489">
        <v>1500</v>
      </c>
      <c r="F2489">
        <v>1500.76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8279</v>
      </c>
      <c r="P2489" s="6">
        <f t="shared" si="152"/>
        <v>1.0005066666666667</v>
      </c>
      <c r="Q2489">
        <f t="shared" si="153"/>
        <v>39.493684210526318</v>
      </c>
      <c r="R2489" t="s">
        <v>8340</v>
      </c>
      <c r="S2489" t="s">
        <v>8312</v>
      </c>
      <c r="T2489" s="10">
        <f t="shared" si="154"/>
        <v>41026.083298611113</v>
      </c>
      <c r="U2489" s="10">
        <f t="shared" si="155"/>
        <v>41056.083298611113</v>
      </c>
    </row>
    <row r="2490" spans="1:21" ht="42.75" x14ac:dyDescent="0.2">
      <c r="A2490">
        <v>2488</v>
      </c>
      <c r="B2490" s="3" t="s">
        <v>2488</v>
      </c>
      <c r="C2490" s="3" t="s">
        <v>6598</v>
      </c>
      <c r="D2490">
        <v>3000</v>
      </c>
      <c r="F2490">
        <v>3201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8279</v>
      </c>
      <c r="P2490" s="6">
        <f t="shared" si="152"/>
        <v>1.0669999999999999</v>
      </c>
      <c r="Q2490">
        <f t="shared" si="153"/>
        <v>49.246153846153845</v>
      </c>
      <c r="R2490" t="s">
        <v>8340</v>
      </c>
      <c r="S2490" t="s">
        <v>8312</v>
      </c>
      <c r="T2490" s="10">
        <f t="shared" si="154"/>
        <v>40833.633194444446</v>
      </c>
      <c r="U2490" s="10">
        <f t="shared" si="155"/>
        <v>40863.674861111111</v>
      </c>
    </row>
    <row r="2491" spans="1:21" ht="42.75" x14ac:dyDescent="0.2">
      <c r="A2491">
        <v>2489</v>
      </c>
      <c r="B2491" s="3" t="s">
        <v>2489</v>
      </c>
      <c r="C2491" s="3" t="s">
        <v>6599</v>
      </c>
      <c r="D2491">
        <v>3500</v>
      </c>
      <c r="F2491">
        <v>4678.5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8279</v>
      </c>
      <c r="P2491" s="6">
        <f t="shared" si="152"/>
        <v>1.3367142857142857</v>
      </c>
      <c r="Q2491">
        <f t="shared" si="153"/>
        <v>62.38</v>
      </c>
      <c r="R2491" t="s">
        <v>8340</v>
      </c>
      <c r="S2491" t="s">
        <v>8312</v>
      </c>
      <c r="T2491" s="10">
        <f t="shared" si="154"/>
        <v>41373.690266203703</v>
      </c>
      <c r="U2491" s="10">
        <f t="shared" si="155"/>
        <v>41403.690266203703</v>
      </c>
    </row>
    <row r="2492" spans="1:21" ht="42.75" x14ac:dyDescent="0.2">
      <c r="A2492">
        <v>2490</v>
      </c>
      <c r="B2492" s="3" t="s">
        <v>2490</v>
      </c>
      <c r="C2492" s="3" t="s">
        <v>6600</v>
      </c>
      <c r="D2492">
        <v>500</v>
      </c>
      <c r="F2492">
        <v>607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8279</v>
      </c>
      <c r="P2492" s="6">
        <f t="shared" si="152"/>
        <v>1.214</v>
      </c>
      <c r="Q2492">
        <f t="shared" si="153"/>
        <v>37.9375</v>
      </c>
      <c r="R2492" t="s">
        <v>8340</v>
      </c>
      <c r="S2492" t="s">
        <v>8312</v>
      </c>
      <c r="T2492" s="10">
        <f t="shared" si="154"/>
        <v>41023.227731481478</v>
      </c>
      <c r="U2492" s="10">
        <f t="shared" si="155"/>
        <v>41083.227731481478</v>
      </c>
    </row>
    <row r="2493" spans="1:21" ht="42.75" x14ac:dyDescent="0.2">
      <c r="A2493">
        <v>2491</v>
      </c>
      <c r="B2493" s="3" t="s">
        <v>2491</v>
      </c>
      <c r="C2493" s="3" t="s">
        <v>6601</v>
      </c>
      <c r="D2493">
        <v>500</v>
      </c>
      <c r="F2493">
        <v>516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8279</v>
      </c>
      <c r="P2493" s="6">
        <f t="shared" si="152"/>
        <v>1.032</v>
      </c>
      <c r="Q2493">
        <f t="shared" si="153"/>
        <v>51.6</v>
      </c>
      <c r="R2493" t="s">
        <v>8340</v>
      </c>
      <c r="S2493" t="s">
        <v>8312</v>
      </c>
      <c r="T2493" s="10">
        <f t="shared" si="154"/>
        <v>40542.839282407411</v>
      </c>
      <c r="U2493" s="10">
        <f t="shared" si="155"/>
        <v>40559.07708333333</v>
      </c>
    </row>
    <row r="2494" spans="1:21" ht="28.5" x14ac:dyDescent="0.2">
      <c r="A2494">
        <v>2492</v>
      </c>
      <c r="B2494" s="3" t="s">
        <v>2492</v>
      </c>
      <c r="C2494" s="3" t="s">
        <v>6602</v>
      </c>
      <c r="D2494">
        <v>600</v>
      </c>
      <c r="F2494">
        <v>750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8279</v>
      </c>
      <c r="P2494" s="6">
        <f t="shared" si="152"/>
        <v>1.25</v>
      </c>
      <c r="Q2494">
        <f t="shared" si="153"/>
        <v>27.777777777777779</v>
      </c>
      <c r="R2494" t="s">
        <v>8340</v>
      </c>
      <c r="S2494" t="s">
        <v>8312</v>
      </c>
      <c r="T2494" s="10">
        <f t="shared" si="154"/>
        <v>41024.985972222225</v>
      </c>
      <c r="U2494" s="10">
        <f t="shared" si="155"/>
        <v>41076.415972222225</v>
      </c>
    </row>
    <row r="2495" spans="1:21" ht="42.75" x14ac:dyDescent="0.2">
      <c r="A2495">
        <v>2493</v>
      </c>
      <c r="B2495" s="3" t="s">
        <v>2493</v>
      </c>
      <c r="C2495" s="3" t="s">
        <v>6603</v>
      </c>
      <c r="D2495">
        <v>20000</v>
      </c>
      <c r="F2495">
        <v>25740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8279</v>
      </c>
      <c r="P2495" s="6">
        <f t="shared" si="152"/>
        <v>1.2869999999999999</v>
      </c>
      <c r="Q2495">
        <f t="shared" si="153"/>
        <v>99.382239382239376</v>
      </c>
      <c r="R2495" t="s">
        <v>8340</v>
      </c>
      <c r="S2495" t="s">
        <v>8312</v>
      </c>
      <c r="T2495" s="10">
        <f t="shared" si="154"/>
        <v>41348.168287037035</v>
      </c>
      <c r="U2495" s="10">
        <f t="shared" si="155"/>
        <v>41393.168287037035</v>
      </c>
    </row>
    <row r="2496" spans="1:21" ht="42.75" x14ac:dyDescent="0.2">
      <c r="A2496">
        <v>2494</v>
      </c>
      <c r="B2496" s="3" t="s">
        <v>2494</v>
      </c>
      <c r="C2496" s="3" t="s">
        <v>6604</v>
      </c>
      <c r="D2496">
        <v>1500</v>
      </c>
      <c r="F2496">
        <v>1515.08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8279</v>
      </c>
      <c r="P2496" s="6">
        <f t="shared" si="152"/>
        <v>1.0100533333333332</v>
      </c>
      <c r="Q2496">
        <f t="shared" si="153"/>
        <v>38.848205128205123</v>
      </c>
      <c r="R2496" t="s">
        <v>8340</v>
      </c>
      <c r="S2496" t="s">
        <v>8312</v>
      </c>
      <c r="T2496" s="10">
        <f t="shared" si="154"/>
        <v>41022.645185185182</v>
      </c>
      <c r="U2496" s="10">
        <f t="shared" si="155"/>
        <v>41052.645185185182</v>
      </c>
    </row>
    <row r="2497" spans="1:21" ht="42.75" x14ac:dyDescent="0.2">
      <c r="A2497">
        <v>2495</v>
      </c>
      <c r="B2497" s="3" t="s">
        <v>2495</v>
      </c>
      <c r="C2497" s="3" t="s">
        <v>6605</v>
      </c>
      <c r="D2497">
        <v>1500</v>
      </c>
      <c r="F2497">
        <v>1913.05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8279</v>
      </c>
      <c r="P2497" s="6">
        <f t="shared" si="152"/>
        <v>1.2753666666666665</v>
      </c>
      <c r="Q2497">
        <f t="shared" si="153"/>
        <v>45.548809523809524</v>
      </c>
      <c r="R2497" t="s">
        <v>8340</v>
      </c>
      <c r="S2497" t="s">
        <v>8312</v>
      </c>
      <c r="T2497" s="10">
        <f t="shared" si="154"/>
        <v>41036.946469907409</v>
      </c>
      <c r="U2497" s="10">
        <f t="shared" si="155"/>
        <v>41066.946469907409</v>
      </c>
    </row>
    <row r="2498" spans="1:21" ht="28.5" x14ac:dyDescent="0.2">
      <c r="A2498">
        <v>2496</v>
      </c>
      <c r="B2498" s="3" t="s">
        <v>2496</v>
      </c>
      <c r="C2498" s="3" t="s">
        <v>6606</v>
      </c>
      <c r="D2498">
        <v>6000</v>
      </c>
      <c r="F2498">
        <v>6000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8279</v>
      </c>
      <c r="P2498" s="6">
        <f t="shared" ref="P2498:P2561" si="156">F2498/D2498</f>
        <v>1</v>
      </c>
      <c r="Q2498">
        <f t="shared" ref="Q2498:Q2561" si="157">F2498/M2498</f>
        <v>600</v>
      </c>
      <c r="R2498" t="s">
        <v>8340</v>
      </c>
      <c r="S2498" t="s">
        <v>8312</v>
      </c>
      <c r="T2498" s="10">
        <f t="shared" si="154"/>
        <v>41327.996435185189</v>
      </c>
      <c r="U2498" s="10">
        <f t="shared" si="155"/>
        <v>41362.954768518517</v>
      </c>
    </row>
    <row r="2499" spans="1:21" ht="42.75" x14ac:dyDescent="0.2">
      <c r="A2499">
        <v>2497</v>
      </c>
      <c r="B2499" s="3" t="s">
        <v>2497</v>
      </c>
      <c r="C2499" s="3" t="s">
        <v>6607</v>
      </c>
      <c r="D2499">
        <v>4000</v>
      </c>
      <c r="F2499">
        <v>4510.8599999999997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8279</v>
      </c>
      <c r="P2499" s="6">
        <f t="shared" si="156"/>
        <v>1.127715</v>
      </c>
      <c r="Q2499">
        <f t="shared" si="157"/>
        <v>80.551071428571419</v>
      </c>
      <c r="R2499" t="s">
        <v>8340</v>
      </c>
      <c r="S2499" t="s">
        <v>8312</v>
      </c>
      <c r="T2499" s="10">
        <f t="shared" ref="T2499:T2562" si="158">(((K2499/60)/60)/24+DATE(1970,1,1))</f>
        <v>40730.878912037035</v>
      </c>
      <c r="U2499" s="10">
        <f t="shared" ref="U2499:U2562" si="159">(((J2499/60)/60)/24+DATE(1970,1,1))</f>
        <v>40760.878912037035</v>
      </c>
    </row>
    <row r="2500" spans="1:21" ht="42.75" x14ac:dyDescent="0.2">
      <c r="A2500">
        <v>2498</v>
      </c>
      <c r="B2500" s="3" t="s">
        <v>2498</v>
      </c>
      <c r="C2500" s="3" t="s">
        <v>6608</v>
      </c>
      <c r="D2500">
        <v>1000</v>
      </c>
      <c r="F2500">
        <v>1056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8279</v>
      </c>
      <c r="P2500" s="6">
        <f t="shared" si="156"/>
        <v>1.056</v>
      </c>
      <c r="Q2500">
        <f t="shared" si="157"/>
        <v>52.8</v>
      </c>
      <c r="R2500" t="s">
        <v>8340</v>
      </c>
      <c r="S2500" t="s">
        <v>8312</v>
      </c>
      <c r="T2500" s="10">
        <f t="shared" si="158"/>
        <v>42017.967442129629</v>
      </c>
      <c r="U2500" s="10">
        <f t="shared" si="159"/>
        <v>42031.967442129629</v>
      </c>
    </row>
    <row r="2501" spans="1:21" ht="42.75" x14ac:dyDescent="0.2">
      <c r="A2501">
        <v>2499</v>
      </c>
      <c r="B2501" s="3" t="s">
        <v>2499</v>
      </c>
      <c r="C2501" s="3" t="s">
        <v>6609</v>
      </c>
      <c r="D2501">
        <v>4000</v>
      </c>
      <c r="F2501">
        <v>8105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8279</v>
      </c>
      <c r="P2501" s="6">
        <f t="shared" si="156"/>
        <v>2.0262500000000001</v>
      </c>
      <c r="Q2501">
        <f t="shared" si="157"/>
        <v>47.676470588235297</v>
      </c>
      <c r="R2501" t="s">
        <v>8340</v>
      </c>
      <c r="S2501" t="s">
        <v>8312</v>
      </c>
      <c r="T2501" s="10">
        <f t="shared" si="158"/>
        <v>41226.648576388885</v>
      </c>
      <c r="U2501" s="10">
        <f t="shared" si="159"/>
        <v>41274.75</v>
      </c>
    </row>
    <row r="2502" spans="1:21" ht="42.75" x14ac:dyDescent="0.2">
      <c r="A2502">
        <v>2500</v>
      </c>
      <c r="B2502" s="3" t="s">
        <v>2500</v>
      </c>
      <c r="C2502" s="3" t="s">
        <v>6610</v>
      </c>
      <c r="D2502">
        <v>600</v>
      </c>
      <c r="F2502">
        <v>680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8279</v>
      </c>
      <c r="P2502" s="6">
        <f t="shared" si="156"/>
        <v>1.1333333333333333</v>
      </c>
      <c r="Q2502">
        <f t="shared" si="157"/>
        <v>23.448275862068964</v>
      </c>
      <c r="R2502" t="s">
        <v>8340</v>
      </c>
      <c r="S2502" t="s">
        <v>8312</v>
      </c>
      <c r="T2502" s="10">
        <f t="shared" si="158"/>
        <v>41053.772858796299</v>
      </c>
      <c r="U2502" s="10">
        <f t="shared" si="159"/>
        <v>41083.772858796299</v>
      </c>
    </row>
    <row r="2503" spans="1:21" ht="42.75" x14ac:dyDescent="0.2">
      <c r="A2503">
        <v>2501</v>
      </c>
      <c r="B2503" s="3" t="s">
        <v>2501</v>
      </c>
      <c r="C2503" s="3" t="s">
        <v>6611</v>
      </c>
      <c r="D2503">
        <v>11000</v>
      </c>
      <c r="F2503">
        <v>281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8299</v>
      </c>
      <c r="P2503" s="6">
        <f t="shared" si="156"/>
        <v>2.5545454545454545E-2</v>
      </c>
      <c r="Q2503">
        <f t="shared" si="157"/>
        <v>40.142857142857146</v>
      </c>
      <c r="R2503" t="s">
        <v>8316</v>
      </c>
      <c r="S2503" t="s">
        <v>8355</v>
      </c>
      <c r="T2503" s="10">
        <f t="shared" si="158"/>
        <v>42244.776666666665</v>
      </c>
      <c r="U2503" s="10">
        <f t="shared" si="159"/>
        <v>42274.776666666665</v>
      </c>
    </row>
    <row r="2504" spans="1:21" ht="42.75" x14ac:dyDescent="0.2">
      <c r="A2504">
        <v>2502</v>
      </c>
      <c r="B2504" s="3" t="s">
        <v>2502</v>
      </c>
      <c r="C2504" s="3" t="s">
        <v>6612</v>
      </c>
      <c r="D2504">
        <v>110000</v>
      </c>
      <c r="F2504">
        <v>86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8299</v>
      </c>
      <c r="P2504" s="6">
        <f t="shared" si="156"/>
        <v>7.8181818181818181E-4</v>
      </c>
      <c r="Q2504">
        <f t="shared" si="157"/>
        <v>17.2</v>
      </c>
      <c r="R2504" t="s">
        <v>8316</v>
      </c>
      <c r="S2504" t="s">
        <v>8355</v>
      </c>
      <c r="T2504" s="10">
        <f t="shared" si="158"/>
        <v>41858.825439814813</v>
      </c>
      <c r="U2504" s="10">
        <f t="shared" si="159"/>
        <v>41903.825439814813</v>
      </c>
    </row>
    <row r="2505" spans="1:21" ht="42.75" x14ac:dyDescent="0.2">
      <c r="A2505">
        <v>2503</v>
      </c>
      <c r="B2505" s="3" t="s">
        <v>2503</v>
      </c>
      <c r="C2505" s="3" t="s">
        <v>6613</v>
      </c>
      <c r="D2505">
        <v>10000</v>
      </c>
      <c r="F2505"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8299</v>
      </c>
      <c r="P2505" s="6">
        <f t="shared" si="156"/>
        <v>0</v>
      </c>
      <c r="Q2505" t="e">
        <f t="shared" si="157"/>
        <v>#DIV/0!</v>
      </c>
      <c r="R2505" t="s">
        <v>8316</v>
      </c>
      <c r="S2505" t="s">
        <v>8355</v>
      </c>
      <c r="T2505" s="10">
        <f t="shared" si="158"/>
        <v>42498.899398148147</v>
      </c>
      <c r="U2505" s="10">
        <f t="shared" si="159"/>
        <v>42528.879166666666</v>
      </c>
    </row>
    <row r="2506" spans="1:21" ht="28.5" x14ac:dyDescent="0.2">
      <c r="A2506">
        <v>2504</v>
      </c>
      <c r="B2506" s="3" t="s">
        <v>2504</v>
      </c>
      <c r="C2506" s="3" t="s">
        <v>6614</v>
      </c>
      <c r="D2506">
        <v>35000</v>
      </c>
      <c r="F2506"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8299</v>
      </c>
      <c r="P2506" s="6">
        <f t="shared" si="156"/>
        <v>0</v>
      </c>
      <c r="Q2506" t="e">
        <f t="shared" si="157"/>
        <v>#DIV/0!</v>
      </c>
      <c r="R2506" t="s">
        <v>8316</v>
      </c>
      <c r="S2506" t="s">
        <v>8355</v>
      </c>
      <c r="T2506" s="10">
        <f t="shared" si="158"/>
        <v>41928.015439814815</v>
      </c>
      <c r="U2506" s="10">
        <f t="shared" si="159"/>
        <v>41958.057106481487</v>
      </c>
    </row>
    <row r="2507" spans="1:21" ht="57" x14ac:dyDescent="0.2">
      <c r="A2507">
        <v>2505</v>
      </c>
      <c r="B2507" s="3" t="s">
        <v>2505</v>
      </c>
      <c r="C2507" s="3" t="s">
        <v>6615</v>
      </c>
      <c r="D2507">
        <v>7000</v>
      </c>
      <c r="F2507"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8299</v>
      </c>
      <c r="P2507" s="6">
        <f t="shared" si="156"/>
        <v>0</v>
      </c>
      <c r="Q2507" t="e">
        <f t="shared" si="157"/>
        <v>#DIV/0!</v>
      </c>
      <c r="R2507" t="s">
        <v>8316</v>
      </c>
      <c r="S2507" t="s">
        <v>8355</v>
      </c>
      <c r="T2507" s="10">
        <f t="shared" si="158"/>
        <v>42047.05574074074</v>
      </c>
      <c r="U2507" s="10">
        <f t="shared" si="159"/>
        <v>42077.014074074075</v>
      </c>
    </row>
    <row r="2508" spans="1:21" ht="42.75" x14ac:dyDescent="0.2">
      <c r="A2508">
        <v>2506</v>
      </c>
      <c r="B2508" s="3" t="s">
        <v>2506</v>
      </c>
      <c r="C2508" s="3" t="s">
        <v>6616</v>
      </c>
      <c r="D2508">
        <v>5000</v>
      </c>
      <c r="F2508">
        <v>30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8299</v>
      </c>
      <c r="P2508" s="6">
        <f t="shared" si="156"/>
        <v>6.0000000000000001E-3</v>
      </c>
      <c r="Q2508">
        <f t="shared" si="157"/>
        <v>15</v>
      </c>
      <c r="R2508" t="s">
        <v>8316</v>
      </c>
      <c r="S2508" t="s">
        <v>8355</v>
      </c>
      <c r="T2508" s="10">
        <f t="shared" si="158"/>
        <v>42258.297094907408</v>
      </c>
      <c r="U2508" s="10">
        <f t="shared" si="159"/>
        <v>42280.875</v>
      </c>
    </row>
    <row r="2509" spans="1:21" x14ac:dyDescent="0.2">
      <c r="A2509">
        <v>2507</v>
      </c>
      <c r="B2509" s="3" t="s">
        <v>2507</v>
      </c>
      <c r="C2509" s="3" t="s">
        <v>6617</v>
      </c>
      <c r="D2509">
        <v>42850</v>
      </c>
      <c r="F2509"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8299</v>
      </c>
      <c r="P2509" s="6">
        <f t="shared" si="156"/>
        <v>0</v>
      </c>
      <c r="Q2509" t="e">
        <f t="shared" si="157"/>
        <v>#DIV/0!</v>
      </c>
      <c r="R2509" t="s">
        <v>8316</v>
      </c>
      <c r="S2509" t="s">
        <v>8355</v>
      </c>
      <c r="T2509" s="10">
        <f t="shared" si="158"/>
        <v>42105.072962962964</v>
      </c>
      <c r="U2509" s="10">
        <f t="shared" si="159"/>
        <v>42135.072962962964</v>
      </c>
    </row>
    <row r="2510" spans="1:21" ht="42.75" x14ac:dyDescent="0.2">
      <c r="A2510">
        <v>2508</v>
      </c>
      <c r="B2510" s="3" t="s">
        <v>2508</v>
      </c>
      <c r="C2510" s="3" t="s">
        <v>6618</v>
      </c>
      <c r="D2510">
        <v>20000</v>
      </c>
      <c r="F2510"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8299</v>
      </c>
      <c r="P2510" s="6">
        <f t="shared" si="156"/>
        <v>0</v>
      </c>
      <c r="Q2510" t="e">
        <f t="shared" si="157"/>
        <v>#DIV/0!</v>
      </c>
      <c r="R2510" t="s">
        <v>8316</v>
      </c>
      <c r="S2510" t="s">
        <v>8355</v>
      </c>
      <c r="T2510" s="10">
        <f t="shared" si="158"/>
        <v>41835.951782407406</v>
      </c>
      <c r="U2510" s="10">
        <f t="shared" si="159"/>
        <v>41865.951782407406</v>
      </c>
    </row>
    <row r="2511" spans="1:21" ht="42.75" x14ac:dyDescent="0.2">
      <c r="A2511">
        <v>2509</v>
      </c>
      <c r="B2511" s="3" t="s">
        <v>2509</v>
      </c>
      <c r="C2511" s="3" t="s">
        <v>6619</v>
      </c>
      <c r="D2511">
        <v>95000</v>
      </c>
      <c r="F2511">
        <v>1000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8299</v>
      </c>
      <c r="P2511" s="6">
        <f t="shared" si="156"/>
        <v>1.0526315789473684E-2</v>
      </c>
      <c r="Q2511">
        <f t="shared" si="157"/>
        <v>35.714285714285715</v>
      </c>
      <c r="R2511" t="s">
        <v>8316</v>
      </c>
      <c r="S2511" t="s">
        <v>8355</v>
      </c>
      <c r="T2511" s="10">
        <f t="shared" si="158"/>
        <v>42058.809594907405</v>
      </c>
      <c r="U2511" s="10">
        <f t="shared" si="159"/>
        <v>42114.767928240741</v>
      </c>
    </row>
    <row r="2512" spans="1:21" ht="42.75" x14ac:dyDescent="0.2">
      <c r="A2512">
        <v>2510</v>
      </c>
      <c r="B2512" s="3" t="s">
        <v>2510</v>
      </c>
      <c r="C2512" s="3" t="s">
        <v>6620</v>
      </c>
      <c r="D2512">
        <v>50000</v>
      </c>
      <c r="F2512">
        <v>75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8299</v>
      </c>
      <c r="P2512" s="6">
        <f t="shared" si="156"/>
        <v>1.5E-3</v>
      </c>
      <c r="Q2512">
        <f t="shared" si="157"/>
        <v>37.5</v>
      </c>
      <c r="R2512" t="s">
        <v>8316</v>
      </c>
      <c r="S2512" t="s">
        <v>8355</v>
      </c>
      <c r="T2512" s="10">
        <f t="shared" si="158"/>
        <v>42078.997361111105</v>
      </c>
      <c r="U2512" s="10">
        <f t="shared" si="159"/>
        <v>42138.997361111105</v>
      </c>
    </row>
    <row r="2513" spans="1:21" ht="42.75" x14ac:dyDescent="0.2">
      <c r="A2513">
        <v>2511</v>
      </c>
      <c r="B2513" s="3" t="s">
        <v>2511</v>
      </c>
      <c r="C2513" s="3" t="s">
        <v>6621</v>
      </c>
      <c r="D2513">
        <v>100000</v>
      </c>
      <c r="F2513"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8299</v>
      </c>
      <c r="P2513" s="6">
        <f t="shared" si="156"/>
        <v>0</v>
      </c>
      <c r="Q2513" t="e">
        <f t="shared" si="157"/>
        <v>#DIV/0!</v>
      </c>
      <c r="R2513" t="s">
        <v>8316</v>
      </c>
      <c r="S2513" t="s">
        <v>8355</v>
      </c>
      <c r="T2513" s="10">
        <f t="shared" si="158"/>
        <v>42371.446909722217</v>
      </c>
      <c r="U2513" s="10">
        <f t="shared" si="159"/>
        <v>42401.446909722217</v>
      </c>
    </row>
    <row r="2514" spans="1:21" ht="42.75" x14ac:dyDescent="0.2">
      <c r="A2514">
        <v>2512</v>
      </c>
      <c r="B2514" s="3" t="s">
        <v>2512</v>
      </c>
      <c r="C2514" s="3" t="s">
        <v>6622</v>
      </c>
      <c r="D2514">
        <v>1150</v>
      </c>
      <c r="F2514"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8299</v>
      </c>
      <c r="P2514" s="6">
        <f t="shared" si="156"/>
        <v>0</v>
      </c>
      <c r="Q2514" t="e">
        <f t="shared" si="157"/>
        <v>#DIV/0!</v>
      </c>
      <c r="R2514" t="s">
        <v>8316</v>
      </c>
      <c r="S2514" t="s">
        <v>8355</v>
      </c>
      <c r="T2514" s="10">
        <f t="shared" si="158"/>
        <v>41971.876863425925</v>
      </c>
      <c r="U2514" s="10">
        <f t="shared" si="159"/>
        <v>41986.876863425925</v>
      </c>
    </row>
    <row r="2515" spans="1:21" ht="42.75" x14ac:dyDescent="0.2">
      <c r="A2515">
        <v>2513</v>
      </c>
      <c r="B2515" s="3" t="s">
        <v>2513</v>
      </c>
      <c r="C2515" s="3" t="s">
        <v>6623</v>
      </c>
      <c r="D2515">
        <v>180000</v>
      </c>
      <c r="F2515"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8299</v>
      </c>
      <c r="P2515" s="6">
        <f t="shared" si="156"/>
        <v>0</v>
      </c>
      <c r="Q2515" t="e">
        <f t="shared" si="157"/>
        <v>#DIV/0!</v>
      </c>
      <c r="R2515" t="s">
        <v>8316</v>
      </c>
      <c r="S2515" t="s">
        <v>8355</v>
      </c>
      <c r="T2515" s="10">
        <f t="shared" si="158"/>
        <v>42732.00681712963</v>
      </c>
      <c r="U2515" s="10">
        <f t="shared" si="159"/>
        <v>42792.00681712963</v>
      </c>
    </row>
    <row r="2516" spans="1:21" ht="42.75" x14ac:dyDescent="0.2">
      <c r="A2516">
        <v>2514</v>
      </c>
      <c r="B2516" s="3" t="s">
        <v>2514</v>
      </c>
      <c r="C2516" s="3" t="s">
        <v>6624</v>
      </c>
      <c r="D2516">
        <v>12000</v>
      </c>
      <c r="F2516">
        <v>210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8299</v>
      </c>
      <c r="P2516" s="6">
        <f t="shared" si="156"/>
        <v>1.7500000000000002E-2</v>
      </c>
      <c r="Q2516">
        <f t="shared" si="157"/>
        <v>52.5</v>
      </c>
      <c r="R2516" t="s">
        <v>8316</v>
      </c>
      <c r="S2516" t="s">
        <v>8355</v>
      </c>
      <c r="T2516" s="10">
        <f t="shared" si="158"/>
        <v>41854.389780092592</v>
      </c>
      <c r="U2516" s="10">
        <f t="shared" si="159"/>
        <v>41871.389780092592</v>
      </c>
    </row>
    <row r="2517" spans="1:21" ht="42.75" x14ac:dyDescent="0.2">
      <c r="A2517">
        <v>2515</v>
      </c>
      <c r="B2517" s="3" t="s">
        <v>2515</v>
      </c>
      <c r="C2517" s="3" t="s">
        <v>6625</v>
      </c>
      <c r="D2517">
        <v>5000</v>
      </c>
      <c r="F2517">
        <v>930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8299</v>
      </c>
      <c r="P2517" s="6">
        <f t="shared" si="156"/>
        <v>0.186</v>
      </c>
      <c r="Q2517">
        <f t="shared" si="157"/>
        <v>77.5</v>
      </c>
      <c r="R2517" t="s">
        <v>8316</v>
      </c>
      <c r="S2517" t="s">
        <v>8355</v>
      </c>
      <c r="T2517" s="10">
        <f t="shared" si="158"/>
        <v>42027.839733796296</v>
      </c>
      <c r="U2517" s="10">
        <f t="shared" si="159"/>
        <v>42057.839733796296</v>
      </c>
    </row>
    <row r="2518" spans="1:21" ht="42.75" x14ac:dyDescent="0.2">
      <c r="A2518">
        <v>2516</v>
      </c>
      <c r="B2518" s="3" t="s">
        <v>2516</v>
      </c>
      <c r="C2518" s="3" t="s">
        <v>6626</v>
      </c>
      <c r="D2518">
        <v>22000</v>
      </c>
      <c r="F2518"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8299</v>
      </c>
      <c r="P2518" s="6">
        <f t="shared" si="156"/>
        <v>0</v>
      </c>
      <c r="Q2518" t="e">
        <f t="shared" si="157"/>
        <v>#DIV/0!</v>
      </c>
      <c r="R2518" t="s">
        <v>8316</v>
      </c>
      <c r="S2518" t="s">
        <v>8355</v>
      </c>
      <c r="T2518" s="10">
        <f t="shared" si="158"/>
        <v>41942.653379629628</v>
      </c>
      <c r="U2518" s="10">
        <f t="shared" si="159"/>
        <v>41972.6950462963</v>
      </c>
    </row>
    <row r="2519" spans="1:21" ht="42.75" x14ac:dyDescent="0.2">
      <c r="A2519">
        <v>2517</v>
      </c>
      <c r="B2519" s="3" t="s">
        <v>2517</v>
      </c>
      <c r="C2519" s="3" t="s">
        <v>6627</v>
      </c>
      <c r="D2519">
        <v>18000</v>
      </c>
      <c r="F2519">
        <v>1767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8299</v>
      </c>
      <c r="P2519" s="6">
        <f t="shared" si="156"/>
        <v>9.8166666666666666E-2</v>
      </c>
      <c r="Q2519">
        <f t="shared" si="157"/>
        <v>53.545454545454547</v>
      </c>
      <c r="R2519" t="s">
        <v>8316</v>
      </c>
      <c r="S2519" t="s">
        <v>8355</v>
      </c>
      <c r="T2519" s="10">
        <f t="shared" si="158"/>
        <v>42052.802430555559</v>
      </c>
      <c r="U2519" s="10">
        <f t="shared" si="159"/>
        <v>42082.760763888888</v>
      </c>
    </row>
    <row r="2520" spans="1:21" ht="42.75" x14ac:dyDescent="0.2">
      <c r="A2520">
        <v>2518</v>
      </c>
      <c r="B2520" s="3" t="s">
        <v>2518</v>
      </c>
      <c r="C2520" s="3" t="s">
        <v>6628</v>
      </c>
      <c r="D2520">
        <v>5000</v>
      </c>
      <c r="F2520"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8299</v>
      </c>
      <c r="P2520" s="6">
        <f t="shared" si="156"/>
        <v>0</v>
      </c>
      <c r="Q2520" t="e">
        <f t="shared" si="157"/>
        <v>#DIV/0!</v>
      </c>
      <c r="R2520" t="s">
        <v>8316</v>
      </c>
      <c r="S2520" t="s">
        <v>8355</v>
      </c>
      <c r="T2520" s="10">
        <f t="shared" si="158"/>
        <v>41926.680879629632</v>
      </c>
      <c r="U2520" s="10">
        <f t="shared" si="159"/>
        <v>41956.722546296296</v>
      </c>
    </row>
    <row r="2521" spans="1:21" ht="28.5" x14ac:dyDescent="0.2">
      <c r="A2521">
        <v>2519</v>
      </c>
      <c r="B2521" s="3" t="s">
        <v>2519</v>
      </c>
      <c r="C2521" s="3" t="s">
        <v>6629</v>
      </c>
      <c r="D2521">
        <v>150000</v>
      </c>
      <c r="F2521">
        <v>65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8299</v>
      </c>
      <c r="P2521" s="6">
        <f t="shared" si="156"/>
        <v>4.3333333333333331E-4</v>
      </c>
      <c r="Q2521">
        <f t="shared" si="157"/>
        <v>16.25</v>
      </c>
      <c r="R2521" t="s">
        <v>8316</v>
      </c>
      <c r="S2521" t="s">
        <v>8355</v>
      </c>
      <c r="T2521" s="10">
        <f t="shared" si="158"/>
        <v>41809.155138888891</v>
      </c>
      <c r="U2521" s="10">
        <f t="shared" si="159"/>
        <v>41839.155138888891</v>
      </c>
    </row>
    <row r="2522" spans="1:21" ht="42.75" x14ac:dyDescent="0.2">
      <c r="A2522">
        <v>2520</v>
      </c>
      <c r="B2522" s="3" t="s">
        <v>2520</v>
      </c>
      <c r="C2522" s="3" t="s">
        <v>6630</v>
      </c>
      <c r="D2522">
        <v>100000</v>
      </c>
      <c r="F2522"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8299</v>
      </c>
      <c r="P2522" s="6">
        <f t="shared" si="156"/>
        <v>0</v>
      </c>
      <c r="Q2522" t="e">
        <f t="shared" si="157"/>
        <v>#DIV/0!</v>
      </c>
      <c r="R2522" t="s">
        <v>8316</v>
      </c>
      <c r="S2522" t="s">
        <v>8355</v>
      </c>
      <c r="T2522" s="10">
        <f t="shared" si="158"/>
        <v>42612.600520833337</v>
      </c>
      <c r="U2522" s="10">
        <f t="shared" si="159"/>
        <v>42658.806249999994</v>
      </c>
    </row>
    <row r="2523" spans="1:21" ht="57" x14ac:dyDescent="0.2">
      <c r="A2523">
        <v>2521</v>
      </c>
      <c r="B2523" s="3" t="s">
        <v>2521</v>
      </c>
      <c r="C2523" s="3" t="s">
        <v>6631</v>
      </c>
      <c r="D2523">
        <v>12500</v>
      </c>
      <c r="F2523">
        <v>13685.99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8300</v>
      </c>
      <c r="P2523" s="6">
        <f t="shared" si="156"/>
        <v>1.0948792000000001</v>
      </c>
      <c r="Q2523">
        <f t="shared" si="157"/>
        <v>103.68174242424243</v>
      </c>
      <c r="R2523" t="s">
        <v>8340</v>
      </c>
      <c r="S2523" t="s">
        <v>8321</v>
      </c>
      <c r="T2523" s="10">
        <f t="shared" si="158"/>
        <v>42269.967835648145</v>
      </c>
      <c r="U2523" s="10">
        <f t="shared" si="159"/>
        <v>42290.967835648145</v>
      </c>
    </row>
    <row r="2524" spans="1:21" ht="42.75" x14ac:dyDescent="0.2">
      <c r="A2524">
        <v>2522</v>
      </c>
      <c r="B2524" s="3" t="s">
        <v>2522</v>
      </c>
      <c r="C2524" s="3" t="s">
        <v>6632</v>
      </c>
      <c r="D2524">
        <v>5000</v>
      </c>
      <c r="F2524">
        <v>5000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8300</v>
      </c>
      <c r="P2524" s="6">
        <f t="shared" si="156"/>
        <v>1</v>
      </c>
      <c r="Q2524">
        <f t="shared" si="157"/>
        <v>185.18518518518519</v>
      </c>
      <c r="R2524" t="s">
        <v>8340</v>
      </c>
      <c r="S2524" t="s">
        <v>8321</v>
      </c>
      <c r="T2524" s="10">
        <f t="shared" si="158"/>
        <v>42460.573611111111</v>
      </c>
      <c r="U2524" s="10">
        <f t="shared" si="159"/>
        <v>42482.619444444441</v>
      </c>
    </row>
    <row r="2525" spans="1:21" ht="42.75" x14ac:dyDescent="0.2">
      <c r="A2525">
        <v>2523</v>
      </c>
      <c r="B2525" s="3" t="s">
        <v>2523</v>
      </c>
      <c r="C2525" s="3" t="s">
        <v>6633</v>
      </c>
      <c r="D2525">
        <v>900</v>
      </c>
      <c r="F2525">
        <v>1408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8300</v>
      </c>
      <c r="P2525" s="6">
        <f t="shared" si="156"/>
        <v>1.5644444444444445</v>
      </c>
      <c r="Q2525">
        <f t="shared" si="157"/>
        <v>54.153846153846153</v>
      </c>
      <c r="R2525" t="s">
        <v>8340</v>
      </c>
      <c r="S2525" t="s">
        <v>8321</v>
      </c>
      <c r="T2525" s="10">
        <f t="shared" si="158"/>
        <v>41930.975601851853</v>
      </c>
      <c r="U2525" s="10">
        <f t="shared" si="159"/>
        <v>41961.017268518524</v>
      </c>
    </row>
    <row r="2526" spans="1:21" ht="28.5" x14ac:dyDescent="0.2">
      <c r="A2526">
        <v>2524</v>
      </c>
      <c r="B2526" s="3" t="s">
        <v>2524</v>
      </c>
      <c r="C2526" s="3" t="s">
        <v>6634</v>
      </c>
      <c r="D2526">
        <v>7500</v>
      </c>
      <c r="F2526">
        <v>7620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8300</v>
      </c>
      <c r="P2526" s="6">
        <f t="shared" si="156"/>
        <v>1.016</v>
      </c>
      <c r="Q2526">
        <f t="shared" si="157"/>
        <v>177.2093023255814</v>
      </c>
      <c r="R2526" t="s">
        <v>8340</v>
      </c>
      <c r="S2526" t="s">
        <v>8321</v>
      </c>
      <c r="T2526" s="10">
        <f t="shared" si="158"/>
        <v>41961.807372685187</v>
      </c>
      <c r="U2526" s="10">
        <f t="shared" si="159"/>
        <v>41994.1875</v>
      </c>
    </row>
    <row r="2527" spans="1:21" ht="42.75" x14ac:dyDescent="0.2">
      <c r="A2527">
        <v>2525</v>
      </c>
      <c r="B2527" s="3" t="s">
        <v>2525</v>
      </c>
      <c r="C2527" s="3" t="s">
        <v>6635</v>
      </c>
      <c r="D2527">
        <v>8000</v>
      </c>
      <c r="F2527">
        <v>8026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8300</v>
      </c>
      <c r="P2527" s="6">
        <f t="shared" si="156"/>
        <v>1.00325</v>
      </c>
      <c r="Q2527">
        <f t="shared" si="157"/>
        <v>100.325</v>
      </c>
      <c r="R2527" t="s">
        <v>8340</v>
      </c>
      <c r="S2527" t="s">
        <v>8321</v>
      </c>
      <c r="T2527" s="10">
        <f t="shared" si="158"/>
        <v>41058.844571759262</v>
      </c>
      <c r="U2527" s="10">
        <f t="shared" si="159"/>
        <v>41088.844571759262</v>
      </c>
    </row>
    <row r="2528" spans="1:21" ht="42.75" x14ac:dyDescent="0.2">
      <c r="A2528">
        <v>2526</v>
      </c>
      <c r="B2528" s="3" t="s">
        <v>2526</v>
      </c>
      <c r="C2528" s="3" t="s">
        <v>6636</v>
      </c>
      <c r="D2528">
        <v>4000</v>
      </c>
      <c r="F2528">
        <v>4518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8300</v>
      </c>
      <c r="P2528" s="6">
        <f t="shared" si="156"/>
        <v>1.1294999999999999</v>
      </c>
      <c r="Q2528">
        <f t="shared" si="157"/>
        <v>136.90909090909091</v>
      </c>
      <c r="R2528" t="s">
        <v>8340</v>
      </c>
      <c r="S2528" t="s">
        <v>8321</v>
      </c>
      <c r="T2528" s="10">
        <f t="shared" si="158"/>
        <v>41953.091134259259</v>
      </c>
      <c r="U2528" s="10">
        <f t="shared" si="159"/>
        <v>41981.207638888889</v>
      </c>
    </row>
    <row r="2529" spans="1:21" ht="42.75" x14ac:dyDescent="0.2">
      <c r="A2529">
        <v>2527</v>
      </c>
      <c r="B2529" s="3" t="s">
        <v>2527</v>
      </c>
      <c r="C2529" s="3" t="s">
        <v>6637</v>
      </c>
      <c r="D2529">
        <v>4000</v>
      </c>
      <c r="F2529">
        <v>4085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8300</v>
      </c>
      <c r="P2529" s="6">
        <f t="shared" si="156"/>
        <v>1.02125</v>
      </c>
      <c r="Q2529">
        <f t="shared" si="157"/>
        <v>57.535211267605632</v>
      </c>
      <c r="R2529" t="s">
        <v>8340</v>
      </c>
      <c r="S2529" t="s">
        <v>8321</v>
      </c>
      <c r="T2529" s="10">
        <f t="shared" si="158"/>
        <v>41546.75105324074</v>
      </c>
      <c r="U2529" s="10">
        <f t="shared" si="159"/>
        <v>41565.165972222225</v>
      </c>
    </row>
    <row r="2530" spans="1:21" ht="42.75" x14ac:dyDescent="0.2">
      <c r="A2530">
        <v>2528</v>
      </c>
      <c r="B2530" s="3" t="s">
        <v>2528</v>
      </c>
      <c r="C2530" s="3" t="s">
        <v>6638</v>
      </c>
      <c r="D2530">
        <v>4000</v>
      </c>
      <c r="F2530">
        <v>4289.99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8300</v>
      </c>
      <c r="P2530" s="6">
        <f t="shared" si="156"/>
        <v>1.0724974999999999</v>
      </c>
      <c r="Q2530">
        <f t="shared" si="157"/>
        <v>52.962839506172834</v>
      </c>
      <c r="R2530" t="s">
        <v>8340</v>
      </c>
      <c r="S2530" t="s">
        <v>8321</v>
      </c>
      <c r="T2530" s="10">
        <f t="shared" si="158"/>
        <v>42217.834525462968</v>
      </c>
      <c r="U2530" s="10">
        <f t="shared" si="159"/>
        <v>42236.458333333328</v>
      </c>
    </row>
    <row r="2531" spans="1:21" ht="28.5" x14ac:dyDescent="0.2">
      <c r="A2531">
        <v>2529</v>
      </c>
      <c r="B2531" s="3" t="s">
        <v>2529</v>
      </c>
      <c r="C2531" s="3" t="s">
        <v>6639</v>
      </c>
      <c r="D2531">
        <v>6000</v>
      </c>
      <c r="F2531">
        <v>6257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8300</v>
      </c>
      <c r="P2531" s="6">
        <f t="shared" si="156"/>
        <v>1.0428333333333333</v>
      </c>
      <c r="Q2531">
        <f t="shared" si="157"/>
        <v>82.328947368421055</v>
      </c>
      <c r="R2531" t="s">
        <v>8340</v>
      </c>
      <c r="S2531" t="s">
        <v>8321</v>
      </c>
      <c r="T2531" s="10">
        <f t="shared" si="158"/>
        <v>40948.080729166664</v>
      </c>
      <c r="U2531" s="10">
        <f t="shared" si="159"/>
        <v>40993.0390625</v>
      </c>
    </row>
    <row r="2532" spans="1:21" ht="42.75" x14ac:dyDescent="0.2">
      <c r="A2532">
        <v>2530</v>
      </c>
      <c r="B2532" s="3" t="s">
        <v>2530</v>
      </c>
      <c r="C2532" s="3" t="s">
        <v>6640</v>
      </c>
      <c r="D2532">
        <v>6500</v>
      </c>
      <c r="F2532">
        <v>6500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8300</v>
      </c>
      <c r="P2532" s="6">
        <f t="shared" si="156"/>
        <v>1</v>
      </c>
      <c r="Q2532">
        <f t="shared" si="157"/>
        <v>135.41666666666666</v>
      </c>
      <c r="R2532" t="s">
        <v>8340</v>
      </c>
      <c r="S2532" t="s">
        <v>8321</v>
      </c>
      <c r="T2532" s="10">
        <f t="shared" si="158"/>
        <v>42081.864641203705</v>
      </c>
      <c r="U2532" s="10">
        <f t="shared" si="159"/>
        <v>42114.201388888891</v>
      </c>
    </row>
    <row r="2533" spans="1:21" ht="42.75" x14ac:dyDescent="0.2">
      <c r="A2533">
        <v>2531</v>
      </c>
      <c r="B2533" s="3" t="s">
        <v>2531</v>
      </c>
      <c r="C2533" s="3" t="s">
        <v>6641</v>
      </c>
      <c r="D2533">
        <v>4500</v>
      </c>
      <c r="F2533">
        <v>4518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8300</v>
      </c>
      <c r="P2533" s="6">
        <f t="shared" si="156"/>
        <v>1.004</v>
      </c>
      <c r="Q2533">
        <f t="shared" si="157"/>
        <v>74.06557377049181</v>
      </c>
      <c r="R2533" t="s">
        <v>8340</v>
      </c>
      <c r="S2533" t="s">
        <v>8321</v>
      </c>
      <c r="T2533" s="10">
        <f t="shared" si="158"/>
        <v>42208.680023148147</v>
      </c>
      <c r="U2533" s="10">
        <f t="shared" si="159"/>
        <v>42231.165972222225</v>
      </c>
    </row>
    <row r="2534" spans="1:21" ht="42.75" x14ac:dyDescent="0.2">
      <c r="A2534">
        <v>2532</v>
      </c>
      <c r="B2534" s="3" t="s">
        <v>2532</v>
      </c>
      <c r="C2534" s="3" t="s">
        <v>6642</v>
      </c>
      <c r="D2534">
        <v>4000</v>
      </c>
      <c r="F2534">
        <v>5045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8300</v>
      </c>
      <c r="P2534" s="6">
        <f t="shared" si="156"/>
        <v>1.26125</v>
      </c>
      <c r="Q2534">
        <f t="shared" si="157"/>
        <v>84.083333333333329</v>
      </c>
      <c r="R2534" t="s">
        <v>8340</v>
      </c>
      <c r="S2534" t="s">
        <v>8321</v>
      </c>
      <c r="T2534" s="10">
        <f t="shared" si="158"/>
        <v>41107.849143518521</v>
      </c>
      <c r="U2534" s="10">
        <f t="shared" si="159"/>
        <v>41137.849143518521</v>
      </c>
    </row>
    <row r="2535" spans="1:21" ht="42.75" x14ac:dyDescent="0.2">
      <c r="A2535">
        <v>2533</v>
      </c>
      <c r="B2535" s="3" t="s">
        <v>2533</v>
      </c>
      <c r="C2535" s="3" t="s">
        <v>6643</v>
      </c>
      <c r="D2535">
        <v>7500</v>
      </c>
      <c r="F2535">
        <v>8300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8300</v>
      </c>
      <c r="P2535" s="6">
        <f t="shared" si="156"/>
        <v>1.1066666666666667</v>
      </c>
      <c r="Q2535">
        <f t="shared" si="157"/>
        <v>61.029411764705884</v>
      </c>
      <c r="R2535" t="s">
        <v>8340</v>
      </c>
      <c r="S2535" t="s">
        <v>8321</v>
      </c>
      <c r="T2535" s="10">
        <f t="shared" si="158"/>
        <v>41304.751284722224</v>
      </c>
      <c r="U2535" s="10">
        <f t="shared" si="159"/>
        <v>41334.750787037039</v>
      </c>
    </row>
    <row r="2536" spans="1:21" ht="57" x14ac:dyDescent="0.2">
      <c r="A2536">
        <v>2534</v>
      </c>
      <c r="B2536" s="3" t="s">
        <v>2534</v>
      </c>
      <c r="C2536" s="3" t="s">
        <v>6644</v>
      </c>
      <c r="D2536">
        <v>2000</v>
      </c>
      <c r="F2536">
        <v>2100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8300</v>
      </c>
      <c r="P2536" s="6">
        <f t="shared" si="156"/>
        <v>1.05</v>
      </c>
      <c r="Q2536">
        <f t="shared" si="157"/>
        <v>150</v>
      </c>
      <c r="R2536" t="s">
        <v>8340</v>
      </c>
      <c r="S2536" t="s">
        <v>8321</v>
      </c>
      <c r="T2536" s="10">
        <f t="shared" si="158"/>
        <v>40127.700370370374</v>
      </c>
      <c r="U2536" s="10">
        <f t="shared" si="159"/>
        <v>40179.25</v>
      </c>
    </row>
    <row r="2537" spans="1:21" x14ac:dyDescent="0.2">
      <c r="A2537">
        <v>2535</v>
      </c>
      <c r="B2537" s="3" t="s">
        <v>2535</v>
      </c>
      <c r="C2537" s="3" t="s">
        <v>6645</v>
      </c>
      <c r="D2537">
        <v>20000</v>
      </c>
      <c r="F2537">
        <v>20755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8300</v>
      </c>
      <c r="P2537" s="6">
        <f t="shared" si="156"/>
        <v>1.03775</v>
      </c>
      <c r="Q2537">
        <f t="shared" si="157"/>
        <v>266.08974358974359</v>
      </c>
      <c r="R2537" t="s">
        <v>8340</v>
      </c>
      <c r="S2537" t="s">
        <v>8321</v>
      </c>
      <c r="T2537" s="10">
        <f t="shared" si="158"/>
        <v>41943.791030092594</v>
      </c>
      <c r="U2537" s="10">
        <f t="shared" si="159"/>
        <v>41974.832696759258</v>
      </c>
    </row>
    <row r="2538" spans="1:21" ht="42.75" x14ac:dyDescent="0.2">
      <c r="A2538">
        <v>2536</v>
      </c>
      <c r="B2538" s="3" t="s">
        <v>2536</v>
      </c>
      <c r="C2538" s="3" t="s">
        <v>6646</v>
      </c>
      <c r="D2538">
        <v>25</v>
      </c>
      <c r="F2538">
        <v>29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8300</v>
      </c>
      <c r="P2538" s="6">
        <f t="shared" si="156"/>
        <v>1.1599999999999999</v>
      </c>
      <c r="Q2538">
        <f t="shared" si="157"/>
        <v>7.25</v>
      </c>
      <c r="R2538" t="s">
        <v>8340</v>
      </c>
      <c r="S2538" t="s">
        <v>8321</v>
      </c>
      <c r="T2538" s="10">
        <f t="shared" si="158"/>
        <v>41464.106087962966</v>
      </c>
      <c r="U2538" s="10">
        <f t="shared" si="159"/>
        <v>41485.106087962966</v>
      </c>
    </row>
    <row r="2539" spans="1:21" ht="42.75" x14ac:dyDescent="0.2">
      <c r="A2539">
        <v>2537</v>
      </c>
      <c r="B2539" s="3" t="s">
        <v>2537</v>
      </c>
      <c r="C2539" s="3" t="s">
        <v>6647</v>
      </c>
      <c r="D2539">
        <v>1000</v>
      </c>
      <c r="F2539">
        <v>1100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8300</v>
      </c>
      <c r="P2539" s="6">
        <f t="shared" si="156"/>
        <v>1.1000000000000001</v>
      </c>
      <c r="Q2539">
        <f t="shared" si="157"/>
        <v>100</v>
      </c>
      <c r="R2539" t="s">
        <v>8340</v>
      </c>
      <c r="S2539" t="s">
        <v>8321</v>
      </c>
      <c r="T2539" s="10">
        <f t="shared" si="158"/>
        <v>40696.648784722223</v>
      </c>
      <c r="U2539" s="10">
        <f t="shared" si="159"/>
        <v>40756.648784722223</v>
      </c>
    </row>
    <row r="2540" spans="1:21" ht="28.5" x14ac:dyDescent="0.2">
      <c r="A2540">
        <v>2538</v>
      </c>
      <c r="B2540" s="3" t="s">
        <v>2538</v>
      </c>
      <c r="C2540" s="3" t="s">
        <v>6648</v>
      </c>
      <c r="D2540">
        <v>18000</v>
      </c>
      <c r="F2540">
        <v>20343.169999999998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8300</v>
      </c>
      <c r="P2540" s="6">
        <f t="shared" si="156"/>
        <v>1.130176111111111</v>
      </c>
      <c r="Q2540">
        <f t="shared" si="157"/>
        <v>109.96308108108107</v>
      </c>
      <c r="R2540" t="s">
        <v>8340</v>
      </c>
      <c r="S2540" t="s">
        <v>8321</v>
      </c>
      <c r="T2540" s="10">
        <f t="shared" si="158"/>
        <v>41298.509965277779</v>
      </c>
      <c r="U2540" s="10">
        <f t="shared" si="159"/>
        <v>41329.207638888889</v>
      </c>
    </row>
    <row r="2541" spans="1:21" ht="42.75" x14ac:dyDescent="0.2">
      <c r="A2541">
        <v>2539</v>
      </c>
      <c r="B2541" s="3" t="s">
        <v>2539</v>
      </c>
      <c r="C2541" s="3" t="s">
        <v>6649</v>
      </c>
      <c r="D2541">
        <v>10000</v>
      </c>
      <c r="F2541">
        <v>10025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8300</v>
      </c>
      <c r="P2541" s="6">
        <f t="shared" si="156"/>
        <v>1.0024999999999999</v>
      </c>
      <c r="Q2541">
        <f t="shared" si="157"/>
        <v>169.91525423728814</v>
      </c>
      <c r="R2541" t="s">
        <v>8340</v>
      </c>
      <c r="S2541" t="s">
        <v>8321</v>
      </c>
      <c r="T2541" s="10">
        <f t="shared" si="158"/>
        <v>41977.902222222227</v>
      </c>
      <c r="U2541" s="10">
        <f t="shared" si="159"/>
        <v>42037.902222222227</v>
      </c>
    </row>
    <row r="2542" spans="1:21" ht="42.75" x14ac:dyDescent="0.2">
      <c r="A2542">
        <v>2540</v>
      </c>
      <c r="B2542" s="3" t="s">
        <v>2540</v>
      </c>
      <c r="C2542" s="3" t="s">
        <v>6650</v>
      </c>
      <c r="D2542">
        <v>2500</v>
      </c>
      <c r="F2542">
        <v>2585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8300</v>
      </c>
      <c r="P2542" s="6">
        <f t="shared" si="156"/>
        <v>1.034</v>
      </c>
      <c r="Q2542">
        <f t="shared" si="157"/>
        <v>95.740740740740748</v>
      </c>
      <c r="R2542" t="s">
        <v>8340</v>
      </c>
      <c r="S2542" t="s">
        <v>8321</v>
      </c>
      <c r="T2542" s="10">
        <f t="shared" si="158"/>
        <v>40785.675011574072</v>
      </c>
      <c r="U2542" s="10">
        <f t="shared" si="159"/>
        <v>40845.675011574072</v>
      </c>
    </row>
    <row r="2543" spans="1:21" ht="57" x14ac:dyDescent="0.2">
      <c r="A2543">
        <v>2541</v>
      </c>
      <c r="B2543" s="3" t="s">
        <v>2541</v>
      </c>
      <c r="C2543" s="3" t="s">
        <v>6651</v>
      </c>
      <c r="D2543">
        <v>3500</v>
      </c>
      <c r="F2543">
        <v>3746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8300</v>
      </c>
      <c r="P2543" s="6">
        <f t="shared" si="156"/>
        <v>1.0702857142857143</v>
      </c>
      <c r="Q2543">
        <f t="shared" si="157"/>
        <v>59.460317460317462</v>
      </c>
      <c r="R2543" t="s">
        <v>8340</v>
      </c>
      <c r="S2543" t="s">
        <v>8321</v>
      </c>
      <c r="T2543" s="10">
        <f t="shared" si="158"/>
        <v>41483.449282407404</v>
      </c>
      <c r="U2543" s="10">
        <f t="shared" si="159"/>
        <v>41543.449282407404</v>
      </c>
    </row>
    <row r="2544" spans="1:21" ht="42.75" x14ac:dyDescent="0.2">
      <c r="A2544">
        <v>2542</v>
      </c>
      <c r="B2544" s="3" t="s">
        <v>2542</v>
      </c>
      <c r="C2544" s="3" t="s">
        <v>6652</v>
      </c>
      <c r="D2544">
        <v>700</v>
      </c>
      <c r="F2544">
        <v>725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8300</v>
      </c>
      <c r="P2544" s="6">
        <f t="shared" si="156"/>
        <v>1.0357142857142858</v>
      </c>
      <c r="Q2544">
        <f t="shared" si="157"/>
        <v>55.769230769230766</v>
      </c>
      <c r="R2544" t="s">
        <v>8340</v>
      </c>
      <c r="S2544" t="s">
        <v>8321</v>
      </c>
      <c r="T2544" s="10">
        <f t="shared" si="158"/>
        <v>41509.426585648151</v>
      </c>
      <c r="U2544" s="10">
        <f t="shared" si="159"/>
        <v>41548.165972222225</v>
      </c>
    </row>
    <row r="2545" spans="1:21" ht="42.75" x14ac:dyDescent="0.2">
      <c r="A2545">
        <v>2543</v>
      </c>
      <c r="B2545" s="3" t="s">
        <v>2543</v>
      </c>
      <c r="C2545" s="3" t="s">
        <v>6653</v>
      </c>
      <c r="D2545">
        <v>250</v>
      </c>
      <c r="F2545">
        <v>391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8300</v>
      </c>
      <c r="P2545" s="6">
        <f t="shared" si="156"/>
        <v>1.5640000000000001</v>
      </c>
      <c r="Q2545">
        <f t="shared" si="157"/>
        <v>30.076923076923077</v>
      </c>
      <c r="R2545" t="s">
        <v>8340</v>
      </c>
      <c r="S2545" t="s">
        <v>8321</v>
      </c>
      <c r="T2545" s="10">
        <f t="shared" si="158"/>
        <v>40514.107615740737</v>
      </c>
      <c r="U2545" s="10">
        <f t="shared" si="159"/>
        <v>40545.125</v>
      </c>
    </row>
    <row r="2546" spans="1:21" ht="42.75" x14ac:dyDescent="0.2">
      <c r="A2546">
        <v>2544</v>
      </c>
      <c r="B2546" s="3" t="s">
        <v>2544</v>
      </c>
      <c r="C2546" s="3" t="s">
        <v>6654</v>
      </c>
      <c r="D2546">
        <v>5000</v>
      </c>
      <c r="F2546">
        <v>5041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8300</v>
      </c>
      <c r="P2546" s="6">
        <f t="shared" si="156"/>
        <v>1.0082</v>
      </c>
      <c r="Q2546">
        <f t="shared" si="157"/>
        <v>88.438596491228068</v>
      </c>
      <c r="R2546" t="s">
        <v>8340</v>
      </c>
      <c r="S2546" t="s">
        <v>8321</v>
      </c>
      <c r="T2546" s="10">
        <f t="shared" si="158"/>
        <v>41068.520474537036</v>
      </c>
      <c r="U2546" s="10">
        <f t="shared" si="159"/>
        <v>41098.520474537036</v>
      </c>
    </row>
    <row r="2547" spans="1:21" ht="42.75" x14ac:dyDescent="0.2">
      <c r="A2547">
        <v>2545</v>
      </c>
      <c r="B2547" s="3" t="s">
        <v>2545</v>
      </c>
      <c r="C2547" s="3" t="s">
        <v>6655</v>
      </c>
      <c r="D2547">
        <v>2000</v>
      </c>
      <c r="F2547">
        <v>3906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8300</v>
      </c>
      <c r="P2547" s="6">
        <f t="shared" si="156"/>
        <v>1.9530000000000001</v>
      </c>
      <c r="Q2547">
        <f t="shared" si="157"/>
        <v>64.032786885245898</v>
      </c>
      <c r="R2547" t="s">
        <v>8340</v>
      </c>
      <c r="S2547" t="s">
        <v>8321</v>
      </c>
      <c r="T2547" s="10">
        <f t="shared" si="158"/>
        <v>42027.13817129629</v>
      </c>
      <c r="U2547" s="10">
        <f t="shared" si="159"/>
        <v>42062.020833333328</v>
      </c>
    </row>
    <row r="2548" spans="1:21" ht="42.75" x14ac:dyDescent="0.2">
      <c r="A2548">
        <v>2546</v>
      </c>
      <c r="B2548" s="3" t="s">
        <v>2546</v>
      </c>
      <c r="C2548" s="3" t="s">
        <v>6656</v>
      </c>
      <c r="D2548">
        <v>3500</v>
      </c>
      <c r="F2548">
        <v>3910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8300</v>
      </c>
      <c r="P2548" s="6">
        <f t="shared" si="156"/>
        <v>1.1171428571428572</v>
      </c>
      <c r="Q2548">
        <f t="shared" si="157"/>
        <v>60.153846153846153</v>
      </c>
      <c r="R2548" t="s">
        <v>8340</v>
      </c>
      <c r="S2548" t="s">
        <v>8321</v>
      </c>
      <c r="T2548" s="10">
        <f t="shared" si="158"/>
        <v>41524.858553240738</v>
      </c>
      <c r="U2548" s="10">
        <f t="shared" si="159"/>
        <v>41552.208333333336</v>
      </c>
    </row>
    <row r="2549" spans="1:21" ht="42.75" x14ac:dyDescent="0.2">
      <c r="A2549">
        <v>2547</v>
      </c>
      <c r="B2549" s="3" t="s">
        <v>2547</v>
      </c>
      <c r="C2549" s="3" t="s">
        <v>6657</v>
      </c>
      <c r="D2549">
        <v>5500</v>
      </c>
      <c r="F2549">
        <v>6592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8300</v>
      </c>
      <c r="P2549" s="6">
        <f t="shared" si="156"/>
        <v>1.1985454545454546</v>
      </c>
      <c r="Q2549">
        <f t="shared" si="157"/>
        <v>49.194029850746269</v>
      </c>
      <c r="R2549" t="s">
        <v>8340</v>
      </c>
      <c r="S2549" t="s">
        <v>8321</v>
      </c>
      <c r="T2549" s="10">
        <f t="shared" si="158"/>
        <v>40973.773182870369</v>
      </c>
      <c r="U2549" s="10">
        <f t="shared" si="159"/>
        <v>41003.731516203705</v>
      </c>
    </row>
    <row r="2550" spans="1:21" ht="42.75" x14ac:dyDescent="0.2">
      <c r="A2550">
        <v>2548</v>
      </c>
      <c r="B2550" s="3" t="s">
        <v>2548</v>
      </c>
      <c r="C2550" s="3" t="s">
        <v>6658</v>
      </c>
      <c r="D2550">
        <v>6000</v>
      </c>
      <c r="F2550">
        <v>6111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8300</v>
      </c>
      <c r="P2550" s="6">
        <f t="shared" si="156"/>
        <v>1.0185</v>
      </c>
      <c r="Q2550">
        <f t="shared" si="157"/>
        <v>165.16216216216216</v>
      </c>
      <c r="R2550" t="s">
        <v>8340</v>
      </c>
      <c r="S2550" t="s">
        <v>8321</v>
      </c>
      <c r="T2550" s="10">
        <f t="shared" si="158"/>
        <v>42618.625428240746</v>
      </c>
      <c r="U2550" s="10">
        <f t="shared" si="159"/>
        <v>42643.185416666667</v>
      </c>
    </row>
    <row r="2551" spans="1:21" ht="42.75" x14ac:dyDescent="0.2">
      <c r="A2551">
        <v>2549</v>
      </c>
      <c r="B2551" s="3" t="s">
        <v>2549</v>
      </c>
      <c r="C2551" s="3" t="s">
        <v>6659</v>
      </c>
      <c r="D2551">
        <v>1570</v>
      </c>
      <c r="F2551">
        <v>1614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8300</v>
      </c>
      <c r="P2551" s="6">
        <f t="shared" si="156"/>
        <v>1.0280254777070064</v>
      </c>
      <c r="Q2551">
        <f t="shared" si="157"/>
        <v>43.621621621621621</v>
      </c>
      <c r="R2551" t="s">
        <v>8340</v>
      </c>
      <c r="S2551" t="s">
        <v>8321</v>
      </c>
      <c r="T2551" s="10">
        <f t="shared" si="158"/>
        <v>41390.757754629631</v>
      </c>
      <c r="U2551" s="10">
        <f t="shared" si="159"/>
        <v>41425.708333333336</v>
      </c>
    </row>
    <row r="2552" spans="1:21" ht="57" x14ac:dyDescent="0.2">
      <c r="A2552">
        <v>2550</v>
      </c>
      <c r="B2552" s="3" t="s">
        <v>2550</v>
      </c>
      <c r="C2552" s="3" t="s">
        <v>6660</v>
      </c>
      <c r="D2552">
        <v>6500</v>
      </c>
      <c r="F2552">
        <v>6555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8300</v>
      </c>
      <c r="P2552" s="6">
        <f t="shared" si="156"/>
        <v>1.0084615384615385</v>
      </c>
      <c r="Q2552">
        <f t="shared" si="157"/>
        <v>43.7</v>
      </c>
      <c r="R2552" t="s">
        <v>8340</v>
      </c>
      <c r="S2552" t="s">
        <v>8321</v>
      </c>
      <c r="T2552" s="10">
        <f t="shared" si="158"/>
        <v>42228.634328703702</v>
      </c>
      <c r="U2552" s="10">
        <f t="shared" si="159"/>
        <v>42285.165972222225</v>
      </c>
    </row>
    <row r="2553" spans="1:21" ht="42.75" x14ac:dyDescent="0.2">
      <c r="A2553">
        <v>2551</v>
      </c>
      <c r="B2553" s="3" t="s">
        <v>2551</v>
      </c>
      <c r="C2553" s="3" t="s">
        <v>6661</v>
      </c>
      <c r="D2553">
        <v>3675</v>
      </c>
      <c r="F2553">
        <v>3775.5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8300</v>
      </c>
      <c r="P2553" s="6">
        <f t="shared" si="156"/>
        <v>1.0273469387755103</v>
      </c>
      <c r="Q2553">
        <f t="shared" si="157"/>
        <v>67.419642857142861</v>
      </c>
      <c r="R2553" t="s">
        <v>8340</v>
      </c>
      <c r="S2553" t="s">
        <v>8321</v>
      </c>
      <c r="T2553" s="10">
        <f t="shared" si="158"/>
        <v>40961.252141203702</v>
      </c>
      <c r="U2553" s="10">
        <f t="shared" si="159"/>
        <v>40989.866666666669</v>
      </c>
    </row>
    <row r="2554" spans="1:21" ht="42.75" x14ac:dyDescent="0.2">
      <c r="A2554">
        <v>2552</v>
      </c>
      <c r="B2554" s="3" t="s">
        <v>2552</v>
      </c>
      <c r="C2554" s="3" t="s">
        <v>6662</v>
      </c>
      <c r="D2554">
        <v>3000</v>
      </c>
      <c r="F2554">
        <v>3195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8300</v>
      </c>
      <c r="P2554" s="6">
        <f t="shared" si="156"/>
        <v>1.0649999999999999</v>
      </c>
      <c r="Q2554">
        <f t="shared" si="157"/>
        <v>177.5</v>
      </c>
      <c r="R2554" t="s">
        <v>8340</v>
      </c>
      <c r="S2554" t="s">
        <v>8321</v>
      </c>
      <c r="T2554" s="10">
        <f t="shared" si="158"/>
        <v>42769.809965277775</v>
      </c>
      <c r="U2554" s="10">
        <f t="shared" si="159"/>
        <v>42799.809965277775</v>
      </c>
    </row>
    <row r="2555" spans="1:21" ht="42.75" x14ac:dyDescent="0.2">
      <c r="A2555">
        <v>2553</v>
      </c>
      <c r="B2555" s="3" t="s">
        <v>2553</v>
      </c>
      <c r="C2555" s="3" t="s">
        <v>6663</v>
      </c>
      <c r="D2555">
        <v>1500</v>
      </c>
      <c r="F2555">
        <v>2333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8300</v>
      </c>
      <c r="P2555" s="6">
        <f t="shared" si="156"/>
        <v>1.5553333333333332</v>
      </c>
      <c r="Q2555">
        <f t="shared" si="157"/>
        <v>38.883333333333333</v>
      </c>
      <c r="R2555" t="s">
        <v>8340</v>
      </c>
      <c r="S2555" t="s">
        <v>8321</v>
      </c>
      <c r="T2555" s="10">
        <f t="shared" si="158"/>
        <v>41113.199155092596</v>
      </c>
      <c r="U2555" s="10">
        <f t="shared" si="159"/>
        <v>41173.199155092596</v>
      </c>
    </row>
    <row r="2556" spans="1:21" ht="42.75" x14ac:dyDescent="0.2">
      <c r="A2556">
        <v>2554</v>
      </c>
      <c r="B2556" s="3" t="s">
        <v>2554</v>
      </c>
      <c r="C2556" s="3" t="s">
        <v>6664</v>
      </c>
      <c r="D2556">
        <v>3000</v>
      </c>
      <c r="F2556">
        <v>3684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8300</v>
      </c>
      <c r="P2556" s="6">
        <f t="shared" si="156"/>
        <v>1.228</v>
      </c>
      <c r="Q2556">
        <f t="shared" si="157"/>
        <v>54.985074626865675</v>
      </c>
      <c r="R2556" t="s">
        <v>8340</v>
      </c>
      <c r="S2556" t="s">
        <v>8321</v>
      </c>
      <c r="T2556" s="10">
        <f t="shared" si="158"/>
        <v>42125.078275462962</v>
      </c>
      <c r="U2556" s="10">
        <f t="shared" si="159"/>
        <v>42156.165972222225</v>
      </c>
    </row>
    <row r="2557" spans="1:21" ht="42.75" x14ac:dyDescent="0.2">
      <c r="A2557">
        <v>2555</v>
      </c>
      <c r="B2557" s="3" t="s">
        <v>2555</v>
      </c>
      <c r="C2557" s="3" t="s">
        <v>6665</v>
      </c>
      <c r="D2557">
        <v>2000</v>
      </c>
      <c r="F2557">
        <v>2147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8300</v>
      </c>
      <c r="P2557" s="6">
        <f t="shared" si="156"/>
        <v>1.0734999999999999</v>
      </c>
      <c r="Q2557">
        <f t="shared" si="157"/>
        <v>61.342857142857142</v>
      </c>
      <c r="R2557" t="s">
        <v>8340</v>
      </c>
      <c r="S2557" t="s">
        <v>8321</v>
      </c>
      <c r="T2557" s="10">
        <f t="shared" si="158"/>
        <v>41026.655011574076</v>
      </c>
      <c r="U2557" s="10">
        <f t="shared" si="159"/>
        <v>41057.655011574076</v>
      </c>
    </row>
    <row r="2558" spans="1:21" ht="42.75" x14ac:dyDescent="0.2">
      <c r="A2558">
        <v>2556</v>
      </c>
      <c r="B2558" s="3" t="s">
        <v>2556</v>
      </c>
      <c r="C2558" s="3" t="s">
        <v>6666</v>
      </c>
      <c r="D2558">
        <v>745</v>
      </c>
      <c r="F2558">
        <v>786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8300</v>
      </c>
      <c r="P2558" s="6">
        <f t="shared" si="156"/>
        <v>1.0550335570469798</v>
      </c>
      <c r="Q2558">
        <f t="shared" si="157"/>
        <v>23.117647058823529</v>
      </c>
      <c r="R2558" t="s">
        <v>8340</v>
      </c>
      <c r="S2558" t="s">
        <v>8321</v>
      </c>
      <c r="T2558" s="10">
        <f t="shared" si="158"/>
        <v>41222.991400462961</v>
      </c>
      <c r="U2558" s="10">
        <f t="shared" si="159"/>
        <v>41267.991400462961</v>
      </c>
    </row>
    <row r="2559" spans="1:21" ht="28.5" x14ac:dyDescent="0.2">
      <c r="A2559">
        <v>2557</v>
      </c>
      <c r="B2559" s="3" t="s">
        <v>2557</v>
      </c>
      <c r="C2559" s="3" t="s">
        <v>6667</v>
      </c>
      <c r="D2559">
        <v>900</v>
      </c>
      <c r="F2559">
        <v>1066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8300</v>
      </c>
      <c r="P2559" s="6">
        <f t="shared" si="156"/>
        <v>1.1844444444444444</v>
      </c>
      <c r="Q2559">
        <f t="shared" si="157"/>
        <v>29.611111111111111</v>
      </c>
      <c r="R2559" t="s">
        <v>8340</v>
      </c>
      <c r="S2559" t="s">
        <v>8321</v>
      </c>
      <c r="T2559" s="10">
        <f t="shared" si="158"/>
        <v>41744.745208333334</v>
      </c>
      <c r="U2559" s="10">
        <f t="shared" si="159"/>
        <v>41774.745208333334</v>
      </c>
    </row>
    <row r="2560" spans="1:21" ht="42.75" x14ac:dyDescent="0.2">
      <c r="A2560">
        <v>2558</v>
      </c>
      <c r="B2560" s="3" t="s">
        <v>2558</v>
      </c>
      <c r="C2560" s="3" t="s">
        <v>6668</v>
      </c>
      <c r="D2560">
        <v>1250</v>
      </c>
      <c r="F2560">
        <v>1361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8300</v>
      </c>
      <c r="P2560" s="6">
        <f t="shared" si="156"/>
        <v>1.0888</v>
      </c>
      <c r="Q2560">
        <f t="shared" si="157"/>
        <v>75.611111111111114</v>
      </c>
      <c r="R2560" t="s">
        <v>8340</v>
      </c>
      <c r="S2560" t="s">
        <v>8321</v>
      </c>
      <c r="T2560" s="10">
        <f t="shared" si="158"/>
        <v>42093.860023148154</v>
      </c>
      <c r="U2560" s="10">
        <f t="shared" si="159"/>
        <v>42125.582638888889</v>
      </c>
    </row>
    <row r="2561" spans="1:21" ht="42.75" x14ac:dyDescent="0.2">
      <c r="A2561">
        <v>2559</v>
      </c>
      <c r="B2561" s="3" t="s">
        <v>2559</v>
      </c>
      <c r="C2561" s="3" t="s">
        <v>6669</v>
      </c>
      <c r="D2561">
        <v>800</v>
      </c>
      <c r="F2561">
        <v>890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8300</v>
      </c>
      <c r="P2561" s="6">
        <f t="shared" si="156"/>
        <v>1.1125</v>
      </c>
      <c r="Q2561">
        <f t="shared" si="157"/>
        <v>35.6</v>
      </c>
      <c r="R2561" t="s">
        <v>8340</v>
      </c>
      <c r="S2561" t="s">
        <v>8321</v>
      </c>
      <c r="T2561" s="10">
        <f t="shared" si="158"/>
        <v>40829.873657407406</v>
      </c>
      <c r="U2561" s="10">
        <f t="shared" si="159"/>
        <v>40862.817361111112</v>
      </c>
    </row>
    <row r="2562" spans="1:21" ht="42.75" x14ac:dyDescent="0.2">
      <c r="A2562">
        <v>2560</v>
      </c>
      <c r="B2562" s="3" t="s">
        <v>2560</v>
      </c>
      <c r="C2562" s="3" t="s">
        <v>6670</v>
      </c>
      <c r="D2562">
        <v>3000</v>
      </c>
      <c r="F2562">
        <v>3003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8300</v>
      </c>
      <c r="P2562" s="6">
        <f t="shared" ref="P2562:P2625" si="160">F2562/D2562</f>
        <v>1.0009999999999999</v>
      </c>
      <c r="Q2562">
        <f t="shared" ref="Q2562:Q2625" si="161">F2562/M2562</f>
        <v>143</v>
      </c>
      <c r="R2562" t="s">
        <v>8340</v>
      </c>
      <c r="S2562" t="s">
        <v>8321</v>
      </c>
      <c r="T2562" s="10">
        <f t="shared" si="158"/>
        <v>42039.951087962967</v>
      </c>
      <c r="U2562" s="10">
        <f t="shared" si="159"/>
        <v>42069.951087962967</v>
      </c>
    </row>
    <row r="2563" spans="1:21" ht="42.75" x14ac:dyDescent="0.2">
      <c r="A2563">
        <v>2561</v>
      </c>
      <c r="B2563" s="3" t="s">
        <v>2561</v>
      </c>
      <c r="C2563" s="3" t="s">
        <v>6671</v>
      </c>
      <c r="D2563">
        <v>100000</v>
      </c>
      <c r="F2563"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8284</v>
      </c>
      <c r="P2563" s="6">
        <f t="shared" si="160"/>
        <v>0</v>
      </c>
      <c r="Q2563" t="e">
        <f t="shared" si="161"/>
        <v>#DIV/0!</v>
      </c>
      <c r="R2563" t="s">
        <v>8316</v>
      </c>
      <c r="S2563" t="s">
        <v>8343</v>
      </c>
      <c r="T2563" s="10">
        <f t="shared" ref="T2563:T2626" si="162">(((K2563/60)/60)/24+DATE(1970,1,1))</f>
        <v>42260.528807870374</v>
      </c>
      <c r="U2563" s="10">
        <f t="shared" ref="U2563:U2626" si="163">(((J2563/60)/60)/24+DATE(1970,1,1))</f>
        <v>42290.528807870374</v>
      </c>
    </row>
    <row r="2564" spans="1:21" ht="57" x14ac:dyDescent="0.2">
      <c r="A2564">
        <v>2562</v>
      </c>
      <c r="B2564" s="3" t="s">
        <v>2562</v>
      </c>
      <c r="C2564" s="3" t="s">
        <v>6672</v>
      </c>
      <c r="D2564">
        <v>10000</v>
      </c>
      <c r="F2564">
        <v>75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8284</v>
      </c>
      <c r="P2564" s="6">
        <f t="shared" si="160"/>
        <v>7.4999999999999997E-3</v>
      </c>
      <c r="Q2564">
        <f t="shared" si="161"/>
        <v>25</v>
      </c>
      <c r="R2564" t="s">
        <v>8316</v>
      </c>
      <c r="S2564" t="s">
        <v>8343</v>
      </c>
      <c r="T2564" s="10">
        <f t="shared" si="162"/>
        <v>42594.524756944447</v>
      </c>
      <c r="U2564" s="10">
        <f t="shared" si="163"/>
        <v>42654.524756944447</v>
      </c>
    </row>
    <row r="2565" spans="1:21" ht="28.5" x14ac:dyDescent="0.2">
      <c r="A2565">
        <v>2563</v>
      </c>
      <c r="B2565" s="3" t="s">
        <v>2563</v>
      </c>
      <c r="C2565" s="3" t="s">
        <v>6673</v>
      </c>
      <c r="D2565">
        <v>20000</v>
      </c>
      <c r="F2565"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8284</v>
      </c>
      <c r="P2565" s="6">
        <f t="shared" si="160"/>
        <v>0</v>
      </c>
      <c r="Q2565" t="e">
        <f t="shared" si="161"/>
        <v>#DIV/0!</v>
      </c>
      <c r="R2565" t="s">
        <v>8316</v>
      </c>
      <c r="S2565" t="s">
        <v>8343</v>
      </c>
      <c r="T2565" s="10">
        <f t="shared" si="162"/>
        <v>42155.139479166668</v>
      </c>
      <c r="U2565" s="10">
        <f t="shared" si="163"/>
        <v>42215.139479166668</v>
      </c>
    </row>
    <row r="2566" spans="1:21" ht="42.75" x14ac:dyDescent="0.2">
      <c r="A2566">
        <v>2564</v>
      </c>
      <c r="B2566" s="3" t="s">
        <v>2564</v>
      </c>
      <c r="C2566" s="3" t="s">
        <v>6674</v>
      </c>
      <c r="D2566">
        <v>40000</v>
      </c>
      <c r="F2566"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8284</v>
      </c>
      <c r="P2566" s="6">
        <f t="shared" si="160"/>
        <v>0</v>
      </c>
      <c r="Q2566" t="e">
        <f t="shared" si="161"/>
        <v>#DIV/0!</v>
      </c>
      <c r="R2566" t="s">
        <v>8316</v>
      </c>
      <c r="S2566" t="s">
        <v>8343</v>
      </c>
      <c r="T2566" s="10">
        <f t="shared" si="162"/>
        <v>41822.040497685186</v>
      </c>
      <c r="U2566" s="10">
        <f t="shared" si="163"/>
        <v>41852.040497685186</v>
      </c>
    </row>
    <row r="2567" spans="1:21" ht="42.75" x14ac:dyDescent="0.2">
      <c r="A2567">
        <v>2565</v>
      </c>
      <c r="B2567" s="3" t="s">
        <v>2565</v>
      </c>
      <c r="C2567" s="3" t="s">
        <v>6675</v>
      </c>
      <c r="D2567">
        <v>10000</v>
      </c>
      <c r="F2567">
        <v>100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8284</v>
      </c>
      <c r="P2567" s="6">
        <f t="shared" si="160"/>
        <v>0.01</v>
      </c>
      <c r="Q2567">
        <f t="shared" si="161"/>
        <v>100</v>
      </c>
      <c r="R2567" t="s">
        <v>8316</v>
      </c>
      <c r="S2567" t="s">
        <v>8343</v>
      </c>
      <c r="T2567" s="10">
        <f t="shared" si="162"/>
        <v>42440.650335648148</v>
      </c>
      <c r="U2567" s="10">
        <f t="shared" si="163"/>
        <v>42499.868055555555</v>
      </c>
    </row>
    <row r="2568" spans="1:21" ht="42.75" x14ac:dyDescent="0.2">
      <c r="A2568">
        <v>2566</v>
      </c>
      <c r="B2568" s="3" t="s">
        <v>2566</v>
      </c>
      <c r="C2568" s="3" t="s">
        <v>6676</v>
      </c>
      <c r="D2568">
        <v>35000</v>
      </c>
      <c r="F2568"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8284</v>
      </c>
      <c r="P2568" s="6">
        <f t="shared" si="160"/>
        <v>0</v>
      </c>
      <c r="Q2568" t="e">
        <f t="shared" si="161"/>
        <v>#DIV/0!</v>
      </c>
      <c r="R2568" t="s">
        <v>8316</v>
      </c>
      <c r="S2568" t="s">
        <v>8343</v>
      </c>
      <c r="T2568" s="10">
        <f t="shared" si="162"/>
        <v>41842.980879629627</v>
      </c>
      <c r="U2568" s="10">
        <f t="shared" si="163"/>
        <v>41872.980879629627</v>
      </c>
    </row>
    <row r="2569" spans="1:21" ht="42.75" x14ac:dyDescent="0.2">
      <c r="A2569">
        <v>2567</v>
      </c>
      <c r="B2569" s="3" t="s">
        <v>2567</v>
      </c>
      <c r="C2569" s="3" t="s">
        <v>6677</v>
      </c>
      <c r="D2569">
        <v>45000</v>
      </c>
      <c r="F2569">
        <v>120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8284</v>
      </c>
      <c r="P2569" s="6">
        <f t="shared" si="160"/>
        <v>2.6666666666666666E-3</v>
      </c>
      <c r="Q2569">
        <f t="shared" si="161"/>
        <v>60</v>
      </c>
      <c r="R2569" t="s">
        <v>8316</v>
      </c>
      <c r="S2569" t="s">
        <v>8343</v>
      </c>
      <c r="T2569" s="10">
        <f t="shared" si="162"/>
        <v>42087.878912037035</v>
      </c>
      <c r="U2569" s="10">
        <f t="shared" si="163"/>
        <v>42117.878912037035</v>
      </c>
    </row>
    <row r="2570" spans="1:21" ht="42.75" x14ac:dyDescent="0.2">
      <c r="A2570">
        <v>2568</v>
      </c>
      <c r="B2570" s="3" t="s">
        <v>2568</v>
      </c>
      <c r="C2570" s="3" t="s">
        <v>6678</v>
      </c>
      <c r="D2570">
        <v>10000</v>
      </c>
      <c r="F2570">
        <v>50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8284</v>
      </c>
      <c r="P2570" s="6">
        <f t="shared" si="160"/>
        <v>5.0000000000000001E-3</v>
      </c>
      <c r="Q2570">
        <f t="shared" si="161"/>
        <v>50</v>
      </c>
      <c r="R2570" t="s">
        <v>8316</v>
      </c>
      <c r="S2570" t="s">
        <v>8343</v>
      </c>
      <c r="T2570" s="10">
        <f t="shared" si="162"/>
        <v>42584.666597222225</v>
      </c>
      <c r="U2570" s="10">
        <f t="shared" si="163"/>
        <v>42614.666597222225</v>
      </c>
    </row>
    <row r="2571" spans="1:21" ht="42.75" x14ac:dyDescent="0.2">
      <c r="A2571">
        <v>2569</v>
      </c>
      <c r="B2571" s="3" t="s">
        <v>2569</v>
      </c>
      <c r="C2571" s="3" t="s">
        <v>6679</v>
      </c>
      <c r="D2571">
        <v>6500</v>
      </c>
      <c r="F2571">
        <v>145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8284</v>
      </c>
      <c r="P2571" s="6">
        <f t="shared" si="160"/>
        <v>2.2307692307692306E-2</v>
      </c>
      <c r="Q2571">
        <f t="shared" si="161"/>
        <v>72.5</v>
      </c>
      <c r="R2571" t="s">
        <v>8316</v>
      </c>
      <c r="S2571" t="s">
        <v>8343</v>
      </c>
      <c r="T2571" s="10">
        <f t="shared" si="162"/>
        <v>42234.105462962965</v>
      </c>
      <c r="U2571" s="10">
        <f t="shared" si="163"/>
        <v>42264.105462962965</v>
      </c>
    </row>
    <row r="2572" spans="1:21" ht="42.75" x14ac:dyDescent="0.2">
      <c r="A2572">
        <v>2570</v>
      </c>
      <c r="B2572" s="3" t="s">
        <v>2570</v>
      </c>
      <c r="C2572" s="3" t="s">
        <v>6680</v>
      </c>
      <c r="D2572">
        <v>7000</v>
      </c>
      <c r="F2572">
        <v>59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8284</v>
      </c>
      <c r="P2572" s="6">
        <f t="shared" si="160"/>
        <v>8.4285714285714294E-3</v>
      </c>
      <c r="Q2572">
        <f t="shared" si="161"/>
        <v>29.5</v>
      </c>
      <c r="R2572" t="s">
        <v>8316</v>
      </c>
      <c r="S2572" t="s">
        <v>8343</v>
      </c>
      <c r="T2572" s="10">
        <f t="shared" si="162"/>
        <v>42744.903182870374</v>
      </c>
      <c r="U2572" s="10">
        <f t="shared" si="163"/>
        <v>42774.903182870374</v>
      </c>
    </row>
    <row r="2573" spans="1:21" ht="42.75" x14ac:dyDescent="0.2">
      <c r="A2573">
        <v>2571</v>
      </c>
      <c r="B2573" s="3" t="s">
        <v>2571</v>
      </c>
      <c r="C2573" s="3" t="s">
        <v>6681</v>
      </c>
      <c r="D2573">
        <v>100000</v>
      </c>
      <c r="F2573">
        <v>250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8284</v>
      </c>
      <c r="P2573" s="6">
        <f t="shared" si="160"/>
        <v>2.5000000000000001E-3</v>
      </c>
      <c r="Q2573">
        <f t="shared" si="161"/>
        <v>62.5</v>
      </c>
      <c r="R2573" t="s">
        <v>8316</v>
      </c>
      <c r="S2573" t="s">
        <v>8343</v>
      </c>
      <c r="T2573" s="10">
        <f t="shared" si="162"/>
        <v>42449.341678240744</v>
      </c>
      <c r="U2573" s="10">
        <f t="shared" si="163"/>
        <v>42509.341678240744</v>
      </c>
    </row>
    <row r="2574" spans="1:21" ht="42.75" x14ac:dyDescent="0.2">
      <c r="A2574">
        <v>2572</v>
      </c>
      <c r="B2574" s="3" t="s">
        <v>2572</v>
      </c>
      <c r="C2574" s="3" t="s">
        <v>6682</v>
      </c>
      <c r="D2574">
        <v>30000</v>
      </c>
      <c r="F2574"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8284</v>
      </c>
      <c r="P2574" s="6">
        <f t="shared" si="160"/>
        <v>0</v>
      </c>
      <c r="Q2574" t="e">
        <f t="shared" si="161"/>
        <v>#DIV/0!</v>
      </c>
      <c r="R2574" t="s">
        <v>8316</v>
      </c>
      <c r="S2574" t="s">
        <v>8343</v>
      </c>
      <c r="T2574" s="10">
        <f t="shared" si="162"/>
        <v>42077.119409722218</v>
      </c>
      <c r="U2574" s="10">
        <f t="shared" si="163"/>
        <v>42107.119409722218</v>
      </c>
    </row>
    <row r="2575" spans="1:21" ht="42.75" x14ac:dyDescent="0.2">
      <c r="A2575">
        <v>2573</v>
      </c>
      <c r="B2575" s="3" t="s">
        <v>2573</v>
      </c>
      <c r="C2575" s="3" t="s">
        <v>6683</v>
      </c>
      <c r="D2575">
        <v>8000</v>
      </c>
      <c r="F2575"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8284</v>
      </c>
      <c r="P2575" s="6">
        <f t="shared" si="160"/>
        <v>0</v>
      </c>
      <c r="Q2575" t="e">
        <f t="shared" si="161"/>
        <v>#DIV/0!</v>
      </c>
      <c r="R2575" t="s">
        <v>8316</v>
      </c>
      <c r="S2575" t="s">
        <v>8343</v>
      </c>
      <c r="T2575" s="10">
        <f t="shared" si="162"/>
        <v>41829.592002314814</v>
      </c>
      <c r="U2575" s="10">
        <f t="shared" si="163"/>
        <v>41874.592002314814</v>
      </c>
    </row>
    <row r="2576" spans="1:21" ht="42.75" x14ac:dyDescent="0.2">
      <c r="A2576">
        <v>2574</v>
      </c>
      <c r="B2576" s="3" t="s">
        <v>2574</v>
      </c>
      <c r="C2576" s="3" t="s">
        <v>6684</v>
      </c>
      <c r="D2576">
        <v>10000</v>
      </c>
      <c r="F2576"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8284</v>
      </c>
      <c r="P2576" s="6">
        <f t="shared" si="160"/>
        <v>0</v>
      </c>
      <c r="Q2576" t="e">
        <f t="shared" si="161"/>
        <v>#DIV/0!</v>
      </c>
      <c r="R2576" t="s">
        <v>8316</v>
      </c>
      <c r="S2576" t="s">
        <v>8343</v>
      </c>
      <c r="T2576" s="10">
        <f t="shared" si="162"/>
        <v>42487.825752314813</v>
      </c>
      <c r="U2576" s="10">
        <f t="shared" si="163"/>
        <v>42508.825752314813</v>
      </c>
    </row>
    <row r="2577" spans="1:21" ht="42.75" x14ac:dyDescent="0.2">
      <c r="A2577">
        <v>2575</v>
      </c>
      <c r="B2577" s="3" t="s">
        <v>2575</v>
      </c>
      <c r="C2577" s="3" t="s">
        <v>6685</v>
      </c>
      <c r="D2577">
        <v>85000</v>
      </c>
      <c r="F2577"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8284</v>
      </c>
      <c r="P2577" s="6">
        <f t="shared" si="160"/>
        <v>0</v>
      </c>
      <c r="Q2577" t="e">
        <f t="shared" si="161"/>
        <v>#DIV/0!</v>
      </c>
      <c r="R2577" t="s">
        <v>8316</v>
      </c>
      <c r="S2577" t="s">
        <v>8343</v>
      </c>
      <c r="T2577" s="10">
        <f t="shared" si="162"/>
        <v>41986.108726851846</v>
      </c>
      <c r="U2577" s="10">
        <f t="shared" si="163"/>
        <v>42016.108726851846</v>
      </c>
    </row>
    <row r="2578" spans="1:21" ht="28.5" x14ac:dyDescent="0.2">
      <c r="A2578">
        <v>2576</v>
      </c>
      <c r="B2578" s="3" t="s">
        <v>2576</v>
      </c>
      <c r="C2578" s="3" t="s">
        <v>6686</v>
      </c>
      <c r="D2578">
        <v>10000</v>
      </c>
      <c r="F2578"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8284</v>
      </c>
      <c r="P2578" s="6">
        <f t="shared" si="160"/>
        <v>0</v>
      </c>
      <c r="Q2578" t="e">
        <f t="shared" si="161"/>
        <v>#DIV/0!</v>
      </c>
      <c r="R2578" t="s">
        <v>8316</v>
      </c>
      <c r="S2578" t="s">
        <v>8343</v>
      </c>
      <c r="T2578" s="10">
        <f t="shared" si="162"/>
        <v>42060.00980324074</v>
      </c>
      <c r="U2578" s="10">
        <f t="shared" si="163"/>
        <v>42104.968136574069</v>
      </c>
    </row>
    <row r="2579" spans="1:21" ht="42.75" x14ac:dyDescent="0.2">
      <c r="A2579">
        <v>2577</v>
      </c>
      <c r="B2579" s="3" t="s">
        <v>2577</v>
      </c>
      <c r="C2579" s="3" t="s">
        <v>6687</v>
      </c>
      <c r="D2579">
        <v>15000</v>
      </c>
      <c r="F2579"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8284</v>
      </c>
      <c r="P2579" s="6">
        <f t="shared" si="160"/>
        <v>0</v>
      </c>
      <c r="Q2579" t="e">
        <f t="shared" si="161"/>
        <v>#DIV/0!</v>
      </c>
      <c r="R2579" t="s">
        <v>8316</v>
      </c>
      <c r="S2579" t="s">
        <v>8343</v>
      </c>
      <c r="T2579" s="10">
        <f t="shared" si="162"/>
        <v>41830.820567129631</v>
      </c>
      <c r="U2579" s="10">
        <f t="shared" si="163"/>
        <v>41855.820567129631</v>
      </c>
    </row>
    <row r="2580" spans="1:21" ht="42.75" x14ac:dyDescent="0.2">
      <c r="A2580">
        <v>2578</v>
      </c>
      <c r="B2580" s="3" t="s">
        <v>2578</v>
      </c>
      <c r="C2580" s="3" t="s">
        <v>6688</v>
      </c>
      <c r="D2580">
        <v>6000</v>
      </c>
      <c r="F2580"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8284</v>
      </c>
      <c r="P2580" s="6">
        <f t="shared" si="160"/>
        <v>0</v>
      </c>
      <c r="Q2580" t="e">
        <f t="shared" si="161"/>
        <v>#DIV/0!</v>
      </c>
      <c r="R2580" t="s">
        <v>8316</v>
      </c>
      <c r="S2580" t="s">
        <v>8343</v>
      </c>
      <c r="T2580" s="10">
        <f t="shared" si="162"/>
        <v>42238.022905092599</v>
      </c>
      <c r="U2580" s="10">
        <f t="shared" si="163"/>
        <v>42286.708333333328</v>
      </c>
    </row>
    <row r="2581" spans="1:21" ht="42.75" x14ac:dyDescent="0.2">
      <c r="A2581">
        <v>2579</v>
      </c>
      <c r="B2581" s="3" t="s">
        <v>2579</v>
      </c>
      <c r="C2581" s="3" t="s">
        <v>6689</v>
      </c>
      <c r="D2581">
        <v>200000</v>
      </c>
      <c r="F2581">
        <v>277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8284</v>
      </c>
      <c r="P2581" s="6">
        <f t="shared" si="160"/>
        <v>1.3849999999999999E-3</v>
      </c>
      <c r="Q2581">
        <f t="shared" si="161"/>
        <v>23.083333333333332</v>
      </c>
      <c r="R2581" t="s">
        <v>8316</v>
      </c>
      <c r="S2581" t="s">
        <v>8343</v>
      </c>
      <c r="T2581" s="10">
        <f t="shared" si="162"/>
        <v>41837.829895833333</v>
      </c>
      <c r="U2581" s="10">
        <f t="shared" si="163"/>
        <v>41897.829895833333</v>
      </c>
    </row>
    <row r="2582" spans="1:21" ht="42.75" x14ac:dyDescent="0.2">
      <c r="A2582">
        <v>2580</v>
      </c>
      <c r="B2582" s="3" t="s">
        <v>2580</v>
      </c>
      <c r="C2582" s="3" t="s">
        <v>6690</v>
      </c>
      <c r="D2582">
        <v>8500</v>
      </c>
      <c r="F2582">
        <v>51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8284</v>
      </c>
      <c r="P2582" s="6">
        <f t="shared" si="160"/>
        <v>6.0000000000000001E-3</v>
      </c>
      <c r="Q2582">
        <f t="shared" si="161"/>
        <v>25.5</v>
      </c>
      <c r="R2582" t="s">
        <v>8316</v>
      </c>
      <c r="S2582" t="s">
        <v>8343</v>
      </c>
      <c r="T2582" s="10">
        <f t="shared" si="162"/>
        <v>42110.326423611114</v>
      </c>
      <c r="U2582" s="10">
        <f t="shared" si="163"/>
        <v>42140.125</v>
      </c>
    </row>
    <row r="2583" spans="1:21" ht="42.75" x14ac:dyDescent="0.2">
      <c r="A2583">
        <v>2581</v>
      </c>
      <c r="B2583" s="3" t="s">
        <v>2581</v>
      </c>
      <c r="C2583" s="3" t="s">
        <v>6691</v>
      </c>
      <c r="D2583">
        <v>5000</v>
      </c>
      <c r="F2583">
        <v>530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8284</v>
      </c>
      <c r="P2583" s="6">
        <f t="shared" si="160"/>
        <v>0.106</v>
      </c>
      <c r="Q2583">
        <f t="shared" si="161"/>
        <v>48.18181818181818</v>
      </c>
      <c r="R2583" t="s">
        <v>8316</v>
      </c>
      <c r="S2583" t="s">
        <v>8343</v>
      </c>
      <c r="T2583" s="10">
        <f t="shared" si="162"/>
        <v>42294.628449074073</v>
      </c>
      <c r="U2583" s="10">
        <f t="shared" si="163"/>
        <v>42324.670115740737</v>
      </c>
    </row>
    <row r="2584" spans="1:21" ht="28.5" x14ac:dyDescent="0.2">
      <c r="A2584">
        <v>2582</v>
      </c>
      <c r="B2584" s="3" t="s">
        <v>2582</v>
      </c>
      <c r="C2584" s="3" t="s">
        <v>6692</v>
      </c>
      <c r="D2584">
        <v>90000</v>
      </c>
      <c r="F2584">
        <v>1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8284</v>
      </c>
      <c r="P2584" s="6">
        <f t="shared" si="160"/>
        <v>1.1111111111111112E-5</v>
      </c>
      <c r="Q2584">
        <f t="shared" si="161"/>
        <v>1</v>
      </c>
      <c r="R2584" t="s">
        <v>8316</v>
      </c>
      <c r="S2584" t="s">
        <v>8343</v>
      </c>
      <c r="T2584" s="10">
        <f t="shared" si="162"/>
        <v>42642.988819444443</v>
      </c>
      <c r="U2584" s="10">
        <f t="shared" si="163"/>
        <v>42672.988819444443</v>
      </c>
    </row>
    <row r="2585" spans="1:21" ht="42.75" x14ac:dyDescent="0.2">
      <c r="A2585">
        <v>2583</v>
      </c>
      <c r="B2585" s="3" t="s">
        <v>2583</v>
      </c>
      <c r="C2585" s="3" t="s">
        <v>6693</v>
      </c>
      <c r="D2585">
        <v>1000</v>
      </c>
      <c r="F2585">
        <v>5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8284</v>
      </c>
      <c r="P2585" s="6">
        <f t="shared" si="160"/>
        <v>5.0000000000000001E-3</v>
      </c>
      <c r="Q2585">
        <f t="shared" si="161"/>
        <v>1</v>
      </c>
      <c r="R2585" t="s">
        <v>8316</v>
      </c>
      <c r="S2585" t="s">
        <v>8343</v>
      </c>
      <c r="T2585" s="10">
        <f t="shared" si="162"/>
        <v>42019.76944444445</v>
      </c>
      <c r="U2585" s="10">
        <f t="shared" si="163"/>
        <v>42079.727777777778</v>
      </c>
    </row>
    <row r="2586" spans="1:21" ht="28.5" x14ac:dyDescent="0.2">
      <c r="A2586">
        <v>2584</v>
      </c>
      <c r="B2586" s="3" t="s">
        <v>2584</v>
      </c>
      <c r="C2586" s="3" t="s">
        <v>6694</v>
      </c>
      <c r="D2586">
        <v>10000</v>
      </c>
      <c r="F2586"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8284</v>
      </c>
      <c r="P2586" s="6">
        <f t="shared" si="160"/>
        <v>0</v>
      </c>
      <c r="Q2586" t="e">
        <f t="shared" si="161"/>
        <v>#DIV/0!</v>
      </c>
      <c r="R2586" t="s">
        <v>8316</v>
      </c>
      <c r="S2586" t="s">
        <v>8343</v>
      </c>
      <c r="T2586" s="10">
        <f t="shared" si="162"/>
        <v>42140.173252314817</v>
      </c>
      <c r="U2586" s="10">
        <f t="shared" si="163"/>
        <v>42170.173252314817</v>
      </c>
    </row>
    <row r="2587" spans="1:21" ht="42.75" x14ac:dyDescent="0.2">
      <c r="A2587">
        <v>2585</v>
      </c>
      <c r="B2587" s="3" t="s">
        <v>2585</v>
      </c>
      <c r="C2587" s="3" t="s">
        <v>6695</v>
      </c>
      <c r="D2587">
        <v>30000</v>
      </c>
      <c r="F2587">
        <v>50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8284</v>
      </c>
      <c r="P2587" s="6">
        <f t="shared" si="160"/>
        <v>1.6666666666666668E-3</v>
      </c>
      <c r="Q2587">
        <f t="shared" si="161"/>
        <v>50</v>
      </c>
      <c r="R2587" t="s">
        <v>8316</v>
      </c>
      <c r="S2587" t="s">
        <v>8343</v>
      </c>
      <c r="T2587" s="10">
        <f t="shared" si="162"/>
        <v>41795.963333333333</v>
      </c>
      <c r="U2587" s="10">
        <f t="shared" si="163"/>
        <v>41825.963333333333</v>
      </c>
    </row>
    <row r="2588" spans="1:21" ht="28.5" x14ac:dyDescent="0.2">
      <c r="A2588">
        <v>2586</v>
      </c>
      <c r="B2588" s="3" t="s">
        <v>2586</v>
      </c>
      <c r="C2588" s="3" t="s">
        <v>6696</v>
      </c>
      <c r="D2588">
        <v>3000</v>
      </c>
      <c r="F2588">
        <v>5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8284</v>
      </c>
      <c r="P2588" s="6">
        <f t="shared" si="160"/>
        <v>1.6666666666666668E-3</v>
      </c>
      <c r="Q2588">
        <f t="shared" si="161"/>
        <v>5</v>
      </c>
      <c r="R2588" t="s">
        <v>8316</v>
      </c>
      <c r="S2588" t="s">
        <v>8343</v>
      </c>
      <c r="T2588" s="10">
        <f t="shared" si="162"/>
        <v>42333.330277777779</v>
      </c>
      <c r="U2588" s="10">
        <f t="shared" si="163"/>
        <v>42363.330277777779</v>
      </c>
    </row>
    <row r="2589" spans="1:21" ht="42.75" x14ac:dyDescent="0.2">
      <c r="A2589">
        <v>2587</v>
      </c>
      <c r="B2589" s="3" t="s">
        <v>2587</v>
      </c>
      <c r="C2589" s="3" t="s">
        <v>6697</v>
      </c>
      <c r="D2589">
        <v>50000</v>
      </c>
      <c r="F2589">
        <v>1217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8284</v>
      </c>
      <c r="P2589" s="6">
        <f t="shared" si="160"/>
        <v>2.4340000000000001E-2</v>
      </c>
      <c r="Q2589">
        <f t="shared" si="161"/>
        <v>202.83333333333334</v>
      </c>
      <c r="R2589" t="s">
        <v>8316</v>
      </c>
      <c r="S2589" t="s">
        <v>8343</v>
      </c>
      <c r="T2589" s="10">
        <f t="shared" si="162"/>
        <v>42338.675381944442</v>
      </c>
      <c r="U2589" s="10">
        <f t="shared" si="163"/>
        <v>42368.675381944442</v>
      </c>
    </row>
    <row r="2590" spans="1:21" ht="42.75" x14ac:dyDescent="0.2">
      <c r="A2590">
        <v>2588</v>
      </c>
      <c r="B2590" s="3" t="s">
        <v>2588</v>
      </c>
      <c r="C2590" s="3" t="s">
        <v>6698</v>
      </c>
      <c r="D2590">
        <v>6000</v>
      </c>
      <c r="F2590">
        <v>233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8284</v>
      </c>
      <c r="P2590" s="6">
        <f t="shared" si="160"/>
        <v>3.8833333333333331E-2</v>
      </c>
      <c r="Q2590">
        <f t="shared" si="161"/>
        <v>29.125</v>
      </c>
      <c r="R2590" t="s">
        <v>8316</v>
      </c>
      <c r="S2590" t="s">
        <v>8343</v>
      </c>
      <c r="T2590" s="10">
        <f t="shared" si="162"/>
        <v>42042.676226851851</v>
      </c>
      <c r="U2590" s="10">
        <f t="shared" si="163"/>
        <v>42094.551388888889</v>
      </c>
    </row>
    <row r="2591" spans="1:21" ht="42.75" x14ac:dyDescent="0.2">
      <c r="A2591">
        <v>2589</v>
      </c>
      <c r="B2591" s="3" t="s">
        <v>2589</v>
      </c>
      <c r="C2591" s="3" t="s">
        <v>6699</v>
      </c>
      <c r="D2591">
        <v>50000</v>
      </c>
      <c r="F2591">
        <v>5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8284</v>
      </c>
      <c r="P2591" s="6">
        <f t="shared" si="160"/>
        <v>1E-4</v>
      </c>
      <c r="Q2591">
        <f t="shared" si="161"/>
        <v>5</v>
      </c>
      <c r="R2591" t="s">
        <v>8316</v>
      </c>
      <c r="S2591" t="s">
        <v>8343</v>
      </c>
      <c r="T2591" s="10">
        <f t="shared" si="162"/>
        <v>42422.536192129628</v>
      </c>
      <c r="U2591" s="10">
        <f t="shared" si="163"/>
        <v>42452.494525462964</v>
      </c>
    </row>
    <row r="2592" spans="1:21" ht="42.75" x14ac:dyDescent="0.2">
      <c r="A2592">
        <v>2590</v>
      </c>
      <c r="B2592" s="3" t="s">
        <v>2590</v>
      </c>
      <c r="C2592" s="3" t="s">
        <v>6700</v>
      </c>
      <c r="D2592">
        <v>3000</v>
      </c>
      <c r="F2592"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8284</v>
      </c>
      <c r="P2592" s="6">
        <f t="shared" si="160"/>
        <v>0</v>
      </c>
      <c r="Q2592" t="e">
        <f t="shared" si="161"/>
        <v>#DIV/0!</v>
      </c>
      <c r="R2592" t="s">
        <v>8316</v>
      </c>
      <c r="S2592" t="s">
        <v>8343</v>
      </c>
      <c r="T2592" s="10">
        <f t="shared" si="162"/>
        <v>42388.589085648149</v>
      </c>
      <c r="U2592" s="10">
        <f t="shared" si="163"/>
        <v>42395.589085648149</v>
      </c>
    </row>
    <row r="2593" spans="1:21" ht="42.75" x14ac:dyDescent="0.2">
      <c r="A2593">
        <v>2591</v>
      </c>
      <c r="B2593" s="3" t="s">
        <v>2591</v>
      </c>
      <c r="C2593" s="3" t="s">
        <v>6701</v>
      </c>
      <c r="D2593">
        <v>1500</v>
      </c>
      <c r="F2593">
        <v>26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8284</v>
      </c>
      <c r="P2593" s="6">
        <f t="shared" si="160"/>
        <v>1.7333333333333333E-2</v>
      </c>
      <c r="Q2593">
        <f t="shared" si="161"/>
        <v>13</v>
      </c>
      <c r="R2593" t="s">
        <v>8316</v>
      </c>
      <c r="S2593" t="s">
        <v>8343</v>
      </c>
      <c r="T2593" s="10">
        <f t="shared" si="162"/>
        <v>42382.906527777777</v>
      </c>
      <c r="U2593" s="10">
        <f t="shared" si="163"/>
        <v>42442.864861111113</v>
      </c>
    </row>
    <row r="2594" spans="1:21" ht="42.75" x14ac:dyDescent="0.2">
      <c r="A2594">
        <v>2592</v>
      </c>
      <c r="B2594" s="3" t="s">
        <v>2592</v>
      </c>
      <c r="C2594" s="3" t="s">
        <v>6702</v>
      </c>
      <c r="D2594">
        <v>30000</v>
      </c>
      <c r="F2594">
        <v>50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8284</v>
      </c>
      <c r="P2594" s="6">
        <f t="shared" si="160"/>
        <v>1.6666666666666668E-3</v>
      </c>
      <c r="Q2594">
        <f t="shared" si="161"/>
        <v>50</v>
      </c>
      <c r="R2594" t="s">
        <v>8316</v>
      </c>
      <c r="S2594" t="s">
        <v>8343</v>
      </c>
      <c r="T2594" s="10">
        <f t="shared" si="162"/>
        <v>41887.801168981481</v>
      </c>
      <c r="U2594" s="10">
        <f t="shared" si="163"/>
        <v>41917.801168981481</v>
      </c>
    </row>
    <row r="2595" spans="1:21" ht="42.75" x14ac:dyDescent="0.2">
      <c r="A2595">
        <v>2593</v>
      </c>
      <c r="B2595" s="3" t="s">
        <v>2593</v>
      </c>
      <c r="C2595" s="3" t="s">
        <v>6703</v>
      </c>
      <c r="D2595">
        <v>10000</v>
      </c>
      <c r="F2595"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8284</v>
      </c>
      <c r="P2595" s="6">
        <f t="shared" si="160"/>
        <v>0</v>
      </c>
      <c r="Q2595" t="e">
        <f t="shared" si="161"/>
        <v>#DIV/0!</v>
      </c>
      <c r="R2595" t="s">
        <v>8316</v>
      </c>
      <c r="S2595" t="s">
        <v>8343</v>
      </c>
      <c r="T2595" s="10">
        <f t="shared" si="162"/>
        <v>42089.84520833334</v>
      </c>
      <c r="U2595" s="10">
        <f t="shared" si="163"/>
        <v>42119.84520833334</v>
      </c>
    </row>
    <row r="2596" spans="1:21" ht="42.75" x14ac:dyDescent="0.2">
      <c r="A2596">
        <v>2594</v>
      </c>
      <c r="B2596" s="3" t="s">
        <v>2594</v>
      </c>
      <c r="C2596" s="3" t="s">
        <v>6704</v>
      </c>
      <c r="D2596">
        <v>80000</v>
      </c>
      <c r="F2596">
        <v>1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8284</v>
      </c>
      <c r="P2596" s="6">
        <f t="shared" si="160"/>
        <v>1.2500000000000001E-5</v>
      </c>
      <c r="Q2596">
        <f t="shared" si="161"/>
        <v>1</v>
      </c>
      <c r="R2596" t="s">
        <v>8316</v>
      </c>
      <c r="S2596" t="s">
        <v>8343</v>
      </c>
      <c r="T2596" s="10">
        <f t="shared" si="162"/>
        <v>41828.967916666668</v>
      </c>
      <c r="U2596" s="10">
        <f t="shared" si="163"/>
        <v>41858.967916666668</v>
      </c>
    </row>
    <row r="2597" spans="1:21" ht="28.5" x14ac:dyDescent="0.2">
      <c r="A2597">
        <v>2595</v>
      </c>
      <c r="B2597" s="3" t="s">
        <v>2595</v>
      </c>
      <c r="C2597" s="3" t="s">
        <v>6705</v>
      </c>
      <c r="D2597">
        <v>15000</v>
      </c>
      <c r="F2597">
        <v>1825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8284</v>
      </c>
      <c r="P2597" s="6">
        <f t="shared" si="160"/>
        <v>0.12166666666666667</v>
      </c>
      <c r="Q2597">
        <f t="shared" si="161"/>
        <v>96.05263157894737</v>
      </c>
      <c r="R2597" t="s">
        <v>8316</v>
      </c>
      <c r="S2597" t="s">
        <v>8343</v>
      </c>
      <c r="T2597" s="10">
        <f t="shared" si="162"/>
        <v>42760.244212962964</v>
      </c>
      <c r="U2597" s="10">
        <f t="shared" si="163"/>
        <v>42790.244212962964</v>
      </c>
    </row>
    <row r="2598" spans="1:21" ht="42.75" x14ac:dyDescent="0.2">
      <c r="A2598">
        <v>2596</v>
      </c>
      <c r="B2598" s="3" t="s">
        <v>2596</v>
      </c>
      <c r="C2598" s="3" t="s">
        <v>6706</v>
      </c>
      <c r="D2598">
        <v>35000</v>
      </c>
      <c r="F2598">
        <v>8256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8284</v>
      </c>
      <c r="P2598" s="6">
        <f t="shared" si="160"/>
        <v>0.23588571428571428</v>
      </c>
      <c r="Q2598">
        <f t="shared" si="161"/>
        <v>305.77777777777777</v>
      </c>
      <c r="R2598" t="s">
        <v>8316</v>
      </c>
      <c r="S2598" t="s">
        <v>8343</v>
      </c>
      <c r="T2598" s="10">
        <f t="shared" si="162"/>
        <v>41828.664456018516</v>
      </c>
      <c r="U2598" s="10">
        <f t="shared" si="163"/>
        <v>41858.664456018516</v>
      </c>
    </row>
    <row r="2599" spans="1:21" ht="42.75" x14ac:dyDescent="0.2">
      <c r="A2599">
        <v>2597</v>
      </c>
      <c r="B2599" s="3" t="s">
        <v>2597</v>
      </c>
      <c r="C2599" s="3" t="s">
        <v>6707</v>
      </c>
      <c r="D2599">
        <v>1500</v>
      </c>
      <c r="F2599">
        <v>85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8284</v>
      </c>
      <c r="P2599" s="6">
        <f t="shared" si="160"/>
        <v>5.6666666666666664E-2</v>
      </c>
      <c r="Q2599">
        <f t="shared" si="161"/>
        <v>12.142857142857142</v>
      </c>
      <c r="R2599" t="s">
        <v>8316</v>
      </c>
      <c r="S2599" t="s">
        <v>8343</v>
      </c>
      <c r="T2599" s="10">
        <f t="shared" si="162"/>
        <v>42510.341631944444</v>
      </c>
      <c r="U2599" s="10">
        <f t="shared" si="163"/>
        <v>42540.341631944444</v>
      </c>
    </row>
    <row r="2600" spans="1:21" ht="42.75" x14ac:dyDescent="0.2">
      <c r="A2600">
        <v>2598</v>
      </c>
      <c r="B2600" s="3" t="s">
        <v>2598</v>
      </c>
      <c r="C2600" s="3" t="s">
        <v>6708</v>
      </c>
      <c r="D2600">
        <v>3000</v>
      </c>
      <c r="F2600">
        <v>1170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8284</v>
      </c>
      <c r="P2600" s="6">
        <f t="shared" si="160"/>
        <v>0.39</v>
      </c>
      <c r="Q2600">
        <f t="shared" si="161"/>
        <v>83.571428571428569</v>
      </c>
      <c r="R2600" t="s">
        <v>8316</v>
      </c>
      <c r="S2600" t="s">
        <v>8343</v>
      </c>
      <c r="T2600" s="10">
        <f t="shared" si="162"/>
        <v>42240.840289351851</v>
      </c>
      <c r="U2600" s="10">
        <f t="shared" si="163"/>
        <v>42270.840289351851</v>
      </c>
    </row>
    <row r="2601" spans="1:21" ht="28.5" x14ac:dyDescent="0.2">
      <c r="A2601">
        <v>2599</v>
      </c>
      <c r="B2601" s="3" t="s">
        <v>2599</v>
      </c>
      <c r="C2601" s="3" t="s">
        <v>6709</v>
      </c>
      <c r="D2601">
        <v>9041</v>
      </c>
      <c r="F2601">
        <v>90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8284</v>
      </c>
      <c r="P2601" s="6">
        <f t="shared" si="160"/>
        <v>9.9546510341776348E-3</v>
      </c>
      <c r="Q2601">
        <f t="shared" si="161"/>
        <v>18</v>
      </c>
      <c r="R2601" t="s">
        <v>8316</v>
      </c>
      <c r="S2601" t="s">
        <v>8343</v>
      </c>
      <c r="T2601" s="10">
        <f t="shared" si="162"/>
        <v>41809.754016203704</v>
      </c>
      <c r="U2601" s="10">
        <f t="shared" si="163"/>
        <v>41854.754016203704</v>
      </c>
    </row>
    <row r="2602" spans="1:21" ht="28.5" x14ac:dyDescent="0.2">
      <c r="A2602">
        <v>2600</v>
      </c>
      <c r="B2602" s="3" t="s">
        <v>2600</v>
      </c>
      <c r="C2602" s="3" t="s">
        <v>6710</v>
      </c>
      <c r="D2602">
        <v>50000</v>
      </c>
      <c r="F2602">
        <v>3466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8284</v>
      </c>
      <c r="P2602" s="6">
        <f t="shared" si="160"/>
        <v>6.9320000000000007E-2</v>
      </c>
      <c r="Q2602">
        <f t="shared" si="161"/>
        <v>115.53333333333333</v>
      </c>
      <c r="R2602" t="s">
        <v>8316</v>
      </c>
      <c r="S2602" t="s">
        <v>8343</v>
      </c>
      <c r="T2602" s="10">
        <f t="shared" si="162"/>
        <v>42394.900462962964</v>
      </c>
      <c r="U2602" s="10">
        <f t="shared" si="163"/>
        <v>42454.858796296292</v>
      </c>
    </row>
    <row r="2603" spans="1:21" ht="42.75" x14ac:dyDescent="0.2">
      <c r="A2603">
        <v>2601</v>
      </c>
      <c r="B2603" s="3" t="s">
        <v>2601</v>
      </c>
      <c r="C2603" s="3" t="s">
        <v>6711</v>
      </c>
      <c r="D2603">
        <v>500</v>
      </c>
      <c r="F2603">
        <v>3307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8301</v>
      </c>
      <c r="P2603" s="6">
        <f t="shared" si="160"/>
        <v>6.6139999999999999</v>
      </c>
      <c r="Q2603">
        <f t="shared" si="161"/>
        <v>21.900662251655628</v>
      </c>
      <c r="R2603" t="s">
        <v>8334</v>
      </c>
      <c r="S2603" t="s">
        <v>8356</v>
      </c>
      <c r="T2603" s="10">
        <f t="shared" si="162"/>
        <v>41150.902187499996</v>
      </c>
      <c r="U2603" s="10">
        <f t="shared" si="163"/>
        <v>41165.165972222225</v>
      </c>
    </row>
    <row r="2604" spans="1:21" ht="42.75" x14ac:dyDescent="0.2">
      <c r="A2604">
        <v>2602</v>
      </c>
      <c r="B2604" s="3" t="s">
        <v>2602</v>
      </c>
      <c r="C2604" s="3" t="s">
        <v>6712</v>
      </c>
      <c r="D2604">
        <v>12000</v>
      </c>
      <c r="F2604">
        <v>39131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8301</v>
      </c>
      <c r="P2604" s="6">
        <f t="shared" si="160"/>
        <v>3.2609166666666667</v>
      </c>
      <c r="Q2604">
        <f t="shared" si="161"/>
        <v>80.022494887525568</v>
      </c>
      <c r="R2604" t="s">
        <v>8334</v>
      </c>
      <c r="S2604" t="s">
        <v>8356</v>
      </c>
      <c r="T2604" s="10">
        <f t="shared" si="162"/>
        <v>41915.747314814813</v>
      </c>
      <c r="U2604" s="10">
        <f t="shared" si="163"/>
        <v>41955.888888888891</v>
      </c>
    </row>
    <row r="2605" spans="1:21" ht="28.5" x14ac:dyDescent="0.2">
      <c r="A2605">
        <v>2603</v>
      </c>
      <c r="B2605" s="3" t="s">
        <v>2603</v>
      </c>
      <c r="C2605" s="3" t="s">
        <v>6713</v>
      </c>
      <c r="D2605">
        <v>1750</v>
      </c>
      <c r="F2605">
        <v>1776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8301</v>
      </c>
      <c r="P2605" s="6">
        <f t="shared" si="160"/>
        <v>1.0148571428571429</v>
      </c>
      <c r="Q2605">
        <f t="shared" si="161"/>
        <v>35.520000000000003</v>
      </c>
      <c r="R2605" t="s">
        <v>8334</v>
      </c>
      <c r="S2605" t="s">
        <v>8356</v>
      </c>
      <c r="T2605" s="10">
        <f t="shared" si="162"/>
        <v>41617.912662037037</v>
      </c>
      <c r="U2605" s="10">
        <f t="shared" si="163"/>
        <v>41631.912662037037</v>
      </c>
    </row>
    <row r="2606" spans="1:21" ht="42.75" x14ac:dyDescent="0.2">
      <c r="A2606">
        <v>2604</v>
      </c>
      <c r="B2606" s="3" t="s">
        <v>2604</v>
      </c>
      <c r="C2606" s="3" t="s">
        <v>6714</v>
      </c>
      <c r="D2606">
        <v>20000</v>
      </c>
      <c r="F2606">
        <v>20843.599999999999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8301</v>
      </c>
      <c r="P2606" s="6">
        <f t="shared" si="160"/>
        <v>1.0421799999999999</v>
      </c>
      <c r="Q2606">
        <f t="shared" si="161"/>
        <v>64.933333333333323</v>
      </c>
      <c r="R2606" t="s">
        <v>8334</v>
      </c>
      <c r="S2606" t="s">
        <v>8356</v>
      </c>
      <c r="T2606" s="10">
        <f t="shared" si="162"/>
        <v>40998.051192129627</v>
      </c>
      <c r="U2606" s="10">
        <f t="shared" si="163"/>
        <v>41028.051192129627</v>
      </c>
    </row>
    <row r="2607" spans="1:21" ht="42.75" x14ac:dyDescent="0.2">
      <c r="A2607">
        <v>2605</v>
      </c>
      <c r="B2607" s="3" t="s">
        <v>2605</v>
      </c>
      <c r="C2607" s="3" t="s">
        <v>6715</v>
      </c>
      <c r="D2607">
        <v>100000</v>
      </c>
      <c r="F2607">
        <v>107421.57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8301</v>
      </c>
      <c r="P2607" s="6">
        <f t="shared" si="160"/>
        <v>1.0742157000000001</v>
      </c>
      <c r="Q2607">
        <f t="shared" si="161"/>
        <v>60.965703745743475</v>
      </c>
      <c r="R2607" t="s">
        <v>8334</v>
      </c>
      <c r="S2607" t="s">
        <v>8356</v>
      </c>
      <c r="T2607" s="10">
        <f t="shared" si="162"/>
        <v>42508.541550925926</v>
      </c>
      <c r="U2607" s="10">
        <f t="shared" si="163"/>
        <v>42538.541550925926</v>
      </c>
    </row>
    <row r="2608" spans="1:21" ht="57" x14ac:dyDescent="0.2">
      <c r="A2608">
        <v>2606</v>
      </c>
      <c r="B2608" s="3" t="s">
        <v>2606</v>
      </c>
      <c r="C2608" s="3" t="s">
        <v>6716</v>
      </c>
      <c r="D2608">
        <v>11000</v>
      </c>
      <c r="F2608">
        <v>12106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8301</v>
      </c>
      <c r="P2608" s="6">
        <f t="shared" si="160"/>
        <v>1.1005454545454545</v>
      </c>
      <c r="Q2608">
        <f t="shared" si="161"/>
        <v>31.444155844155844</v>
      </c>
      <c r="R2608" t="s">
        <v>8334</v>
      </c>
      <c r="S2608" t="s">
        <v>8356</v>
      </c>
      <c r="T2608" s="10">
        <f t="shared" si="162"/>
        <v>41726.712754629632</v>
      </c>
      <c r="U2608" s="10">
        <f t="shared" si="163"/>
        <v>41758.712754629632</v>
      </c>
    </row>
    <row r="2609" spans="1:21" ht="42.75" x14ac:dyDescent="0.2">
      <c r="A2609">
        <v>2607</v>
      </c>
      <c r="B2609" s="3" t="s">
        <v>2607</v>
      </c>
      <c r="C2609" s="3" t="s">
        <v>6717</v>
      </c>
      <c r="D2609">
        <v>8000</v>
      </c>
      <c r="F2609">
        <v>32616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8301</v>
      </c>
      <c r="P2609" s="6">
        <f t="shared" si="160"/>
        <v>4.077</v>
      </c>
      <c r="Q2609">
        <f t="shared" si="161"/>
        <v>81.949748743718587</v>
      </c>
      <c r="R2609" t="s">
        <v>8334</v>
      </c>
      <c r="S2609" t="s">
        <v>8356</v>
      </c>
      <c r="T2609" s="10">
        <f t="shared" si="162"/>
        <v>42184.874675925923</v>
      </c>
      <c r="U2609" s="10">
        <f t="shared" si="163"/>
        <v>42228.083333333328</v>
      </c>
    </row>
    <row r="2610" spans="1:21" ht="42.75" x14ac:dyDescent="0.2">
      <c r="A2610">
        <v>2608</v>
      </c>
      <c r="B2610" s="3" t="s">
        <v>2608</v>
      </c>
      <c r="C2610" s="3" t="s">
        <v>6718</v>
      </c>
      <c r="D2610">
        <v>8000</v>
      </c>
      <c r="F2610">
        <v>17914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8301</v>
      </c>
      <c r="P2610" s="6">
        <f t="shared" si="160"/>
        <v>2.2392500000000002</v>
      </c>
      <c r="Q2610">
        <f t="shared" si="161"/>
        <v>58.92763157894737</v>
      </c>
      <c r="R2610" t="s">
        <v>8334</v>
      </c>
      <c r="S2610" t="s">
        <v>8356</v>
      </c>
      <c r="T2610" s="10">
        <f t="shared" si="162"/>
        <v>42767.801712962959</v>
      </c>
      <c r="U2610" s="10">
        <f t="shared" si="163"/>
        <v>42809</v>
      </c>
    </row>
    <row r="2611" spans="1:21" ht="42.75" x14ac:dyDescent="0.2">
      <c r="A2611">
        <v>2609</v>
      </c>
      <c r="B2611" s="3" t="s">
        <v>2609</v>
      </c>
      <c r="C2611" s="3" t="s">
        <v>6719</v>
      </c>
      <c r="D2611">
        <v>35000</v>
      </c>
      <c r="F2611">
        <v>106330.39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8301</v>
      </c>
      <c r="P2611" s="6">
        <f t="shared" si="160"/>
        <v>3.038011142857143</v>
      </c>
      <c r="Q2611">
        <f t="shared" si="161"/>
        <v>157.29347633136095</v>
      </c>
      <c r="R2611" t="s">
        <v>8334</v>
      </c>
      <c r="S2611" t="s">
        <v>8356</v>
      </c>
      <c r="T2611" s="10">
        <f t="shared" si="162"/>
        <v>41075.237858796296</v>
      </c>
      <c r="U2611" s="10">
        <f t="shared" si="163"/>
        <v>41105.237858796296</v>
      </c>
    </row>
    <row r="2612" spans="1:21" ht="28.5" x14ac:dyDescent="0.2">
      <c r="A2612">
        <v>2610</v>
      </c>
      <c r="B2612" s="3" t="s">
        <v>2610</v>
      </c>
      <c r="C2612" s="3" t="s">
        <v>6720</v>
      </c>
      <c r="D2612">
        <v>22765</v>
      </c>
      <c r="F2612">
        <v>32172.66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8301</v>
      </c>
      <c r="P2612" s="6">
        <f t="shared" si="160"/>
        <v>1.4132510432681749</v>
      </c>
      <c r="Q2612">
        <f t="shared" si="161"/>
        <v>55.758509532062391</v>
      </c>
      <c r="R2612" t="s">
        <v>8334</v>
      </c>
      <c r="S2612" t="s">
        <v>8356</v>
      </c>
      <c r="T2612" s="10">
        <f t="shared" si="162"/>
        <v>42564.881076388891</v>
      </c>
      <c r="U2612" s="10">
        <f t="shared" si="163"/>
        <v>42604.290972222225</v>
      </c>
    </row>
    <row r="2613" spans="1:21" ht="57" x14ac:dyDescent="0.2">
      <c r="A2613">
        <v>2611</v>
      </c>
      <c r="B2613" s="3" t="s">
        <v>2611</v>
      </c>
      <c r="C2613" s="3" t="s">
        <v>6721</v>
      </c>
      <c r="D2613">
        <v>11000</v>
      </c>
      <c r="F2613">
        <v>306970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8301</v>
      </c>
      <c r="P2613" s="6">
        <f t="shared" si="160"/>
        <v>27.906363636363636</v>
      </c>
      <c r="Q2613">
        <f t="shared" si="161"/>
        <v>83.802893802893806</v>
      </c>
      <c r="R2613" t="s">
        <v>8334</v>
      </c>
      <c r="S2613" t="s">
        <v>8356</v>
      </c>
      <c r="T2613" s="10">
        <f t="shared" si="162"/>
        <v>42704.335810185185</v>
      </c>
      <c r="U2613" s="10">
        <f t="shared" si="163"/>
        <v>42737.957638888889</v>
      </c>
    </row>
    <row r="2614" spans="1:21" ht="42.75" x14ac:dyDescent="0.2">
      <c r="A2614">
        <v>2612</v>
      </c>
      <c r="B2614" s="3" t="s">
        <v>2612</v>
      </c>
      <c r="C2614" s="3" t="s">
        <v>6722</v>
      </c>
      <c r="D2614">
        <v>10000</v>
      </c>
      <c r="F2614">
        <v>17176.13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8301</v>
      </c>
      <c r="P2614" s="6">
        <f t="shared" si="160"/>
        <v>1.7176130000000001</v>
      </c>
      <c r="Q2614">
        <f t="shared" si="161"/>
        <v>58.422210884353746</v>
      </c>
      <c r="R2614" t="s">
        <v>8334</v>
      </c>
      <c r="S2614" t="s">
        <v>8356</v>
      </c>
      <c r="T2614" s="10">
        <f t="shared" si="162"/>
        <v>41982.143171296295</v>
      </c>
      <c r="U2614" s="10">
        <f t="shared" si="163"/>
        <v>42013.143171296295</v>
      </c>
    </row>
    <row r="2615" spans="1:21" ht="42.75" x14ac:dyDescent="0.2">
      <c r="A2615">
        <v>2613</v>
      </c>
      <c r="B2615" s="3" t="s">
        <v>2613</v>
      </c>
      <c r="C2615" s="3" t="s">
        <v>6723</v>
      </c>
      <c r="D2615">
        <v>7500</v>
      </c>
      <c r="F2615">
        <v>7576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8301</v>
      </c>
      <c r="P2615" s="6">
        <f t="shared" si="160"/>
        <v>1.0101333333333333</v>
      </c>
      <c r="Q2615">
        <f t="shared" si="161"/>
        <v>270.57142857142856</v>
      </c>
      <c r="R2615" t="s">
        <v>8334</v>
      </c>
      <c r="S2615" t="s">
        <v>8356</v>
      </c>
      <c r="T2615" s="10">
        <f t="shared" si="162"/>
        <v>41143.81821759259</v>
      </c>
      <c r="U2615" s="10">
        <f t="shared" si="163"/>
        <v>41173.81821759259</v>
      </c>
    </row>
    <row r="2616" spans="1:21" ht="42.75" x14ac:dyDescent="0.2">
      <c r="A2616">
        <v>2614</v>
      </c>
      <c r="B2616" s="3" t="s">
        <v>2614</v>
      </c>
      <c r="C2616" s="3" t="s">
        <v>6724</v>
      </c>
      <c r="D2616">
        <v>10500</v>
      </c>
      <c r="F2616">
        <v>10710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8301</v>
      </c>
      <c r="P2616" s="6">
        <f t="shared" si="160"/>
        <v>1.02</v>
      </c>
      <c r="Q2616">
        <f t="shared" si="161"/>
        <v>107.1</v>
      </c>
      <c r="R2616" t="s">
        <v>8334</v>
      </c>
      <c r="S2616" t="s">
        <v>8356</v>
      </c>
      <c r="T2616" s="10">
        <f t="shared" si="162"/>
        <v>41730.708472222221</v>
      </c>
      <c r="U2616" s="10">
        <f t="shared" si="163"/>
        <v>41759.208333333336</v>
      </c>
    </row>
    <row r="2617" spans="1:21" ht="42.75" x14ac:dyDescent="0.2">
      <c r="A2617">
        <v>2615</v>
      </c>
      <c r="B2617" s="3" t="s">
        <v>2615</v>
      </c>
      <c r="C2617" s="3" t="s">
        <v>6725</v>
      </c>
      <c r="D2617">
        <v>2001</v>
      </c>
      <c r="F2617">
        <v>3397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8301</v>
      </c>
      <c r="P2617" s="6">
        <f t="shared" si="160"/>
        <v>1.6976511744127936</v>
      </c>
      <c r="Q2617">
        <f t="shared" si="161"/>
        <v>47.180555555555557</v>
      </c>
      <c r="R2617" t="s">
        <v>8334</v>
      </c>
      <c r="S2617" t="s">
        <v>8356</v>
      </c>
      <c r="T2617" s="10">
        <f t="shared" si="162"/>
        <v>42453.49726851852</v>
      </c>
      <c r="U2617" s="10">
        <f t="shared" si="163"/>
        <v>42490.5</v>
      </c>
    </row>
    <row r="2618" spans="1:21" ht="42.75" x14ac:dyDescent="0.2">
      <c r="A2618">
        <v>2616</v>
      </c>
      <c r="B2618" s="3" t="s">
        <v>2616</v>
      </c>
      <c r="C2618" s="3" t="s">
        <v>6726</v>
      </c>
      <c r="D2618">
        <v>25000</v>
      </c>
      <c r="F2618">
        <v>28633.5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8301</v>
      </c>
      <c r="P2618" s="6">
        <f t="shared" si="160"/>
        <v>1.14534</v>
      </c>
      <c r="Q2618">
        <f t="shared" si="161"/>
        <v>120.30882352941177</v>
      </c>
      <c r="R2618" t="s">
        <v>8334</v>
      </c>
      <c r="S2618" t="s">
        <v>8356</v>
      </c>
      <c r="T2618" s="10">
        <f t="shared" si="162"/>
        <v>42211.99454861111</v>
      </c>
      <c r="U2618" s="10">
        <f t="shared" si="163"/>
        <v>42241.99454861111</v>
      </c>
    </row>
    <row r="2619" spans="1:21" ht="42.75" x14ac:dyDescent="0.2">
      <c r="A2619">
        <v>2617</v>
      </c>
      <c r="B2619" s="3" t="s">
        <v>2617</v>
      </c>
      <c r="C2619" s="3" t="s">
        <v>6727</v>
      </c>
      <c r="D2619">
        <v>500</v>
      </c>
      <c r="F2619">
        <v>4388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8301</v>
      </c>
      <c r="P2619" s="6">
        <f t="shared" si="160"/>
        <v>8.7759999999999998</v>
      </c>
      <c r="Q2619">
        <f t="shared" si="161"/>
        <v>27.59748427672956</v>
      </c>
      <c r="R2619" t="s">
        <v>8334</v>
      </c>
      <c r="S2619" t="s">
        <v>8356</v>
      </c>
      <c r="T2619" s="10">
        <f t="shared" si="162"/>
        <v>41902.874432870369</v>
      </c>
      <c r="U2619" s="10">
        <f t="shared" si="163"/>
        <v>41932.874432870369</v>
      </c>
    </row>
    <row r="2620" spans="1:21" ht="28.5" x14ac:dyDescent="0.2">
      <c r="A2620">
        <v>2618</v>
      </c>
      <c r="B2620" s="3" t="s">
        <v>2618</v>
      </c>
      <c r="C2620" s="3" t="s">
        <v>6728</v>
      </c>
      <c r="D2620">
        <v>15000</v>
      </c>
      <c r="F2620">
        <v>15808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8301</v>
      </c>
      <c r="P2620" s="6">
        <f t="shared" si="160"/>
        <v>1.0538666666666667</v>
      </c>
      <c r="Q2620">
        <f t="shared" si="161"/>
        <v>205.2987012987013</v>
      </c>
      <c r="R2620" t="s">
        <v>8334</v>
      </c>
      <c r="S2620" t="s">
        <v>8356</v>
      </c>
      <c r="T2620" s="10">
        <f t="shared" si="162"/>
        <v>42279.792372685188</v>
      </c>
      <c r="U2620" s="10">
        <f t="shared" si="163"/>
        <v>42339.834039351852</v>
      </c>
    </row>
    <row r="2621" spans="1:21" ht="42.75" x14ac:dyDescent="0.2">
      <c r="A2621">
        <v>2619</v>
      </c>
      <c r="B2621" s="3" t="s">
        <v>2619</v>
      </c>
      <c r="C2621" s="3" t="s">
        <v>6729</v>
      </c>
      <c r="D2621">
        <v>1000</v>
      </c>
      <c r="F2621">
        <v>1884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8301</v>
      </c>
      <c r="P2621" s="6">
        <f t="shared" si="160"/>
        <v>1.8839999999999999</v>
      </c>
      <c r="Q2621">
        <f t="shared" si="161"/>
        <v>35.547169811320757</v>
      </c>
      <c r="R2621" t="s">
        <v>8334</v>
      </c>
      <c r="S2621" t="s">
        <v>8356</v>
      </c>
      <c r="T2621" s="10">
        <f t="shared" si="162"/>
        <v>42273.884305555555</v>
      </c>
      <c r="U2621" s="10">
        <f t="shared" si="163"/>
        <v>42300.458333333328</v>
      </c>
    </row>
    <row r="2622" spans="1:21" ht="42.75" x14ac:dyDescent="0.2">
      <c r="A2622">
        <v>2620</v>
      </c>
      <c r="B2622" s="3" t="s">
        <v>2620</v>
      </c>
      <c r="C2622" s="3" t="s">
        <v>6730</v>
      </c>
      <c r="D2622">
        <v>65000</v>
      </c>
      <c r="F2622">
        <v>93374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8301</v>
      </c>
      <c r="P2622" s="6">
        <f t="shared" si="160"/>
        <v>1.436523076923077</v>
      </c>
      <c r="Q2622">
        <f t="shared" si="161"/>
        <v>74.639488409272587</v>
      </c>
      <c r="R2622" t="s">
        <v>8334</v>
      </c>
      <c r="S2622" t="s">
        <v>8356</v>
      </c>
      <c r="T2622" s="10">
        <f t="shared" si="162"/>
        <v>42251.16715277778</v>
      </c>
      <c r="U2622" s="10">
        <f t="shared" si="163"/>
        <v>42288.041666666672</v>
      </c>
    </row>
    <row r="2623" spans="1:21" ht="42.75" x14ac:dyDescent="0.2">
      <c r="A2623">
        <v>2621</v>
      </c>
      <c r="B2623" s="3" t="s">
        <v>2621</v>
      </c>
      <c r="C2623" s="3" t="s">
        <v>6731</v>
      </c>
      <c r="D2623">
        <v>15000</v>
      </c>
      <c r="F2623">
        <v>21882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8301</v>
      </c>
      <c r="P2623" s="6">
        <f t="shared" si="160"/>
        <v>1.4588000000000001</v>
      </c>
      <c r="Q2623">
        <f t="shared" si="161"/>
        <v>47.058064516129029</v>
      </c>
      <c r="R2623" t="s">
        <v>8334</v>
      </c>
      <c r="S2623" t="s">
        <v>8356</v>
      </c>
      <c r="T2623" s="10">
        <f t="shared" si="162"/>
        <v>42115.74754629629</v>
      </c>
      <c r="U2623" s="10">
        <f t="shared" si="163"/>
        <v>42145.74754629629</v>
      </c>
    </row>
    <row r="2624" spans="1:21" ht="42.75" x14ac:dyDescent="0.2">
      <c r="A2624">
        <v>2622</v>
      </c>
      <c r="B2624" s="3" t="s">
        <v>2622</v>
      </c>
      <c r="C2624" s="3" t="s">
        <v>6732</v>
      </c>
      <c r="D2624">
        <v>1500</v>
      </c>
      <c r="F2624">
        <v>1967.76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8301</v>
      </c>
      <c r="P2624" s="6">
        <f t="shared" si="160"/>
        <v>1.3118399999999999</v>
      </c>
      <c r="Q2624">
        <f t="shared" si="161"/>
        <v>26.591351351351353</v>
      </c>
      <c r="R2624" t="s">
        <v>8334</v>
      </c>
      <c r="S2624" t="s">
        <v>8356</v>
      </c>
      <c r="T2624" s="10">
        <f t="shared" si="162"/>
        <v>42689.74324074074</v>
      </c>
      <c r="U2624" s="10">
        <f t="shared" si="163"/>
        <v>42734.74324074074</v>
      </c>
    </row>
    <row r="2625" spans="1:21" ht="42.75" x14ac:dyDescent="0.2">
      <c r="A2625">
        <v>2623</v>
      </c>
      <c r="B2625" s="3" t="s">
        <v>2623</v>
      </c>
      <c r="C2625" s="3" t="s">
        <v>6733</v>
      </c>
      <c r="D2625">
        <v>2000</v>
      </c>
      <c r="F2625">
        <v>2280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8301</v>
      </c>
      <c r="P2625" s="6">
        <f t="shared" si="160"/>
        <v>1.1399999999999999</v>
      </c>
      <c r="Q2625">
        <f t="shared" si="161"/>
        <v>36.774193548387096</v>
      </c>
      <c r="R2625" t="s">
        <v>8334</v>
      </c>
      <c r="S2625" t="s">
        <v>8356</v>
      </c>
      <c r="T2625" s="10">
        <f t="shared" si="162"/>
        <v>42692.256550925929</v>
      </c>
      <c r="U2625" s="10">
        <f t="shared" si="163"/>
        <v>42706.256550925929</v>
      </c>
    </row>
    <row r="2626" spans="1:21" ht="42.75" x14ac:dyDescent="0.2">
      <c r="A2626">
        <v>2624</v>
      </c>
      <c r="B2626" s="3" t="s">
        <v>2624</v>
      </c>
      <c r="C2626" s="3" t="s">
        <v>6734</v>
      </c>
      <c r="D2626">
        <v>8000</v>
      </c>
      <c r="F2626">
        <v>110353.65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8301</v>
      </c>
      <c r="P2626" s="6">
        <f t="shared" ref="P2626:P2689" si="164">F2626/D2626</f>
        <v>13.794206249999998</v>
      </c>
      <c r="Q2626">
        <f t="shared" ref="Q2626:Q2689" si="165">F2626/M2626</f>
        <v>31.820544982698959</v>
      </c>
      <c r="R2626" t="s">
        <v>8334</v>
      </c>
      <c r="S2626" t="s">
        <v>8356</v>
      </c>
      <c r="T2626" s="10">
        <f t="shared" si="162"/>
        <v>41144.42155092593</v>
      </c>
      <c r="U2626" s="10">
        <f t="shared" si="163"/>
        <v>41165.42155092593</v>
      </c>
    </row>
    <row r="2627" spans="1:21" ht="57" x14ac:dyDescent="0.2">
      <c r="A2627">
        <v>2625</v>
      </c>
      <c r="B2627" s="3" t="s">
        <v>2625</v>
      </c>
      <c r="C2627" s="3" t="s">
        <v>6735</v>
      </c>
      <c r="D2627">
        <v>150</v>
      </c>
      <c r="F2627">
        <v>1434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8301</v>
      </c>
      <c r="P2627" s="6">
        <f t="shared" si="164"/>
        <v>9.56</v>
      </c>
      <c r="Q2627">
        <f t="shared" si="165"/>
        <v>27.576923076923077</v>
      </c>
      <c r="R2627" t="s">
        <v>8334</v>
      </c>
      <c r="S2627" t="s">
        <v>8356</v>
      </c>
      <c r="T2627" s="10">
        <f t="shared" ref="T2627:T2690" si="166">(((K2627/60)/60)/24+DATE(1970,1,1))</f>
        <v>42658.810277777782</v>
      </c>
      <c r="U2627" s="10">
        <f t="shared" ref="U2627:U2690" si="167">(((J2627/60)/60)/24+DATE(1970,1,1))</f>
        <v>42683.851944444439</v>
      </c>
    </row>
    <row r="2628" spans="1:21" ht="42.75" x14ac:dyDescent="0.2">
      <c r="A2628">
        <v>2626</v>
      </c>
      <c r="B2628" s="3" t="s">
        <v>2626</v>
      </c>
      <c r="C2628" s="3" t="s">
        <v>6736</v>
      </c>
      <c r="D2628">
        <v>2500</v>
      </c>
      <c r="F2628">
        <v>2800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8301</v>
      </c>
      <c r="P2628" s="6">
        <f t="shared" si="164"/>
        <v>1.1200000000000001</v>
      </c>
      <c r="Q2628">
        <f t="shared" si="165"/>
        <v>56</v>
      </c>
      <c r="R2628" t="s">
        <v>8334</v>
      </c>
      <c r="S2628" t="s">
        <v>8356</v>
      </c>
      <c r="T2628" s="10">
        <f t="shared" si="166"/>
        <v>42128.628113425926</v>
      </c>
      <c r="U2628" s="10">
        <f t="shared" si="167"/>
        <v>42158.628113425926</v>
      </c>
    </row>
    <row r="2629" spans="1:21" ht="42.75" x14ac:dyDescent="0.2">
      <c r="A2629">
        <v>2627</v>
      </c>
      <c r="B2629" s="3" t="s">
        <v>2627</v>
      </c>
      <c r="C2629" s="3" t="s">
        <v>6737</v>
      </c>
      <c r="D2629">
        <v>150</v>
      </c>
      <c r="F2629">
        <v>970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8301</v>
      </c>
      <c r="P2629" s="6">
        <f t="shared" si="164"/>
        <v>6.4666666666666668</v>
      </c>
      <c r="Q2629">
        <f t="shared" si="165"/>
        <v>21.555555555555557</v>
      </c>
      <c r="R2629" t="s">
        <v>8334</v>
      </c>
      <c r="S2629" t="s">
        <v>8356</v>
      </c>
      <c r="T2629" s="10">
        <f t="shared" si="166"/>
        <v>42304.829409722224</v>
      </c>
      <c r="U2629" s="10">
        <f t="shared" si="167"/>
        <v>42334.871076388896</v>
      </c>
    </row>
    <row r="2630" spans="1:21" ht="28.5" x14ac:dyDescent="0.2">
      <c r="A2630">
        <v>2628</v>
      </c>
      <c r="B2630" s="3" t="s">
        <v>2628</v>
      </c>
      <c r="C2630" s="3" t="s">
        <v>6738</v>
      </c>
      <c r="D2630">
        <v>839</v>
      </c>
      <c r="F2630">
        <v>926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8301</v>
      </c>
      <c r="P2630" s="6">
        <f t="shared" si="164"/>
        <v>1.1036948748510131</v>
      </c>
      <c r="Q2630">
        <f t="shared" si="165"/>
        <v>44.095238095238095</v>
      </c>
      <c r="R2630" t="s">
        <v>8334</v>
      </c>
      <c r="S2630" t="s">
        <v>8356</v>
      </c>
      <c r="T2630" s="10">
        <f t="shared" si="166"/>
        <v>41953.966053240743</v>
      </c>
      <c r="U2630" s="10">
        <f t="shared" si="167"/>
        <v>41973.966053240743</v>
      </c>
    </row>
    <row r="2631" spans="1:21" ht="28.5" x14ac:dyDescent="0.2">
      <c r="A2631">
        <v>2629</v>
      </c>
      <c r="B2631" s="3" t="s">
        <v>2629</v>
      </c>
      <c r="C2631" s="3" t="s">
        <v>6739</v>
      </c>
      <c r="D2631">
        <v>5000</v>
      </c>
      <c r="F2631">
        <v>6387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8301</v>
      </c>
      <c r="P2631" s="6">
        <f t="shared" si="164"/>
        <v>1.2774000000000001</v>
      </c>
      <c r="Q2631">
        <f t="shared" si="165"/>
        <v>63.87</v>
      </c>
      <c r="R2631" t="s">
        <v>8334</v>
      </c>
      <c r="S2631" t="s">
        <v>8356</v>
      </c>
      <c r="T2631" s="10">
        <f t="shared" si="166"/>
        <v>42108.538449074069</v>
      </c>
      <c r="U2631" s="10">
        <f t="shared" si="167"/>
        <v>42138.538449074069</v>
      </c>
    </row>
    <row r="2632" spans="1:21" ht="42.75" x14ac:dyDescent="0.2">
      <c r="A2632">
        <v>2630</v>
      </c>
      <c r="B2632" s="3" t="s">
        <v>2630</v>
      </c>
      <c r="C2632" s="3" t="s">
        <v>6740</v>
      </c>
      <c r="D2632">
        <v>2000</v>
      </c>
      <c r="F2632">
        <v>3158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8301</v>
      </c>
      <c r="P2632" s="6">
        <f t="shared" si="164"/>
        <v>1.579</v>
      </c>
      <c r="Q2632">
        <f t="shared" si="165"/>
        <v>38.987654320987652</v>
      </c>
      <c r="R2632" t="s">
        <v>8334</v>
      </c>
      <c r="S2632" t="s">
        <v>8356</v>
      </c>
      <c r="T2632" s="10">
        <f t="shared" si="166"/>
        <v>42524.105462962965</v>
      </c>
      <c r="U2632" s="10">
        <f t="shared" si="167"/>
        <v>42551.416666666672</v>
      </c>
    </row>
    <row r="2633" spans="1:21" ht="42.75" x14ac:dyDescent="0.2">
      <c r="A2633">
        <v>2631</v>
      </c>
      <c r="B2633" s="3" t="s">
        <v>2631</v>
      </c>
      <c r="C2633" s="3" t="s">
        <v>6741</v>
      </c>
      <c r="D2633">
        <v>20000</v>
      </c>
      <c r="F2633">
        <v>22933.05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8301</v>
      </c>
      <c r="P2633" s="6">
        <f t="shared" si="164"/>
        <v>1.1466525000000001</v>
      </c>
      <c r="Q2633">
        <f t="shared" si="165"/>
        <v>80.185489510489504</v>
      </c>
      <c r="R2633" t="s">
        <v>8334</v>
      </c>
      <c r="S2633" t="s">
        <v>8356</v>
      </c>
      <c r="T2633" s="10">
        <f t="shared" si="166"/>
        <v>42218.169293981482</v>
      </c>
      <c r="U2633" s="10">
        <f t="shared" si="167"/>
        <v>42246.169293981482</v>
      </c>
    </row>
    <row r="2634" spans="1:21" ht="42.75" x14ac:dyDescent="0.2">
      <c r="A2634">
        <v>2632</v>
      </c>
      <c r="B2634" s="3" t="s">
        <v>2632</v>
      </c>
      <c r="C2634" s="3" t="s">
        <v>6742</v>
      </c>
      <c r="D2634">
        <v>1070</v>
      </c>
      <c r="F2634">
        <v>1466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8301</v>
      </c>
      <c r="P2634" s="6">
        <f t="shared" si="164"/>
        <v>1.3700934579439252</v>
      </c>
      <c r="Q2634">
        <f t="shared" si="165"/>
        <v>34.904761904761905</v>
      </c>
      <c r="R2634" t="s">
        <v>8334</v>
      </c>
      <c r="S2634" t="s">
        <v>8356</v>
      </c>
      <c r="T2634" s="10">
        <f t="shared" si="166"/>
        <v>42494.061793981484</v>
      </c>
      <c r="U2634" s="10">
        <f t="shared" si="167"/>
        <v>42519.061793981484</v>
      </c>
    </row>
    <row r="2635" spans="1:21" ht="42.75" x14ac:dyDescent="0.2">
      <c r="A2635">
        <v>2633</v>
      </c>
      <c r="B2635" s="3" t="s">
        <v>2633</v>
      </c>
      <c r="C2635" s="3" t="s">
        <v>6743</v>
      </c>
      <c r="D2635">
        <v>5000</v>
      </c>
      <c r="F2635">
        <v>17731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8301</v>
      </c>
      <c r="P2635" s="6">
        <f t="shared" si="164"/>
        <v>3.5461999999999998</v>
      </c>
      <c r="Q2635">
        <f t="shared" si="165"/>
        <v>89.100502512562812</v>
      </c>
      <c r="R2635" t="s">
        <v>8334</v>
      </c>
      <c r="S2635" t="s">
        <v>8356</v>
      </c>
      <c r="T2635" s="10">
        <f t="shared" si="166"/>
        <v>41667.823287037041</v>
      </c>
      <c r="U2635" s="10">
        <f t="shared" si="167"/>
        <v>41697.958333333336</v>
      </c>
    </row>
    <row r="2636" spans="1:21" ht="42.75" x14ac:dyDescent="0.2">
      <c r="A2636">
        <v>2634</v>
      </c>
      <c r="B2636" s="3" t="s">
        <v>2634</v>
      </c>
      <c r="C2636" s="3" t="s">
        <v>6744</v>
      </c>
      <c r="D2636">
        <v>930</v>
      </c>
      <c r="F2636">
        <v>986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8301</v>
      </c>
      <c r="P2636" s="6">
        <f t="shared" si="164"/>
        <v>1.0602150537634409</v>
      </c>
      <c r="Q2636">
        <f t="shared" si="165"/>
        <v>39.44</v>
      </c>
      <c r="R2636" t="s">
        <v>8334</v>
      </c>
      <c r="S2636" t="s">
        <v>8356</v>
      </c>
      <c r="T2636" s="10">
        <f t="shared" si="166"/>
        <v>42612.656493055561</v>
      </c>
      <c r="U2636" s="10">
        <f t="shared" si="167"/>
        <v>42642.656493055561</v>
      </c>
    </row>
    <row r="2637" spans="1:21" ht="42.75" x14ac:dyDescent="0.2">
      <c r="A2637">
        <v>2635</v>
      </c>
      <c r="B2637" s="3" t="s">
        <v>2635</v>
      </c>
      <c r="C2637" s="3" t="s">
        <v>6745</v>
      </c>
      <c r="D2637">
        <v>11500</v>
      </c>
      <c r="F2637">
        <v>11500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8301</v>
      </c>
      <c r="P2637" s="6">
        <f t="shared" si="164"/>
        <v>1</v>
      </c>
      <c r="Q2637">
        <f t="shared" si="165"/>
        <v>136.9047619047619</v>
      </c>
      <c r="R2637" t="s">
        <v>8334</v>
      </c>
      <c r="S2637" t="s">
        <v>8356</v>
      </c>
      <c r="T2637" s="10">
        <f t="shared" si="166"/>
        <v>42037.950937500005</v>
      </c>
      <c r="U2637" s="10">
        <f t="shared" si="167"/>
        <v>42072.909270833334</v>
      </c>
    </row>
    <row r="2638" spans="1:21" ht="57" x14ac:dyDescent="0.2">
      <c r="A2638">
        <v>2636</v>
      </c>
      <c r="B2638" s="3" t="s">
        <v>2636</v>
      </c>
      <c r="C2638" s="3" t="s">
        <v>6746</v>
      </c>
      <c r="D2638">
        <v>1000</v>
      </c>
      <c r="F2638">
        <v>1873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8301</v>
      </c>
      <c r="P2638" s="6">
        <f t="shared" si="164"/>
        <v>1.873</v>
      </c>
      <c r="Q2638">
        <f t="shared" si="165"/>
        <v>37.46</v>
      </c>
      <c r="R2638" t="s">
        <v>8334</v>
      </c>
      <c r="S2638" t="s">
        <v>8356</v>
      </c>
      <c r="T2638" s="10">
        <f t="shared" si="166"/>
        <v>42636.614745370374</v>
      </c>
      <c r="U2638" s="10">
        <f t="shared" si="167"/>
        <v>42659.041666666672</v>
      </c>
    </row>
    <row r="2639" spans="1:21" ht="28.5" x14ac:dyDescent="0.2">
      <c r="A2639">
        <v>2637</v>
      </c>
      <c r="B2639" s="3" t="s">
        <v>2637</v>
      </c>
      <c r="C2639" s="3" t="s">
        <v>6747</v>
      </c>
      <c r="D2639">
        <v>500</v>
      </c>
      <c r="F2639">
        <v>831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8301</v>
      </c>
      <c r="P2639" s="6">
        <f t="shared" si="164"/>
        <v>1.6619999999999999</v>
      </c>
      <c r="Q2639">
        <f t="shared" si="165"/>
        <v>31.96153846153846</v>
      </c>
      <c r="R2639" t="s">
        <v>8334</v>
      </c>
      <c r="S2639" t="s">
        <v>8356</v>
      </c>
      <c r="T2639" s="10">
        <f t="shared" si="166"/>
        <v>42639.549479166672</v>
      </c>
      <c r="U2639" s="10">
        <f t="shared" si="167"/>
        <v>42655.549479166672</v>
      </c>
    </row>
    <row r="2640" spans="1:21" ht="42.75" x14ac:dyDescent="0.2">
      <c r="A2640">
        <v>2638</v>
      </c>
      <c r="B2640" s="3" t="s">
        <v>2638</v>
      </c>
      <c r="C2640" s="3" t="s">
        <v>6748</v>
      </c>
      <c r="D2640">
        <v>347</v>
      </c>
      <c r="F2640">
        <v>353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8301</v>
      </c>
      <c r="P2640" s="6">
        <f t="shared" si="164"/>
        <v>1.0172910662824208</v>
      </c>
      <c r="Q2640">
        <f t="shared" si="165"/>
        <v>25.214285714285715</v>
      </c>
      <c r="R2640" t="s">
        <v>8334</v>
      </c>
      <c r="S2640" t="s">
        <v>8356</v>
      </c>
      <c r="T2640" s="10">
        <f t="shared" si="166"/>
        <v>41989.913136574076</v>
      </c>
      <c r="U2640" s="10">
        <f t="shared" si="167"/>
        <v>42019.913136574076</v>
      </c>
    </row>
    <row r="2641" spans="1:21" ht="42.75" x14ac:dyDescent="0.2">
      <c r="A2641">
        <v>2639</v>
      </c>
      <c r="B2641" s="3" t="s">
        <v>2639</v>
      </c>
      <c r="C2641" s="3" t="s">
        <v>6749</v>
      </c>
      <c r="D2641">
        <v>300</v>
      </c>
      <c r="F2641">
        <v>492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8301</v>
      </c>
      <c r="P2641" s="6">
        <f t="shared" si="164"/>
        <v>1.64</v>
      </c>
      <c r="Q2641">
        <f t="shared" si="165"/>
        <v>10.040816326530612</v>
      </c>
      <c r="R2641" t="s">
        <v>8334</v>
      </c>
      <c r="S2641" t="s">
        <v>8356</v>
      </c>
      <c r="T2641" s="10">
        <f t="shared" si="166"/>
        <v>42024.86513888889</v>
      </c>
      <c r="U2641" s="10">
        <f t="shared" si="167"/>
        <v>42054.86513888889</v>
      </c>
    </row>
    <row r="2642" spans="1:21" ht="57" x14ac:dyDescent="0.2">
      <c r="A2642">
        <v>2640</v>
      </c>
      <c r="B2642" s="3" t="s">
        <v>2640</v>
      </c>
      <c r="C2642" s="3" t="s">
        <v>6750</v>
      </c>
      <c r="D2642">
        <v>3000</v>
      </c>
      <c r="F2642">
        <v>3170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8301</v>
      </c>
      <c r="P2642" s="6">
        <f t="shared" si="164"/>
        <v>1.0566666666666666</v>
      </c>
      <c r="Q2642">
        <f t="shared" si="165"/>
        <v>45.94202898550725</v>
      </c>
      <c r="R2642" t="s">
        <v>8334</v>
      </c>
      <c r="S2642" t="s">
        <v>8356</v>
      </c>
      <c r="T2642" s="10">
        <f t="shared" si="166"/>
        <v>42103.160578703704</v>
      </c>
      <c r="U2642" s="10">
        <f t="shared" si="167"/>
        <v>42163.160578703704</v>
      </c>
    </row>
    <row r="2643" spans="1:21" ht="28.5" x14ac:dyDescent="0.2">
      <c r="A2643">
        <v>2641</v>
      </c>
      <c r="B2643" s="3" t="s">
        <v>2641</v>
      </c>
      <c r="C2643" s="3" t="s">
        <v>6751</v>
      </c>
      <c r="D2643">
        <v>1500</v>
      </c>
      <c r="F2643">
        <v>15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8301</v>
      </c>
      <c r="P2643" s="6">
        <f t="shared" si="164"/>
        <v>0.01</v>
      </c>
      <c r="Q2643">
        <f t="shared" si="165"/>
        <v>15</v>
      </c>
      <c r="R2643" t="s">
        <v>8334</v>
      </c>
      <c r="S2643" t="s">
        <v>8356</v>
      </c>
      <c r="T2643" s="10">
        <f t="shared" si="166"/>
        <v>41880.827118055553</v>
      </c>
      <c r="U2643" s="10">
        <f t="shared" si="167"/>
        <v>41897.839583333334</v>
      </c>
    </row>
    <row r="2644" spans="1:21" ht="57" x14ac:dyDescent="0.2">
      <c r="A2644">
        <v>2642</v>
      </c>
      <c r="B2644" s="3" t="s">
        <v>2642</v>
      </c>
      <c r="C2644" s="3" t="s">
        <v>6752</v>
      </c>
      <c r="D2644">
        <v>500000</v>
      </c>
      <c r="F2644"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8301</v>
      </c>
      <c r="P2644" s="6">
        <f t="shared" si="164"/>
        <v>0</v>
      </c>
      <c r="Q2644" t="e">
        <f t="shared" si="165"/>
        <v>#DIV/0!</v>
      </c>
      <c r="R2644" t="s">
        <v>8334</v>
      </c>
      <c r="S2644" t="s">
        <v>8356</v>
      </c>
      <c r="T2644" s="10">
        <f t="shared" si="166"/>
        <v>42536.246620370366</v>
      </c>
      <c r="U2644" s="10">
        <f t="shared" si="167"/>
        <v>42566.289583333331</v>
      </c>
    </row>
    <row r="2645" spans="1:21" ht="42.75" x14ac:dyDescent="0.2">
      <c r="A2645">
        <v>2643</v>
      </c>
      <c r="B2645" s="3" t="s">
        <v>2643</v>
      </c>
      <c r="C2645" s="3" t="s">
        <v>6753</v>
      </c>
      <c r="D2645">
        <v>1000000</v>
      </c>
      <c r="F2645">
        <v>335597.31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8301</v>
      </c>
      <c r="P2645" s="6">
        <f t="shared" si="164"/>
        <v>0.33559730999999998</v>
      </c>
      <c r="Q2645">
        <f t="shared" si="165"/>
        <v>223.58248500999335</v>
      </c>
      <c r="R2645" t="s">
        <v>8334</v>
      </c>
      <c r="S2645" t="s">
        <v>8356</v>
      </c>
      <c r="T2645" s="10">
        <f t="shared" si="166"/>
        <v>42689.582349537035</v>
      </c>
      <c r="U2645" s="10">
        <f t="shared" si="167"/>
        <v>42725.332638888889</v>
      </c>
    </row>
    <row r="2646" spans="1:21" ht="42.75" x14ac:dyDescent="0.2">
      <c r="A2646">
        <v>2644</v>
      </c>
      <c r="B2646" s="3" t="s">
        <v>2644</v>
      </c>
      <c r="C2646" s="3" t="s">
        <v>6754</v>
      </c>
      <c r="D2646">
        <v>100000</v>
      </c>
      <c r="F2646">
        <v>2053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8301</v>
      </c>
      <c r="P2646" s="6">
        <f t="shared" si="164"/>
        <v>2.053E-2</v>
      </c>
      <c r="Q2646">
        <f t="shared" si="165"/>
        <v>39.480769230769234</v>
      </c>
      <c r="R2646" t="s">
        <v>8334</v>
      </c>
      <c r="S2646" t="s">
        <v>8356</v>
      </c>
      <c r="T2646" s="10">
        <f t="shared" si="166"/>
        <v>42774.792071759264</v>
      </c>
      <c r="U2646" s="10">
        <f t="shared" si="167"/>
        <v>42804.792071759264</v>
      </c>
    </row>
    <row r="2647" spans="1:21" ht="42.75" x14ac:dyDescent="0.2">
      <c r="A2647">
        <v>2645</v>
      </c>
      <c r="B2647" s="3" t="s">
        <v>2645</v>
      </c>
      <c r="C2647" s="3" t="s">
        <v>6755</v>
      </c>
      <c r="D2647">
        <v>20000</v>
      </c>
      <c r="F2647">
        <v>2100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8301</v>
      </c>
      <c r="P2647" s="6">
        <f t="shared" si="164"/>
        <v>0.105</v>
      </c>
      <c r="Q2647">
        <f t="shared" si="165"/>
        <v>91.304347826086953</v>
      </c>
      <c r="R2647" t="s">
        <v>8334</v>
      </c>
      <c r="S2647" t="s">
        <v>8356</v>
      </c>
      <c r="T2647" s="10">
        <f t="shared" si="166"/>
        <v>41921.842627314814</v>
      </c>
      <c r="U2647" s="10">
        <f t="shared" si="167"/>
        <v>41951.884293981479</v>
      </c>
    </row>
    <row r="2648" spans="1:21" ht="42.75" x14ac:dyDescent="0.2">
      <c r="A2648">
        <v>2646</v>
      </c>
      <c r="B2648" s="3" t="s">
        <v>2646</v>
      </c>
      <c r="C2648" s="3" t="s">
        <v>6756</v>
      </c>
      <c r="D2648">
        <v>500000</v>
      </c>
      <c r="F2648">
        <v>42086.42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8301</v>
      </c>
      <c r="P2648" s="6">
        <f t="shared" si="164"/>
        <v>8.4172839999999999E-2</v>
      </c>
      <c r="Q2648">
        <f t="shared" si="165"/>
        <v>78.666205607476627</v>
      </c>
      <c r="R2648" t="s">
        <v>8334</v>
      </c>
      <c r="S2648" t="s">
        <v>8356</v>
      </c>
      <c r="T2648" s="10">
        <f t="shared" si="166"/>
        <v>42226.313298611116</v>
      </c>
      <c r="U2648" s="10">
        <f t="shared" si="167"/>
        <v>42256.313298611116</v>
      </c>
    </row>
    <row r="2649" spans="1:21" ht="42.75" x14ac:dyDescent="0.2">
      <c r="A2649">
        <v>2647</v>
      </c>
      <c r="B2649" s="3" t="s">
        <v>2647</v>
      </c>
      <c r="C2649" s="3" t="s">
        <v>6757</v>
      </c>
      <c r="D2649">
        <v>2500</v>
      </c>
      <c r="F2649">
        <v>36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8301</v>
      </c>
      <c r="P2649" s="6">
        <f t="shared" si="164"/>
        <v>1.44E-2</v>
      </c>
      <c r="Q2649">
        <f t="shared" si="165"/>
        <v>12</v>
      </c>
      <c r="R2649" t="s">
        <v>8334</v>
      </c>
      <c r="S2649" t="s">
        <v>8356</v>
      </c>
      <c r="T2649" s="10">
        <f t="shared" si="166"/>
        <v>42200.261793981481</v>
      </c>
      <c r="U2649" s="10">
        <f t="shared" si="167"/>
        <v>42230.261793981481</v>
      </c>
    </row>
    <row r="2650" spans="1:21" ht="42.75" x14ac:dyDescent="0.2">
      <c r="A2650">
        <v>2648</v>
      </c>
      <c r="B2650" s="3" t="s">
        <v>2648</v>
      </c>
      <c r="C2650" s="3" t="s">
        <v>6758</v>
      </c>
      <c r="D2650">
        <v>12000</v>
      </c>
      <c r="F2650">
        <v>106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8301</v>
      </c>
      <c r="P2650" s="6">
        <f t="shared" si="164"/>
        <v>8.8333333333333337E-3</v>
      </c>
      <c r="Q2650">
        <f t="shared" si="165"/>
        <v>17.666666666666668</v>
      </c>
      <c r="R2650" t="s">
        <v>8334</v>
      </c>
      <c r="S2650" t="s">
        <v>8356</v>
      </c>
      <c r="T2650" s="10">
        <f t="shared" si="166"/>
        <v>42408.714814814812</v>
      </c>
      <c r="U2650" s="10">
        <f t="shared" si="167"/>
        <v>42438.714814814812</v>
      </c>
    </row>
    <row r="2651" spans="1:21" ht="28.5" x14ac:dyDescent="0.2">
      <c r="A2651">
        <v>2649</v>
      </c>
      <c r="B2651" s="3" t="s">
        <v>2649</v>
      </c>
      <c r="C2651" s="3" t="s">
        <v>6759</v>
      </c>
      <c r="D2651">
        <v>125000</v>
      </c>
      <c r="F2651">
        <v>124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8301</v>
      </c>
      <c r="P2651" s="6">
        <f t="shared" si="164"/>
        <v>9.9200000000000004E-4</v>
      </c>
      <c r="Q2651">
        <f t="shared" si="165"/>
        <v>41.333333333333336</v>
      </c>
      <c r="R2651" t="s">
        <v>8334</v>
      </c>
      <c r="S2651" t="s">
        <v>8356</v>
      </c>
      <c r="T2651" s="10">
        <f t="shared" si="166"/>
        <v>42341.99700231482</v>
      </c>
      <c r="U2651" s="10">
        <f t="shared" si="167"/>
        <v>42401.99700231482</v>
      </c>
    </row>
    <row r="2652" spans="1:21" ht="57" x14ac:dyDescent="0.2">
      <c r="A2652">
        <v>2650</v>
      </c>
      <c r="B2652" s="3" t="s">
        <v>2650</v>
      </c>
      <c r="C2652" s="3" t="s">
        <v>6760</v>
      </c>
      <c r="D2652">
        <v>60000</v>
      </c>
      <c r="F2652">
        <v>358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8301</v>
      </c>
      <c r="P2652" s="6">
        <f t="shared" si="164"/>
        <v>5.966666666666667E-3</v>
      </c>
      <c r="Q2652">
        <f t="shared" si="165"/>
        <v>71.599999999999994</v>
      </c>
      <c r="R2652" t="s">
        <v>8334</v>
      </c>
      <c r="S2652" t="s">
        <v>8356</v>
      </c>
      <c r="T2652" s="10">
        <f t="shared" si="166"/>
        <v>42695.624340277776</v>
      </c>
      <c r="U2652" s="10">
        <f t="shared" si="167"/>
        <v>42725.624340277776</v>
      </c>
    </row>
    <row r="2653" spans="1:21" ht="42.75" x14ac:dyDescent="0.2">
      <c r="A2653">
        <v>2651</v>
      </c>
      <c r="B2653" s="3" t="s">
        <v>2651</v>
      </c>
      <c r="C2653" s="3" t="s">
        <v>6761</v>
      </c>
      <c r="D2653">
        <v>280000</v>
      </c>
      <c r="F2653">
        <v>5233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8301</v>
      </c>
      <c r="P2653" s="6">
        <f t="shared" si="164"/>
        <v>1.8689285714285714E-2</v>
      </c>
      <c r="Q2653">
        <f t="shared" si="165"/>
        <v>307.8235294117647</v>
      </c>
      <c r="R2653" t="s">
        <v>8334</v>
      </c>
      <c r="S2653" t="s">
        <v>8356</v>
      </c>
      <c r="T2653" s="10">
        <f t="shared" si="166"/>
        <v>42327.805659722217</v>
      </c>
      <c r="U2653" s="10">
        <f t="shared" si="167"/>
        <v>42355.805659722217</v>
      </c>
    </row>
    <row r="2654" spans="1:21" ht="42.75" x14ac:dyDescent="0.2">
      <c r="A2654">
        <v>2652</v>
      </c>
      <c r="B2654" s="3" t="s">
        <v>2652</v>
      </c>
      <c r="C2654" s="3" t="s">
        <v>6762</v>
      </c>
      <c r="D2654">
        <v>100000</v>
      </c>
      <c r="F2654">
        <v>885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8301</v>
      </c>
      <c r="P2654" s="6">
        <f t="shared" si="164"/>
        <v>8.8500000000000002E-3</v>
      </c>
      <c r="Q2654">
        <f t="shared" si="165"/>
        <v>80.454545454545453</v>
      </c>
      <c r="R2654" t="s">
        <v>8334</v>
      </c>
      <c r="S2654" t="s">
        <v>8356</v>
      </c>
      <c r="T2654" s="10">
        <f t="shared" si="166"/>
        <v>41953.158854166672</v>
      </c>
      <c r="U2654" s="10">
        <f t="shared" si="167"/>
        <v>41983.158854166672</v>
      </c>
    </row>
    <row r="2655" spans="1:21" ht="42.75" x14ac:dyDescent="0.2">
      <c r="A2655">
        <v>2653</v>
      </c>
      <c r="B2655" s="3" t="s">
        <v>2653</v>
      </c>
      <c r="C2655" s="3" t="s">
        <v>6763</v>
      </c>
      <c r="D2655">
        <v>51000</v>
      </c>
      <c r="F2655">
        <v>5876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8301</v>
      </c>
      <c r="P2655" s="6">
        <f t="shared" si="164"/>
        <v>0.1152156862745098</v>
      </c>
      <c r="Q2655">
        <f t="shared" si="165"/>
        <v>83.942857142857136</v>
      </c>
      <c r="R2655" t="s">
        <v>8334</v>
      </c>
      <c r="S2655" t="s">
        <v>8356</v>
      </c>
      <c r="T2655" s="10">
        <f t="shared" si="166"/>
        <v>41771.651932870373</v>
      </c>
      <c r="U2655" s="10">
        <f t="shared" si="167"/>
        <v>41803.166666666664</v>
      </c>
    </row>
    <row r="2656" spans="1:21" ht="42.75" x14ac:dyDescent="0.2">
      <c r="A2656">
        <v>2654</v>
      </c>
      <c r="B2656" s="3" t="s">
        <v>2654</v>
      </c>
      <c r="C2656" s="3" t="s">
        <v>6764</v>
      </c>
      <c r="D2656">
        <v>100000</v>
      </c>
      <c r="F2656">
        <v>51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8301</v>
      </c>
      <c r="P2656" s="6">
        <f t="shared" si="164"/>
        <v>5.1000000000000004E-4</v>
      </c>
      <c r="Q2656">
        <f t="shared" si="165"/>
        <v>8.5</v>
      </c>
      <c r="R2656" t="s">
        <v>8334</v>
      </c>
      <c r="S2656" t="s">
        <v>8356</v>
      </c>
      <c r="T2656" s="10">
        <f t="shared" si="166"/>
        <v>42055.600995370376</v>
      </c>
      <c r="U2656" s="10">
        <f t="shared" si="167"/>
        <v>42115.559328703705</v>
      </c>
    </row>
    <row r="2657" spans="1:21" x14ac:dyDescent="0.2">
      <c r="A2657">
        <v>2655</v>
      </c>
      <c r="B2657" s="3" t="s">
        <v>2655</v>
      </c>
      <c r="C2657" s="3" t="s">
        <v>6765</v>
      </c>
      <c r="D2657">
        <v>15000</v>
      </c>
      <c r="F2657">
        <v>3155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8301</v>
      </c>
      <c r="P2657" s="6">
        <f t="shared" si="164"/>
        <v>0.21033333333333334</v>
      </c>
      <c r="Q2657">
        <f t="shared" si="165"/>
        <v>73.372093023255815</v>
      </c>
      <c r="R2657" t="s">
        <v>8334</v>
      </c>
      <c r="S2657" t="s">
        <v>8356</v>
      </c>
      <c r="T2657" s="10">
        <f t="shared" si="166"/>
        <v>42381.866284722222</v>
      </c>
      <c r="U2657" s="10">
        <f t="shared" si="167"/>
        <v>42409.833333333328</v>
      </c>
    </row>
    <row r="2658" spans="1:21" ht="28.5" x14ac:dyDescent="0.2">
      <c r="A2658">
        <v>2656</v>
      </c>
      <c r="B2658" s="3" t="s">
        <v>2656</v>
      </c>
      <c r="C2658" s="3" t="s">
        <v>6766</v>
      </c>
      <c r="D2658">
        <v>150000</v>
      </c>
      <c r="F2658">
        <v>17155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8301</v>
      </c>
      <c r="P2658" s="6">
        <f t="shared" si="164"/>
        <v>0.11436666666666667</v>
      </c>
      <c r="Q2658">
        <f t="shared" si="165"/>
        <v>112.86184210526316</v>
      </c>
      <c r="R2658" t="s">
        <v>8334</v>
      </c>
      <c r="S2658" t="s">
        <v>8356</v>
      </c>
      <c r="T2658" s="10">
        <f t="shared" si="166"/>
        <v>42767.688518518517</v>
      </c>
      <c r="U2658" s="10">
        <f t="shared" si="167"/>
        <v>42806.791666666672</v>
      </c>
    </row>
    <row r="2659" spans="1:21" ht="42.75" x14ac:dyDescent="0.2">
      <c r="A2659">
        <v>2657</v>
      </c>
      <c r="B2659" s="3" t="s">
        <v>2657</v>
      </c>
      <c r="C2659" s="3" t="s">
        <v>6767</v>
      </c>
      <c r="D2659">
        <v>30000</v>
      </c>
      <c r="F2659">
        <v>5621.38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8301</v>
      </c>
      <c r="P2659" s="6">
        <f t="shared" si="164"/>
        <v>0.18737933333333334</v>
      </c>
      <c r="Q2659">
        <f t="shared" si="165"/>
        <v>95.277627118644077</v>
      </c>
      <c r="R2659" t="s">
        <v>8334</v>
      </c>
      <c r="S2659" t="s">
        <v>8356</v>
      </c>
      <c r="T2659" s="10">
        <f t="shared" si="166"/>
        <v>42551.928854166668</v>
      </c>
      <c r="U2659" s="10">
        <f t="shared" si="167"/>
        <v>42585.0625</v>
      </c>
    </row>
    <row r="2660" spans="1:21" ht="42.75" x14ac:dyDescent="0.2">
      <c r="A2660">
        <v>2658</v>
      </c>
      <c r="B2660" s="3" t="s">
        <v>2658</v>
      </c>
      <c r="C2660" s="3" t="s">
        <v>6768</v>
      </c>
      <c r="D2660">
        <v>98000</v>
      </c>
      <c r="F2660">
        <v>91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8301</v>
      </c>
      <c r="P2660" s="6">
        <f t="shared" si="164"/>
        <v>9.2857142857142856E-4</v>
      </c>
      <c r="Q2660">
        <f t="shared" si="165"/>
        <v>22.75</v>
      </c>
      <c r="R2660" t="s">
        <v>8334</v>
      </c>
      <c r="S2660" t="s">
        <v>8356</v>
      </c>
      <c r="T2660" s="10">
        <f t="shared" si="166"/>
        <v>42551.884189814817</v>
      </c>
      <c r="U2660" s="10">
        <f t="shared" si="167"/>
        <v>42581.884189814817</v>
      </c>
    </row>
    <row r="2661" spans="1:21" x14ac:dyDescent="0.2">
      <c r="A2661">
        <v>2659</v>
      </c>
      <c r="B2661" s="3" t="s">
        <v>2659</v>
      </c>
      <c r="C2661" s="3" t="s">
        <v>6769</v>
      </c>
      <c r="D2661">
        <v>49000</v>
      </c>
      <c r="F2661">
        <v>1333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8301</v>
      </c>
      <c r="P2661" s="6">
        <f t="shared" si="164"/>
        <v>2.720408163265306E-2</v>
      </c>
      <c r="Q2661">
        <f t="shared" si="165"/>
        <v>133.30000000000001</v>
      </c>
      <c r="R2661" t="s">
        <v>8334</v>
      </c>
      <c r="S2661" t="s">
        <v>8356</v>
      </c>
      <c r="T2661" s="10">
        <f t="shared" si="166"/>
        <v>42082.069560185191</v>
      </c>
      <c r="U2661" s="10">
        <f t="shared" si="167"/>
        <v>42112.069560185191</v>
      </c>
    </row>
    <row r="2662" spans="1:21" ht="57" x14ac:dyDescent="0.2">
      <c r="A2662">
        <v>2660</v>
      </c>
      <c r="B2662" s="3" t="s">
        <v>2660</v>
      </c>
      <c r="C2662" s="3" t="s">
        <v>6770</v>
      </c>
      <c r="D2662">
        <v>20000</v>
      </c>
      <c r="F2662">
        <v>19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8301</v>
      </c>
      <c r="P2662" s="6">
        <f t="shared" si="164"/>
        <v>9.5E-4</v>
      </c>
      <c r="Q2662">
        <f t="shared" si="165"/>
        <v>3.8</v>
      </c>
      <c r="R2662" t="s">
        <v>8334</v>
      </c>
      <c r="S2662" t="s">
        <v>8356</v>
      </c>
      <c r="T2662" s="10">
        <f t="shared" si="166"/>
        <v>42272.713171296295</v>
      </c>
      <c r="U2662" s="10">
        <f t="shared" si="167"/>
        <v>42332.754837962959</v>
      </c>
    </row>
    <row r="2663" spans="1:21" ht="42.75" x14ac:dyDescent="0.2">
      <c r="A2663">
        <v>2661</v>
      </c>
      <c r="B2663" s="3" t="s">
        <v>2661</v>
      </c>
      <c r="C2663" s="3" t="s">
        <v>6771</v>
      </c>
      <c r="D2663">
        <v>5000</v>
      </c>
      <c r="F2663">
        <v>5145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8302</v>
      </c>
      <c r="P2663" s="6">
        <f t="shared" si="164"/>
        <v>1.0289999999999999</v>
      </c>
      <c r="Q2663">
        <f t="shared" si="165"/>
        <v>85.75</v>
      </c>
      <c r="R2663" t="s">
        <v>8334</v>
      </c>
      <c r="S2663" t="s">
        <v>8357</v>
      </c>
      <c r="T2663" s="10">
        <f t="shared" si="166"/>
        <v>41542.958449074074</v>
      </c>
      <c r="U2663" s="10">
        <f t="shared" si="167"/>
        <v>41572.958449074074</v>
      </c>
    </row>
    <row r="2664" spans="1:21" ht="42.75" x14ac:dyDescent="0.2">
      <c r="A2664">
        <v>2662</v>
      </c>
      <c r="B2664" s="3" t="s">
        <v>2662</v>
      </c>
      <c r="C2664" s="3" t="s">
        <v>6772</v>
      </c>
      <c r="D2664">
        <v>20000</v>
      </c>
      <c r="F2664">
        <v>21360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8302</v>
      </c>
      <c r="P2664" s="6">
        <f t="shared" si="164"/>
        <v>1.0680000000000001</v>
      </c>
      <c r="Q2664">
        <f t="shared" si="165"/>
        <v>267</v>
      </c>
      <c r="R2664" t="s">
        <v>8334</v>
      </c>
      <c r="S2664" t="s">
        <v>8357</v>
      </c>
      <c r="T2664" s="10">
        <f t="shared" si="166"/>
        <v>42207.746678240743</v>
      </c>
      <c r="U2664" s="10">
        <f t="shared" si="167"/>
        <v>42237.746678240743</v>
      </c>
    </row>
    <row r="2665" spans="1:21" ht="42.75" x14ac:dyDescent="0.2">
      <c r="A2665">
        <v>2663</v>
      </c>
      <c r="B2665" s="3" t="s">
        <v>2663</v>
      </c>
      <c r="C2665" s="3" t="s">
        <v>6773</v>
      </c>
      <c r="D2665">
        <v>20000</v>
      </c>
      <c r="F2665">
        <v>20919.25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8302</v>
      </c>
      <c r="P2665" s="6">
        <f t="shared" si="164"/>
        <v>1.0459624999999999</v>
      </c>
      <c r="Q2665">
        <f t="shared" si="165"/>
        <v>373.55803571428572</v>
      </c>
      <c r="R2665" t="s">
        <v>8334</v>
      </c>
      <c r="S2665" t="s">
        <v>8357</v>
      </c>
      <c r="T2665" s="10">
        <f t="shared" si="166"/>
        <v>42222.622766203705</v>
      </c>
      <c r="U2665" s="10">
        <f t="shared" si="167"/>
        <v>42251.625</v>
      </c>
    </row>
    <row r="2666" spans="1:21" ht="42.75" x14ac:dyDescent="0.2">
      <c r="A2666">
        <v>2664</v>
      </c>
      <c r="B2666" s="3" t="s">
        <v>2664</v>
      </c>
      <c r="C2666" s="3" t="s">
        <v>6774</v>
      </c>
      <c r="D2666">
        <v>17500</v>
      </c>
      <c r="F2666">
        <v>18100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8302</v>
      </c>
      <c r="P2666" s="6">
        <f t="shared" si="164"/>
        <v>1.0342857142857143</v>
      </c>
      <c r="Q2666">
        <f t="shared" si="165"/>
        <v>174.03846153846155</v>
      </c>
      <c r="R2666" t="s">
        <v>8334</v>
      </c>
      <c r="S2666" t="s">
        <v>8357</v>
      </c>
      <c r="T2666" s="10">
        <f t="shared" si="166"/>
        <v>42313.02542824074</v>
      </c>
      <c r="U2666" s="10">
        <f t="shared" si="167"/>
        <v>42347.290972222225</v>
      </c>
    </row>
    <row r="2667" spans="1:21" ht="42.75" x14ac:dyDescent="0.2">
      <c r="A2667">
        <v>2665</v>
      </c>
      <c r="B2667" s="3" t="s">
        <v>2665</v>
      </c>
      <c r="C2667" s="3" t="s">
        <v>6775</v>
      </c>
      <c r="D2667">
        <v>3500</v>
      </c>
      <c r="F2667">
        <v>4310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8302</v>
      </c>
      <c r="P2667" s="6">
        <f t="shared" si="164"/>
        <v>1.2314285714285715</v>
      </c>
      <c r="Q2667">
        <f t="shared" si="165"/>
        <v>93.695652173913047</v>
      </c>
      <c r="R2667" t="s">
        <v>8334</v>
      </c>
      <c r="S2667" t="s">
        <v>8357</v>
      </c>
      <c r="T2667" s="10">
        <f t="shared" si="166"/>
        <v>42083.895532407405</v>
      </c>
      <c r="U2667" s="10">
        <f t="shared" si="167"/>
        <v>42128.895532407405</v>
      </c>
    </row>
    <row r="2668" spans="1:21" ht="42.75" x14ac:dyDescent="0.2">
      <c r="A2668">
        <v>2666</v>
      </c>
      <c r="B2668" s="3" t="s">
        <v>2666</v>
      </c>
      <c r="C2668" s="3" t="s">
        <v>6776</v>
      </c>
      <c r="D2668">
        <v>10000</v>
      </c>
      <c r="F2668">
        <v>15929.51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8302</v>
      </c>
      <c r="P2668" s="6">
        <f t="shared" si="164"/>
        <v>1.592951</v>
      </c>
      <c r="Q2668">
        <f t="shared" si="165"/>
        <v>77.327718446601949</v>
      </c>
      <c r="R2668" t="s">
        <v>8334</v>
      </c>
      <c r="S2668" t="s">
        <v>8357</v>
      </c>
      <c r="T2668" s="10">
        <f t="shared" si="166"/>
        <v>42235.764340277776</v>
      </c>
      <c r="U2668" s="10">
        <f t="shared" si="167"/>
        <v>42272.875</v>
      </c>
    </row>
    <row r="2669" spans="1:21" ht="57" x14ac:dyDescent="0.2">
      <c r="A2669">
        <v>2667</v>
      </c>
      <c r="B2669" s="3" t="s">
        <v>2667</v>
      </c>
      <c r="C2669" s="3" t="s">
        <v>6777</v>
      </c>
      <c r="D2669">
        <v>1500</v>
      </c>
      <c r="F2669">
        <v>1660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8302</v>
      </c>
      <c r="P2669" s="6">
        <f t="shared" si="164"/>
        <v>1.1066666666666667</v>
      </c>
      <c r="Q2669">
        <f t="shared" si="165"/>
        <v>92.222222222222229</v>
      </c>
      <c r="R2669" t="s">
        <v>8334</v>
      </c>
      <c r="S2669" t="s">
        <v>8357</v>
      </c>
      <c r="T2669" s="10">
        <f t="shared" si="166"/>
        <v>42380.926111111112</v>
      </c>
      <c r="U2669" s="10">
        <f t="shared" si="167"/>
        <v>42410.926111111112</v>
      </c>
    </row>
    <row r="2670" spans="1:21" ht="28.5" x14ac:dyDescent="0.2">
      <c r="A2670">
        <v>2668</v>
      </c>
      <c r="B2670" s="3" t="s">
        <v>2668</v>
      </c>
      <c r="C2670" s="3" t="s">
        <v>6778</v>
      </c>
      <c r="D2670">
        <v>1000</v>
      </c>
      <c r="F2670">
        <v>1707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8302</v>
      </c>
      <c r="P2670" s="6">
        <f t="shared" si="164"/>
        <v>1.7070000000000001</v>
      </c>
      <c r="Q2670">
        <f t="shared" si="165"/>
        <v>60.964285714285715</v>
      </c>
      <c r="R2670" t="s">
        <v>8334</v>
      </c>
      <c r="S2670" t="s">
        <v>8357</v>
      </c>
      <c r="T2670" s="10">
        <f t="shared" si="166"/>
        <v>42275.588715277772</v>
      </c>
      <c r="U2670" s="10">
        <f t="shared" si="167"/>
        <v>42317.60555555555</v>
      </c>
    </row>
    <row r="2671" spans="1:21" ht="42.75" x14ac:dyDescent="0.2">
      <c r="A2671">
        <v>2669</v>
      </c>
      <c r="B2671" s="3" t="s">
        <v>2669</v>
      </c>
      <c r="C2671" s="3" t="s">
        <v>6779</v>
      </c>
      <c r="D2671">
        <v>800</v>
      </c>
      <c r="F2671">
        <v>1001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8302</v>
      </c>
      <c r="P2671" s="6">
        <f t="shared" si="164"/>
        <v>1.25125</v>
      </c>
      <c r="Q2671">
        <f t="shared" si="165"/>
        <v>91</v>
      </c>
      <c r="R2671" t="s">
        <v>8334</v>
      </c>
      <c r="S2671" t="s">
        <v>8357</v>
      </c>
      <c r="T2671" s="10">
        <f t="shared" si="166"/>
        <v>42319.035833333335</v>
      </c>
      <c r="U2671" s="10">
        <f t="shared" si="167"/>
        <v>42379.035833333335</v>
      </c>
    </row>
    <row r="2672" spans="1:21" ht="42.75" x14ac:dyDescent="0.2">
      <c r="A2672">
        <v>2670</v>
      </c>
      <c r="B2672" s="3" t="s">
        <v>2670</v>
      </c>
      <c r="C2672" s="3" t="s">
        <v>6780</v>
      </c>
      <c r="D2672">
        <v>38888</v>
      </c>
      <c r="F2672">
        <v>2495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8302</v>
      </c>
      <c r="P2672" s="6">
        <f t="shared" si="164"/>
        <v>6.4158609339642042E-2</v>
      </c>
      <c r="Q2672">
        <f t="shared" si="165"/>
        <v>41.583333333333336</v>
      </c>
      <c r="R2672" t="s">
        <v>8334</v>
      </c>
      <c r="S2672" t="s">
        <v>8357</v>
      </c>
      <c r="T2672" s="10">
        <f t="shared" si="166"/>
        <v>41821.020601851851</v>
      </c>
      <c r="U2672" s="10">
        <f t="shared" si="167"/>
        <v>41849.020601851851</v>
      </c>
    </row>
    <row r="2673" spans="1:21" ht="42.75" x14ac:dyDescent="0.2">
      <c r="A2673">
        <v>2671</v>
      </c>
      <c r="B2673" s="3" t="s">
        <v>2671</v>
      </c>
      <c r="C2673" s="3" t="s">
        <v>6781</v>
      </c>
      <c r="D2673">
        <v>25000</v>
      </c>
      <c r="F2673">
        <v>2836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8302</v>
      </c>
      <c r="P2673" s="6">
        <f t="shared" si="164"/>
        <v>0.11344</v>
      </c>
      <c r="Q2673">
        <f t="shared" si="165"/>
        <v>33.761904761904759</v>
      </c>
      <c r="R2673" t="s">
        <v>8334</v>
      </c>
      <c r="S2673" t="s">
        <v>8357</v>
      </c>
      <c r="T2673" s="10">
        <f t="shared" si="166"/>
        <v>41962.749027777783</v>
      </c>
      <c r="U2673" s="10">
        <f t="shared" si="167"/>
        <v>41992.818055555559</v>
      </c>
    </row>
    <row r="2674" spans="1:21" ht="42.75" x14ac:dyDescent="0.2">
      <c r="A2674">
        <v>2672</v>
      </c>
      <c r="B2674" s="3" t="s">
        <v>2672</v>
      </c>
      <c r="C2674" s="3" t="s">
        <v>6782</v>
      </c>
      <c r="D2674">
        <v>10000</v>
      </c>
      <c r="F2674">
        <v>3319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8302</v>
      </c>
      <c r="P2674" s="6">
        <f t="shared" si="164"/>
        <v>0.33189999999999997</v>
      </c>
      <c r="Q2674">
        <f t="shared" si="165"/>
        <v>70.61702127659575</v>
      </c>
      <c r="R2674" t="s">
        <v>8334</v>
      </c>
      <c r="S2674" t="s">
        <v>8357</v>
      </c>
      <c r="T2674" s="10">
        <f t="shared" si="166"/>
        <v>42344.884143518517</v>
      </c>
      <c r="U2674" s="10">
        <f t="shared" si="167"/>
        <v>42366.25</v>
      </c>
    </row>
    <row r="2675" spans="1:21" ht="42.75" x14ac:dyDescent="0.2">
      <c r="A2675">
        <v>2673</v>
      </c>
      <c r="B2675" s="3" t="s">
        <v>2673</v>
      </c>
      <c r="C2675" s="3" t="s">
        <v>6783</v>
      </c>
      <c r="D2675">
        <v>40000</v>
      </c>
      <c r="F2675">
        <v>11032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8302</v>
      </c>
      <c r="P2675" s="6">
        <f t="shared" si="164"/>
        <v>0.27579999999999999</v>
      </c>
      <c r="Q2675">
        <f t="shared" si="165"/>
        <v>167.15151515151516</v>
      </c>
      <c r="R2675" t="s">
        <v>8334</v>
      </c>
      <c r="S2675" t="s">
        <v>8357</v>
      </c>
      <c r="T2675" s="10">
        <f t="shared" si="166"/>
        <v>41912.541655092595</v>
      </c>
      <c r="U2675" s="10">
        <f t="shared" si="167"/>
        <v>41941.947916666664</v>
      </c>
    </row>
    <row r="2676" spans="1:21" ht="57" x14ac:dyDescent="0.2">
      <c r="A2676">
        <v>2674</v>
      </c>
      <c r="B2676" s="3" t="s">
        <v>2674</v>
      </c>
      <c r="C2676" s="3" t="s">
        <v>6784</v>
      </c>
      <c r="D2676">
        <v>35000</v>
      </c>
      <c r="F2676">
        <v>21994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8302</v>
      </c>
      <c r="P2676" s="6">
        <f t="shared" si="164"/>
        <v>0.62839999999999996</v>
      </c>
      <c r="Q2676">
        <f t="shared" si="165"/>
        <v>128.61988304093566</v>
      </c>
      <c r="R2676" t="s">
        <v>8334</v>
      </c>
      <c r="S2676" t="s">
        <v>8357</v>
      </c>
      <c r="T2676" s="10">
        <f t="shared" si="166"/>
        <v>42529.632754629631</v>
      </c>
      <c r="U2676" s="10">
        <f t="shared" si="167"/>
        <v>42556.207638888889</v>
      </c>
    </row>
    <row r="2677" spans="1:21" ht="42.75" x14ac:dyDescent="0.2">
      <c r="A2677">
        <v>2675</v>
      </c>
      <c r="B2677" s="3" t="s">
        <v>2675</v>
      </c>
      <c r="C2677" s="3" t="s">
        <v>6785</v>
      </c>
      <c r="D2677">
        <v>25000</v>
      </c>
      <c r="F2677">
        <v>1897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8302</v>
      </c>
      <c r="P2677" s="6">
        <f t="shared" si="164"/>
        <v>7.5880000000000003E-2</v>
      </c>
      <c r="Q2677">
        <f t="shared" si="165"/>
        <v>65.41379310344827</v>
      </c>
      <c r="R2677" t="s">
        <v>8334</v>
      </c>
      <c r="S2677" t="s">
        <v>8357</v>
      </c>
      <c r="T2677" s="10">
        <f t="shared" si="166"/>
        <v>41923.857511574075</v>
      </c>
      <c r="U2677" s="10">
        <f t="shared" si="167"/>
        <v>41953.899178240739</v>
      </c>
    </row>
    <row r="2678" spans="1:21" ht="42.75" x14ac:dyDescent="0.2">
      <c r="A2678">
        <v>2676</v>
      </c>
      <c r="B2678" s="3" t="s">
        <v>2676</v>
      </c>
      <c r="C2678" s="3" t="s">
        <v>6786</v>
      </c>
      <c r="D2678">
        <v>2100</v>
      </c>
      <c r="F2678">
        <v>1058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8302</v>
      </c>
      <c r="P2678" s="6">
        <f t="shared" si="164"/>
        <v>0.50380952380952382</v>
      </c>
      <c r="Q2678">
        <f t="shared" si="165"/>
        <v>117.55555555555556</v>
      </c>
      <c r="R2678" t="s">
        <v>8334</v>
      </c>
      <c r="S2678" t="s">
        <v>8357</v>
      </c>
      <c r="T2678" s="10">
        <f t="shared" si="166"/>
        <v>42482.624699074076</v>
      </c>
      <c r="U2678" s="10">
        <f t="shared" si="167"/>
        <v>42512.624699074076</v>
      </c>
    </row>
    <row r="2679" spans="1:21" ht="42.75" x14ac:dyDescent="0.2">
      <c r="A2679">
        <v>2677</v>
      </c>
      <c r="B2679" s="3" t="s">
        <v>2677</v>
      </c>
      <c r="C2679" s="3" t="s">
        <v>6787</v>
      </c>
      <c r="D2679">
        <v>19500</v>
      </c>
      <c r="F2679">
        <v>3415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8302</v>
      </c>
      <c r="P2679" s="6">
        <f t="shared" si="164"/>
        <v>0.17512820512820512</v>
      </c>
      <c r="Q2679">
        <f t="shared" si="165"/>
        <v>126.48148148148148</v>
      </c>
      <c r="R2679" t="s">
        <v>8334</v>
      </c>
      <c r="S2679" t="s">
        <v>8357</v>
      </c>
      <c r="T2679" s="10">
        <f t="shared" si="166"/>
        <v>41793.029432870368</v>
      </c>
      <c r="U2679" s="10">
        <f t="shared" si="167"/>
        <v>41823.029432870368</v>
      </c>
    </row>
    <row r="2680" spans="1:21" ht="42.75" x14ac:dyDescent="0.2">
      <c r="A2680">
        <v>2678</v>
      </c>
      <c r="B2680" s="3" t="s">
        <v>2678</v>
      </c>
      <c r="C2680" s="3" t="s">
        <v>6788</v>
      </c>
      <c r="D2680">
        <v>8000000</v>
      </c>
      <c r="F2680">
        <v>1100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8302</v>
      </c>
      <c r="P2680" s="6">
        <f t="shared" si="164"/>
        <v>1.3750000000000001E-4</v>
      </c>
      <c r="Q2680">
        <f t="shared" si="165"/>
        <v>550</v>
      </c>
      <c r="R2680" t="s">
        <v>8334</v>
      </c>
      <c r="S2680" t="s">
        <v>8357</v>
      </c>
      <c r="T2680" s="10">
        <f t="shared" si="166"/>
        <v>42241.798206018517</v>
      </c>
      <c r="U2680" s="10">
        <f t="shared" si="167"/>
        <v>42271.798206018517</v>
      </c>
    </row>
    <row r="2681" spans="1:21" ht="57" x14ac:dyDescent="0.2">
      <c r="A2681">
        <v>2679</v>
      </c>
      <c r="B2681" s="3" t="s">
        <v>2679</v>
      </c>
      <c r="C2681" s="3" t="s">
        <v>6789</v>
      </c>
      <c r="D2681">
        <v>40000</v>
      </c>
      <c r="F2681">
        <v>132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8302</v>
      </c>
      <c r="P2681" s="6">
        <f t="shared" si="164"/>
        <v>3.3E-3</v>
      </c>
      <c r="Q2681">
        <f t="shared" si="165"/>
        <v>44</v>
      </c>
      <c r="R2681" t="s">
        <v>8334</v>
      </c>
      <c r="S2681" t="s">
        <v>8357</v>
      </c>
      <c r="T2681" s="10">
        <f t="shared" si="166"/>
        <v>42033.001087962963</v>
      </c>
      <c r="U2681" s="10">
        <f t="shared" si="167"/>
        <v>42063.001087962963</v>
      </c>
    </row>
    <row r="2682" spans="1:21" x14ac:dyDescent="0.2">
      <c r="A2682">
        <v>2680</v>
      </c>
      <c r="B2682" s="3" t="s">
        <v>2680</v>
      </c>
      <c r="C2682" s="3" t="s">
        <v>6790</v>
      </c>
      <c r="D2682">
        <v>32000</v>
      </c>
      <c r="F2682">
        <v>276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8302</v>
      </c>
      <c r="P2682" s="6">
        <f t="shared" si="164"/>
        <v>8.6250000000000007E-3</v>
      </c>
      <c r="Q2682">
        <f t="shared" si="165"/>
        <v>69</v>
      </c>
      <c r="R2682" t="s">
        <v>8334</v>
      </c>
      <c r="S2682" t="s">
        <v>8357</v>
      </c>
      <c r="T2682" s="10">
        <f t="shared" si="166"/>
        <v>42436.211701388893</v>
      </c>
      <c r="U2682" s="10">
        <f t="shared" si="167"/>
        <v>42466.170034722221</v>
      </c>
    </row>
    <row r="2683" spans="1:21" ht="42.75" x14ac:dyDescent="0.2">
      <c r="A2683">
        <v>2681</v>
      </c>
      <c r="B2683" s="3" t="s">
        <v>2681</v>
      </c>
      <c r="C2683" s="3" t="s">
        <v>6791</v>
      </c>
      <c r="D2683">
        <v>8000</v>
      </c>
      <c r="F2683">
        <v>55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8284</v>
      </c>
      <c r="P2683" s="6">
        <f t="shared" si="164"/>
        <v>6.875E-3</v>
      </c>
      <c r="Q2683">
        <f t="shared" si="165"/>
        <v>27.5</v>
      </c>
      <c r="R2683" t="s">
        <v>8316</v>
      </c>
      <c r="S2683" t="s">
        <v>8343</v>
      </c>
      <c r="T2683" s="10">
        <f t="shared" si="166"/>
        <v>41805.895254629628</v>
      </c>
      <c r="U2683" s="10">
        <f t="shared" si="167"/>
        <v>41830.895254629628</v>
      </c>
    </row>
    <row r="2684" spans="1:21" ht="42.75" x14ac:dyDescent="0.2">
      <c r="A2684">
        <v>2682</v>
      </c>
      <c r="B2684" s="3" t="s">
        <v>2682</v>
      </c>
      <c r="C2684" s="3" t="s">
        <v>6792</v>
      </c>
      <c r="D2684">
        <v>6000</v>
      </c>
      <c r="F2684">
        <v>1698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8284</v>
      </c>
      <c r="P2684" s="6">
        <f t="shared" si="164"/>
        <v>0.28299999999999997</v>
      </c>
      <c r="Q2684">
        <f t="shared" si="165"/>
        <v>84.9</v>
      </c>
      <c r="R2684" t="s">
        <v>8316</v>
      </c>
      <c r="S2684" t="s">
        <v>8343</v>
      </c>
      <c r="T2684" s="10">
        <f t="shared" si="166"/>
        <v>41932.871990740743</v>
      </c>
      <c r="U2684" s="10">
        <f t="shared" si="167"/>
        <v>41965.249305555553</v>
      </c>
    </row>
    <row r="2685" spans="1:21" ht="42.75" x14ac:dyDescent="0.2">
      <c r="A2685">
        <v>2683</v>
      </c>
      <c r="B2685" s="3" t="s">
        <v>2683</v>
      </c>
      <c r="C2685" s="3" t="s">
        <v>6793</v>
      </c>
      <c r="D2685">
        <v>15000</v>
      </c>
      <c r="F2685">
        <v>36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8284</v>
      </c>
      <c r="P2685" s="6">
        <f t="shared" si="164"/>
        <v>2.3999999999999998E-3</v>
      </c>
      <c r="Q2685">
        <f t="shared" si="165"/>
        <v>12</v>
      </c>
      <c r="R2685" t="s">
        <v>8316</v>
      </c>
      <c r="S2685" t="s">
        <v>8343</v>
      </c>
      <c r="T2685" s="10">
        <f t="shared" si="166"/>
        <v>42034.75509259259</v>
      </c>
      <c r="U2685" s="10">
        <f t="shared" si="167"/>
        <v>42064.75509259259</v>
      </c>
    </row>
    <row r="2686" spans="1:21" ht="42.75" x14ac:dyDescent="0.2">
      <c r="A2686">
        <v>2684</v>
      </c>
      <c r="B2686" s="3" t="s">
        <v>2684</v>
      </c>
      <c r="C2686" s="3" t="s">
        <v>6794</v>
      </c>
      <c r="D2686">
        <v>70000</v>
      </c>
      <c r="F2686">
        <v>800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8284</v>
      </c>
      <c r="P2686" s="6">
        <f t="shared" si="164"/>
        <v>1.1428571428571429E-2</v>
      </c>
      <c r="Q2686">
        <f t="shared" si="165"/>
        <v>200</v>
      </c>
      <c r="R2686" t="s">
        <v>8316</v>
      </c>
      <c r="S2686" t="s">
        <v>8343</v>
      </c>
      <c r="T2686" s="10">
        <f t="shared" si="166"/>
        <v>41820.914641203701</v>
      </c>
      <c r="U2686" s="10">
        <f t="shared" si="167"/>
        <v>41860.914641203701</v>
      </c>
    </row>
    <row r="2687" spans="1:21" ht="42.75" x14ac:dyDescent="0.2">
      <c r="A2687">
        <v>2685</v>
      </c>
      <c r="B2687" s="3" t="s">
        <v>2685</v>
      </c>
      <c r="C2687" s="3" t="s">
        <v>6795</v>
      </c>
      <c r="D2687">
        <v>50000</v>
      </c>
      <c r="F2687">
        <v>10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8284</v>
      </c>
      <c r="P2687" s="6">
        <f t="shared" si="164"/>
        <v>2.0000000000000001E-4</v>
      </c>
      <c r="Q2687">
        <f t="shared" si="165"/>
        <v>10</v>
      </c>
      <c r="R2687" t="s">
        <v>8316</v>
      </c>
      <c r="S2687" t="s">
        <v>8343</v>
      </c>
      <c r="T2687" s="10">
        <f t="shared" si="166"/>
        <v>42061.69594907407</v>
      </c>
      <c r="U2687" s="10">
        <f t="shared" si="167"/>
        <v>42121.654282407413</v>
      </c>
    </row>
    <row r="2688" spans="1:21" ht="42.75" x14ac:dyDescent="0.2">
      <c r="A2688">
        <v>2686</v>
      </c>
      <c r="B2688" s="3" t="s">
        <v>2686</v>
      </c>
      <c r="C2688" s="3" t="s">
        <v>6796</v>
      </c>
      <c r="D2688">
        <v>30000</v>
      </c>
      <c r="F2688"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8284</v>
      </c>
      <c r="P2688" s="6">
        <f t="shared" si="164"/>
        <v>0</v>
      </c>
      <c r="Q2688" t="e">
        <f t="shared" si="165"/>
        <v>#DIV/0!</v>
      </c>
      <c r="R2688" t="s">
        <v>8316</v>
      </c>
      <c r="S2688" t="s">
        <v>8343</v>
      </c>
      <c r="T2688" s="10">
        <f t="shared" si="166"/>
        <v>41892.974803240737</v>
      </c>
      <c r="U2688" s="10">
        <f t="shared" si="167"/>
        <v>41912.974803240737</v>
      </c>
    </row>
    <row r="2689" spans="1:21" ht="42.75" x14ac:dyDescent="0.2">
      <c r="A2689">
        <v>2687</v>
      </c>
      <c r="B2689" s="3" t="s">
        <v>2687</v>
      </c>
      <c r="C2689" s="3" t="s">
        <v>6797</v>
      </c>
      <c r="D2689">
        <v>15000</v>
      </c>
      <c r="F2689"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8284</v>
      </c>
      <c r="P2689" s="6">
        <f t="shared" si="164"/>
        <v>0</v>
      </c>
      <c r="Q2689" t="e">
        <f t="shared" si="165"/>
        <v>#DIV/0!</v>
      </c>
      <c r="R2689" t="s">
        <v>8316</v>
      </c>
      <c r="S2689" t="s">
        <v>8343</v>
      </c>
      <c r="T2689" s="10">
        <f t="shared" si="166"/>
        <v>42154.64025462963</v>
      </c>
      <c r="U2689" s="10">
        <f t="shared" si="167"/>
        <v>42184.64025462963</v>
      </c>
    </row>
    <row r="2690" spans="1:21" ht="28.5" x14ac:dyDescent="0.2">
      <c r="A2690">
        <v>2688</v>
      </c>
      <c r="B2690" s="3" t="s">
        <v>2688</v>
      </c>
      <c r="C2690" s="3" t="s">
        <v>6798</v>
      </c>
      <c r="D2690">
        <v>50000</v>
      </c>
      <c r="F2690">
        <v>74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8284</v>
      </c>
      <c r="P2690" s="6">
        <f t="shared" ref="P2690:P2753" si="168">F2690/D2690</f>
        <v>1.48E-3</v>
      </c>
      <c r="Q2690">
        <f t="shared" ref="Q2690:Q2753" si="169">F2690/M2690</f>
        <v>5.2857142857142856</v>
      </c>
      <c r="R2690" t="s">
        <v>8316</v>
      </c>
      <c r="S2690" t="s">
        <v>8343</v>
      </c>
      <c r="T2690" s="10">
        <f t="shared" si="166"/>
        <v>42028.118865740747</v>
      </c>
      <c r="U2690" s="10">
        <f t="shared" si="167"/>
        <v>42059.125</v>
      </c>
    </row>
    <row r="2691" spans="1:21" ht="42.75" x14ac:dyDescent="0.2">
      <c r="A2691">
        <v>2689</v>
      </c>
      <c r="B2691" s="3" t="s">
        <v>2689</v>
      </c>
      <c r="C2691" s="3" t="s">
        <v>6799</v>
      </c>
      <c r="D2691">
        <v>35000</v>
      </c>
      <c r="F2691">
        <v>1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8284</v>
      </c>
      <c r="P2691" s="6">
        <f t="shared" si="168"/>
        <v>2.8571428571428571E-5</v>
      </c>
      <c r="Q2691">
        <f t="shared" si="169"/>
        <v>1</v>
      </c>
      <c r="R2691" t="s">
        <v>8316</v>
      </c>
      <c r="S2691" t="s">
        <v>8343</v>
      </c>
      <c r="T2691" s="10">
        <f t="shared" ref="T2691:T2754" si="170">(((K2691/60)/60)/24+DATE(1970,1,1))</f>
        <v>42551.961689814809</v>
      </c>
      <c r="U2691" s="10">
        <f t="shared" ref="U2691:U2754" si="171">(((J2691/60)/60)/24+DATE(1970,1,1))</f>
        <v>42581.961689814809</v>
      </c>
    </row>
    <row r="2692" spans="1:21" ht="42.75" x14ac:dyDescent="0.2">
      <c r="A2692">
        <v>2690</v>
      </c>
      <c r="B2692" s="3" t="s">
        <v>2690</v>
      </c>
      <c r="C2692" s="3" t="s">
        <v>6800</v>
      </c>
      <c r="D2692">
        <v>80000</v>
      </c>
      <c r="F2692">
        <v>8586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8284</v>
      </c>
      <c r="P2692" s="6">
        <f t="shared" si="168"/>
        <v>0.107325</v>
      </c>
      <c r="Q2692">
        <f t="shared" si="169"/>
        <v>72.762711864406782</v>
      </c>
      <c r="R2692" t="s">
        <v>8316</v>
      </c>
      <c r="S2692" t="s">
        <v>8343</v>
      </c>
      <c r="T2692" s="10">
        <f t="shared" si="170"/>
        <v>42113.105046296296</v>
      </c>
      <c r="U2692" s="10">
        <f t="shared" si="171"/>
        <v>42158.105046296296</v>
      </c>
    </row>
    <row r="2693" spans="1:21" ht="28.5" x14ac:dyDescent="0.2">
      <c r="A2693">
        <v>2691</v>
      </c>
      <c r="B2693" s="3" t="s">
        <v>2691</v>
      </c>
      <c r="C2693" s="3" t="s">
        <v>6801</v>
      </c>
      <c r="D2693">
        <v>65000</v>
      </c>
      <c r="F2693">
        <v>35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8284</v>
      </c>
      <c r="P2693" s="6">
        <f t="shared" si="168"/>
        <v>5.3846153846153844E-4</v>
      </c>
      <c r="Q2693">
        <f t="shared" si="169"/>
        <v>17.5</v>
      </c>
      <c r="R2693" t="s">
        <v>8316</v>
      </c>
      <c r="S2693" t="s">
        <v>8343</v>
      </c>
      <c r="T2693" s="10">
        <f t="shared" si="170"/>
        <v>42089.724039351851</v>
      </c>
      <c r="U2693" s="10">
        <f t="shared" si="171"/>
        <v>42134.724039351851</v>
      </c>
    </row>
    <row r="2694" spans="1:21" ht="42.75" x14ac:dyDescent="0.2">
      <c r="A2694">
        <v>2692</v>
      </c>
      <c r="B2694" s="3" t="s">
        <v>2692</v>
      </c>
      <c r="C2694" s="3" t="s">
        <v>6802</v>
      </c>
      <c r="D2694">
        <v>3500</v>
      </c>
      <c r="F2694">
        <v>25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8284</v>
      </c>
      <c r="P2694" s="6">
        <f t="shared" si="168"/>
        <v>7.1428571428571426E-3</v>
      </c>
      <c r="Q2694">
        <f t="shared" si="169"/>
        <v>25</v>
      </c>
      <c r="R2694" t="s">
        <v>8316</v>
      </c>
      <c r="S2694" t="s">
        <v>8343</v>
      </c>
      <c r="T2694" s="10">
        <f t="shared" si="170"/>
        <v>42058.334027777775</v>
      </c>
      <c r="U2694" s="10">
        <f t="shared" si="171"/>
        <v>42088.292361111111</v>
      </c>
    </row>
    <row r="2695" spans="1:21" ht="42.75" x14ac:dyDescent="0.2">
      <c r="A2695">
        <v>2693</v>
      </c>
      <c r="B2695" s="3" t="s">
        <v>2693</v>
      </c>
      <c r="C2695" s="3" t="s">
        <v>6803</v>
      </c>
      <c r="D2695">
        <v>5000</v>
      </c>
      <c r="F2695">
        <v>40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8284</v>
      </c>
      <c r="P2695" s="6">
        <f t="shared" si="168"/>
        <v>8.0000000000000002E-3</v>
      </c>
      <c r="Q2695">
        <f t="shared" si="169"/>
        <v>13.333333333333334</v>
      </c>
      <c r="R2695" t="s">
        <v>8316</v>
      </c>
      <c r="S2695" t="s">
        <v>8343</v>
      </c>
      <c r="T2695" s="10">
        <f t="shared" si="170"/>
        <v>41834.138495370367</v>
      </c>
      <c r="U2695" s="10">
        <f t="shared" si="171"/>
        <v>41864.138495370367</v>
      </c>
    </row>
    <row r="2696" spans="1:21" ht="57" x14ac:dyDescent="0.2">
      <c r="A2696">
        <v>2694</v>
      </c>
      <c r="B2696" s="3" t="s">
        <v>2694</v>
      </c>
      <c r="C2696" s="3" t="s">
        <v>6804</v>
      </c>
      <c r="D2696">
        <v>30000</v>
      </c>
      <c r="F2696">
        <v>1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8284</v>
      </c>
      <c r="P2696" s="6">
        <f t="shared" si="168"/>
        <v>3.3333333333333335E-5</v>
      </c>
      <c r="Q2696">
        <f t="shared" si="169"/>
        <v>1</v>
      </c>
      <c r="R2696" t="s">
        <v>8316</v>
      </c>
      <c r="S2696" t="s">
        <v>8343</v>
      </c>
      <c r="T2696" s="10">
        <f t="shared" si="170"/>
        <v>41878.140497685185</v>
      </c>
      <c r="U2696" s="10">
        <f t="shared" si="171"/>
        <v>41908.140497685185</v>
      </c>
    </row>
    <row r="2697" spans="1:21" ht="28.5" x14ac:dyDescent="0.2">
      <c r="A2697">
        <v>2695</v>
      </c>
      <c r="B2697" s="3" t="s">
        <v>2695</v>
      </c>
      <c r="C2697" s="3" t="s">
        <v>6805</v>
      </c>
      <c r="D2697">
        <v>15000</v>
      </c>
      <c r="F2697">
        <v>71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8284</v>
      </c>
      <c r="P2697" s="6">
        <f t="shared" si="168"/>
        <v>4.7333333333333333E-3</v>
      </c>
      <c r="Q2697">
        <f t="shared" si="169"/>
        <v>23.666666666666668</v>
      </c>
      <c r="R2697" t="s">
        <v>8316</v>
      </c>
      <c r="S2697" t="s">
        <v>8343</v>
      </c>
      <c r="T2697" s="10">
        <f t="shared" si="170"/>
        <v>42048.181921296295</v>
      </c>
      <c r="U2697" s="10">
        <f t="shared" si="171"/>
        <v>42108.14025462963</v>
      </c>
    </row>
    <row r="2698" spans="1:21" ht="42.75" x14ac:dyDescent="0.2">
      <c r="A2698">
        <v>2696</v>
      </c>
      <c r="B2698" s="3" t="s">
        <v>2696</v>
      </c>
      <c r="C2698" s="3" t="s">
        <v>6806</v>
      </c>
      <c r="D2698">
        <v>60000</v>
      </c>
      <c r="F2698">
        <v>3390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8284</v>
      </c>
      <c r="P2698" s="6">
        <f t="shared" si="168"/>
        <v>5.6500000000000002E-2</v>
      </c>
      <c r="Q2698">
        <f t="shared" si="169"/>
        <v>89.21052631578948</v>
      </c>
      <c r="R2698" t="s">
        <v>8316</v>
      </c>
      <c r="S2698" t="s">
        <v>8343</v>
      </c>
      <c r="T2698" s="10">
        <f t="shared" si="170"/>
        <v>41964.844444444447</v>
      </c>
      <c r="U2698" s="10">
        <f t="shared" si="171"/>
        <v>41998.844444444447</v>
      </c>
    </row>
    <row r="2699" spans="1:21" ht="42.75" x14ac:dyDescent="0.2">
      <c r="A2699">
        <v>2697</v>
      </c>
      <c r="B2699" s="3" t="s">
        <v>2697</v>
      </c>
      <c r="C2699" s="3" t="s">
        <v>6807</v>
      </c>
      <c r="D2699">
        <v>23000</v>
      </c>
      <c r="F2699">
        <v>6061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8284</v>
      </c>
      <c r="P2699" s="6">
        <f t="shared" si="168"/>
        <v>0.26352173913043481</v>
      </c>
      <c r="Q2699">
        <f t="shared" si="169"/>
        <v>116.55769230769231</v>
      </c>
      <c r="R2699" t="s">
        <v>8316</v>
      </c>
      <c r="S2699" t="s">
        <v>8343</v>
      </c>
      <c r="T2699" s="10">
        <f t="shared" si="170"/>
        <v>42187.940081018518</v>
      </c>
      <c r="U2699" s="10">
        <f t="shared" si="171"/>
        <v>42218.916666666672</v>
      </c>
    </row>
    <row r="2700" spans="1:21" ht="42.75" x14ac:dyDescent="0.2">
      <c r="A2700">
        <v>2698</v>
      </c>
      <c r="B2700" s="3" t="s">
        <v>2698</v>
      </c>
      <c r="C2700" s="3" t="s">
        <v>6808</v>
      </c>
      <c r="D2700">
        <v>8000</v>
      </c>
      <c r="F2700">
        <v>26.01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8284</v>
      </c>
      <c r="P2700" s="6">
        <f t="shared" si="168"/>
        <v>3.2512500000000002E-3</v>
      </c>
      <c r="Q2700">
        <f t="shared" si="169"/>
        <v>13.005000000000001</v>
      </c>
      <c r="R2700" t="s">
        <v>8316</v>
      </c>
      <c r="S2700" t="s">
        <v>8343</v>
      </c>
      <c r="T2700" s="10">
        <f t="shared" si="170"/>
        <v>41787.898240740738</v>
      </c>
      <c r="U2700" s="10">
        <f t="shared" si="171"/>
        <v>41817.898240740738</v>
      </c>
    </row>
    <row r="2701" spans="1:21" ht="42.75" x14ac:dyDescent="0.2">
      <c r="A2701">
        <v>2699</v>
      </c>
      <c r="B2701" s="3" t="s">
        <v>2699</v>
      </c>
      <c r="C2701" s="3" t="s">
        <v>6809</v>
      </c>
      <c r="D2701">
        <v>2</v>
      </c>
      <c r="F2701"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8284</v>
      </c>
      <c r="P2701" s="6">
        <f t="shared" si="168"/>
        <v>0</v>
      </c>
      <c r="Q2701" t="e">
        <f t="shared" si="169"/>
        <v>#DIV/0!</v>
      </c>
      <c r="R2701" t="s">
        <v>8316</v>
      </c>
      <c r="S2701" t="s">
        <v>8343</v>
      </c>
      <c r="T2701" s="10">
        <f t="shared" si="170"/>
        <v>41829.896562499998</v>
      </c>
      <c r="U2701" s="10">
        <f t="shared" si="171"/>
        <v>41859.896562499998</v>
      </c>
    </row>
    <row r="2702" spans="1:21" ht="42.75" x14ac:dyDescent="0.2">
      <c r="A2702">
        <v>2700</v>
      </c>
      <c r="B2702" s="3" t="s">
        <v>2700</v>
      </c>
      <c r="C2702" s="3" t="s">
        <v>6810</v>
      </c>
      <c r="D2702">
        <v>9999</v>
      </c>
      <c r="F2702">
        <v>70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8284</v>
      </c>
      <c r="P2702" s="6">
        <f t="shared" si="168"/>
        <v>7.0007000700070005E-3</v>
      </c>
      <c r="Q2702">
        <f t="shared" si="169"/>
        <v>17.5</v>
      </c>
      <c r="R2702" t="s">
        <v>8316</v>
      </c>
      <c r="S2702" t="s">
        <v>8343</v>
      </c>
      <c r="T2702" s="10">
        <f t="shared" si="170"/>
        <v>41870.87467592593</v>
      </c>
      <c r="U2702" s="10">
        <f t="shared" si="171"/>
        <v>41900.87467592593</v>
      </c>
    </row>
    <row r="2703" spans="1:21" ht="42.75" x14ac:dyDescent="0.2">
      <c r="A2703">
        <v>2701</v>
      </c>
      <c r="B2703" s="3" t="s">
        <v>2701</v>
      </c>
      <c r="C2703" s="3" t="s">
        <v>6811</v>
      </c>
      <c r="D2703">
        <v>3400</v>
      </c>
      <c r="F2703">
        <v>1570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8303</v>
      </c>
      <c r="P2703" s="6">
        <f t="shared" si="168"/>
        <v>0.46176470588235297</v>
      </c>
      <c r="Q2703">
        <f t="shared" si="169"/>
        <v>34.130434782608695</v>
      </c>
      <c r="R2703" t="s">
        <v>8332</v>
      </c>
      <c r="S2703" t="s">
        <v>8358</v>
      </c>
      <c r="T2703" s="10">
        <f t="shared" si="170"/>
        <v>42801.774699074071</v>
      </c>
      <c r="U2703" s="10">
        <f t="shared" si="171"/>
        <v>42832.733032407406</v>
      </c>
    </row>
    <row r="2704" spans="1:21" ht="42.75" x14ac:dyDescent="0.2">
      <c r="A2704">
        <v>2702</v>
      </c>
      <c r="B2704" s="3" t="s">
        <v>2702</v>
      </c>
      <c r="C2704" s="3" t="s">
        <v>6812</v>
      </c>
      <c r="D2704">
        <v>10000</v>
      </c>
      <c r="F2704">
        <v>3441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8303</v>
      </c>
      <c r="P2704" s="6">
        <f t="shared" si="168"/>
        <v>0.34410000000000002</v>
      </c>
      <c r="Q2704">
        <f t="shared" si="169"/>
        <v>132.34615384615384</v>
      </c>
      <c r="R2704" t="s">
        <v>8332</v>
      </c>
      <c r="S2704" t="s">
        <v>8358</v>
      </c>
      <c r="T2704" s="10">
        <f t="shared" si="170"/>
        <v>42800.801817129628</v>
      </c>
      <c r="U2704" s="10">
        <f t="shared" si="171"/>
        <v>42830.760150462964</v>
      </c>
    </row>
    <row r="2705" spans="1:21" ht="28.5" x14ac:dyDescent="0.2">
      <c r="A2705">
        <v>2703</v>
      </c>
      <c r="B2705" s="3" t="s">
        <v>2703</v>
      </c>
      <c r="C2705" s="3" t="s">
        <v>6813</v>
      </c>
      <c r="D2705">
        <v>40000</v>
      </c>
      <c r="F2705">
        <v>41500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8303</v>
      </c>
      <c r="P2705" s="6">
        <f t="shared" si="168"/>
        <v>1.0375000000000001</v>
      </c>
      <c r="Q2705">
        <f t="shared" si="169"/>
        <v>922.22222222222217</v>
      </c>
      <c r="R2705" t="s">
        <v>8332</v>
      </c>
      <c r="S2705" t="s">
        <v>8358</v>
      </c>
      <c r="T2705" s="10">
        <f t="shared" si="170"/>
        <v>42756.690162037034</v>
      </c>
      <c r="U2705" s="10">
        <f t="shared" si="171"/>
        <v>42816.648495370369</v>
      </c>
    </row>
    <row r="2706" spans="1:21" ht="42.75" x14ac:dyDescent="0.2">
      <c r="A2706">
        <v>2704</v>
      </c>
      <c r="B2706" s="3" t="s">
        <v>2704</v>
      </c>
      <c r="C2706" s="3" t="s">
        <v>6814</v>
      </c>
      <c r="D2706">
        <v>19000</v>
      </c>
      <c r="F2706">
        <v>1145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8303</v>
      </c>
      <c r="P2706" s="6">
        <f t="shared" si="168"/>
        <v>6.0263157894736845E-2</v>
      </c>
      <c r="Q2706">
        <f t="shared" si="169"/>
        <v>163.57142857142858</v>
      </c>
      <c r="R2706" t="s">
        <v>8332</v>
      </c>
      <c r="S2706" t="s">
        <v>8358</v>
      </c>
      <c r="T2706" s="10">
        <f t="shared" si="170"/>
        <v>42787.862430555557</v>
      </c>
      <c r="U2706" s="10">
        <f t="shared" si="171"/>
        <v>42830.820763888885</v>
      </c>
    </row>
    <row r="2707" spans="1:21" ht="28.5" x14ac:dyDescent="0.2">
      <c r="A2707">
        <v>2705</v>
      </c>
      <c r="B2707" s="3" t="s">
        <v>2705</v>
      </c>
      <c r="C2707" s="3" t="s">
        <v>6815</v>
      </c>
      <c r="D2707">
        <v>16500</v>
      </c>
      <c r="F2707">
        <v>1739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8303</v>
      </c>
      <c r="P2707" s="6">
        <f t="shared" si="168"/>
        <v>0.10539393939393939</v>
      </c>
      <c r="Q2707">
        <f t="shared" si="169"/>
        <v>217.375</v>
      </c>
      <c r="R2707" t="s">
        <v>8332</v>
      </c>
      <c r="S2707" t="s">
        <v>8358</v>
      </c>
      <c r="T2707" s="10">
        <f t="shared" si="170"/>
        <v>42773.916180555556</v>
      </c>
      <c r="U2707" s="10">
        <f t="shared" si="171"/>
        <v>42818.874513888892</v>
      </c>
    </row>
    <row r="2708" spans="1:21" ht="42.75" x14ac:dyDescent="0.2">
      <c r="A2708">
        <v>2706</v>
      </c>
      <c r="B2708" s="3" t="s">
        <v>2706</v>
      </c>
      <c r="C2708" s="3" t="s">
        <v>6816</v>
      </c>
      <c r="D2708">
        <v>35000</v>
      </c>
      <c r="F2708">
        <v>39304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8303</v>
      </c>
      <c r="P2708" s="6">
        <f t="shared" si="168"/>
        <v>1.1229714285714285</v>
      </c>
      <c r="Q2708">
        <f t="shared" si="169"/>
        <v>149.44486692015209</v>
      </c>
      <c r="R2708" t="s">
        <v>8332</v>
      </c>
      <c r="S2708" t="s">
        <v>8358</v>
      </c>
      <c r="T2708" s="10">
        <f t="shared" si="170"/>
        <v>41899.294942129629</v>
      </c>
      <c r="U2708" s="10">
        <f t="shared" si="171"/>
        <v>41928.290972222225</v>
      </c>
    </row>
    <row r="2709" spans="1:21" ht="42.75" x14ac:dyDescent="0.2">
      <c r="A2709">
        <v>2707</v>
      </c>
      <c r="B2709" s="3" t="s">
        <v>2707</v>
      </c>
      <c r="C2709" s="3" t="s">
        <v>6817</v>
      </c>
      <c r="D2709">
        <v>8000</v>
      </c>
      <c r="F2709">
        <v>28067.57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8303</v>
      </c>
      <c r="P2709" s="6">
        <f t="shared" si="168"/>
        <v>3.50844625</v>
      </c>
      <c r="Q2709">
        <f t="shared" si="169"/>
        <v>71.237487309644663</v>
      </c>
      <c r="R2709" t="s">
        <v>8332</v>
      </c>
      <c r="S2709" t="s">
        <v>8358</v>
      </c>
      <c r="T2709" s="10">
        <f t="shared" si="170"/>
        <v>41391.782905092594</v>
      </c>
      <c r="U2709" s="10">
        <f t="shared" si="171"/>
        <v>41421.290972222225</v>
      </c>
    </row>
    <row r="2710" spans="1:21" ht="42.75" x14ac:dyDescent="0.2">
      <c r="A2710">
        <v>2708</v>
      </c>
      <c r="B2710" s="3" t="s">
        <v>2708</v>
      </c>
      <c r="C2710" s="3" t="s">
        <v>6818</v>
      </c>
      <c r="D2710">
        <v>20000</v>
      </c>
      <c r="F2710">
        <v>46643.07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8303</v>
      </c>
      <c r="P2710" s="6">
        <f t="shared" si="168"/>
        <v>2.3321535</v>
      </c>
      <c r="Q2710">
        <f t="shared" si="169"/>
        <v>44.464318398474738</v>
      </c>
      <c r="R2710" t="s">
        <v>8332</v>
      </c>
      <c r="S2710" t="s">
        <v>8358</v>
      </c>
      <c r="T2710" s="10">
        <f t="shared" si="170"/>
        <v>42512.698217592595</v>
      </c>
      <c r="U2710" s="10">
        <f t="shared" si="171"/>
        <v>42572.698217592595</v>
      </c>
    </row>
    <row r="2711" spans="1:21" ht="42.75" x14ac:dyDescent="0.2">
      <c r="A2711">
        <v>2709</v>
      </c>
      <c r="B2711" s="3" t="s">
        <v>2709</v>
      </c>
      <c r="C2711" s="3" t="s">
        <v>6819</v>
      </c>
      <c r="D2711">
        <v>50000</v>
      </c>
      <c r="F2711">
        <v>50803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8303</v>
      </c>
      <c r="P2711" s="6">
        <f t="shared" si="168"/>
        <v>1.01606</v>
      </c>
      <c r="Q2711">
        <f t="shared" si="169"/>
        <v>164.94480519480518</v>
      </c>
      <c r="R2711" t="s">
        <v>8332</v>
      </c>
      <c r="S2711" t="s">
        <v>8358</v>
      </c>
      <c r="T2711" s="10">
        <f t="shared" si="170"/>
        <v>42612.149780092594</v>
      </c>
      <c r="U2711" s="10">
        <f t="shared" si="171"/>
        <v>42647.165972222225</v>
      </c>
    </row>
    <row r="2712" spans="1:21" ht="28.5" x14ac:dyDescent="0.2">
      <c r="A2712">
        <v>2710</v>
      </c>
      <c r="B2712" s="3" t="s">
        <v>2710</v>
      </c>
      <c r="C2712" s="3" t="s">
        <v>6820</v>
      </c>
      <c r="D2712">
        <v>60000</v>
      </c>
      <c r="F2712">
        <v>92340.21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8303</v>
      </c>
      <c r="P2712" s="6">
        <f t="shared" si="168"/>
        <v>1.5390035000000002</v>
      </c>
      <c r="Q2712">
        <f t="shared" si="169"/>
        <v>84.871516544117654</v>
      </c>
      <c r="R2712" t="s">
        <v>8332</v>
      </c>
      <c r="S2712" t="s">
        <v>8358</v>
      </c>
      <c r="T2712" s="10">
        <f t="shared" si="170"/>
        <v>41828.229490740741</v>
      </c>
      <c r="U2712" s="10">
        <f t="shared" si="171"/>
        <v>41860.083333333336</v>
      </c>
    </row>
    <row r="2713" spans="1:21" ht="42.75" x14ac:dyDescent="0.2">
      <c r="A2713">
        <v>2711</v>
      </c>
      <c r="B2713" s="3" t="s">
        <v>2711</v>
      </c>
      <c r="C2713" s="3" t="s">
        <v>6821</v>
      </c>
      <c r="D2713">
        <v>3910</v>
      </c>
      <c r="F2713">
        <v>3938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8303</v>
      </c>
      <c r="P2713" s="6">
        <f t="shared" si="168"/>
        <v>1.007161125319693</v>
      </c>
      <c r="Q2713">
        <f t="shared" si="169"/>
        <v>53.945205479452056</v>
      </c>
      <c r="R2713" t="s">
        <v>8332</v>
      </c>
      <c r="S2713" t="s">
        <v>8358</v>
      </c>
      <c r="T2713" s="10">
        <f t="shared" si="170"/>
        <v>41780.745254629634</v>
      </c>
      <c r="U2713" s="10">
        <f t="shared" si="171"/>
        <v>41810.917361111111</v>
      </c>
    </row>
    <row r="2714" spans="1:21" ht="42.75" x14ac:dyDescent="0.2">
      <c r="A2714">
        <v>2712</v>
      </c>
      <c r="B2714" s="3" t="s">
        <v>2712</v>
      </c>
      <c r="C2714" s="3" t="s">
        <v>6822</v>
      </c>
      <c r="D2714">
        <v>5500</v>
      </c>
      <c r="F2714">
        <v>7226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8303</v>
      </c>
      <c r="P2714" s="6">
        <f t="shared" si="168"/>
        <v>1.3138181818181818</v>
      </c>
      <c r="Q2714">
        <f t="shared" si="169"/>
        <v>50.531468531468533</v>
      </c>
      <c r="R2714" t="s">
        <v>8332</v>
      </c>
      <c r="S2714" t="s">
        <v>8358</v>
      </c>
      <c r="T2714" s="10">
        <f t="shared" si="170"/>
        <v>41432.062037037038</v>
      </c>
      <c r="U2714" s="10">
        <f t="shared" si="171"/>
        <v>41468.75</v>
      </c>
    </row>
    <row r="2715" spans="1:21" ht="42.75" x14ac:dyDescent="0.2">
      <c r="A2715">
        <v>2713</v>
      </c>
      <c r="B2715" s="3" t="s">
        <v>2713</v>
      </c>
      <c r="C2715" s="3" t="s">
        <v>6823</v>
      </c>
      <c r="D2715">
        <v>150000</v>
      </c>
      <c r="F2715">
        <v>153362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8303</v>
      </c>
      <c r="P2715" s="6">
        <f t="shared" si="168"/>
        <v>1.0224133333333334</v>
      </c>
      <c r="Q2715">
        <f t="shared" si="169"/>
        <v>108.00140845070422</v>
      </c>
      <c r="R2715" t="s">
        <v>8332</v>
      </c>
      <c r="S2715" t="s">
        <v>8358</v>
      </c>
      <c r="T2715" s="10">
        <f t="shared" si="170"/>
        <v>42322.653749999998</v>
      </c>
      <c r="U2715" s="10">
        <f t="shared" si="171"/>
        <v>42362.653749999998</v>
      </c>
    </row>
    <row r="2716" spans="1:21" ht="28.5" x14ac:dyDescent="0.2">
      <c r="A2716">
        <v>2714</v>
      </c>
      <c r="B2716" s="3" t="s">
        <v>2714</v>
      </c>
      <c r="C2716" s="3" t="s">
        <v>6824</v>
      </c>
      <c r="D2716">
        <v>25000</v>
      </c>
      <c r="F2716">
        <v>29089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8303</v>
      </c>
      <c r="P2716" s="6">
        <f t="shared" si="168"/>
        <v>1.1635599999999999</v>
      </c>
      <c r="Q2716">
        <f t="shared" si="169"/>
        <v>95.373770491803285</v>
      </c>
      <c r="R2716" t="s">
        <v>8332</v>
      </c>
      <c r="S2716" t="s">
        <v>8358</v>
      </c>
      <c r="T2716" s="10">
        <f t="shared" si="170"/>
        <v>42629.655046296291</v>
      </c>
      <c r="U2716" s="10">
        <f t="shared" si="171"/>
        <v>42657.958333333328</v>
      </c>
    </row>
    <row r="2717" spans="1:21" ht="42.75" x14ac:dyDescent="0.2">
      <c r="A2717">
        <v>2715</v>
      </c>
      <c r="B2717" s="3" t="s">
        <v>2715</v>
      </c>
      <c r="C2717" s="3" t="s">
        <v>6825</v>
      </c>
      <c r="D2717">
        <v>12000</v>
      </c>
      <c r="F2717">
        <v>31754.69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8303</v>
      </c>
      <c r="P2717" s="6">
        <f t="shared" si="168"/>
        <v>2.6462241666666664</v>
      </c>
      <c r="Q2717">
        <f t="shared" si="169"/>
        <v>57.631016333938291</v>
      </c>
      <c r="R2717" t="s">
        <v>8332</v>
      </c>
      <c r="S2717" t="s">
        <v>8358</v>
      </c>
      <c r="T2717" s="10">
        <f t="shared" si="170"/>
        <v>42387.398472222223</v>
      </c>
      <c r="U2717" s="10">
        <f t="shared" si="171"/>
        <v>42421.398472222223</v>
      </c>
    </row>
    <row r="2718" spans="1:21" ht="57" x14ac:dyDescent="0.2">
      <c r="A2718">
        <v>2716</v>
      </c>
      <c r="B2718" s="3" t="s">
        <v>2716</v>
      </c>
      <c r="C2718" s="3" t="s">
        <v>6826</v>
      </c>
      <c r="D2718">
        <v>10000</v>
      </c>
      <c r="F2718">
        <v>11998.01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8303</v>
      </c>
      <c r="P2718" s="6">
        <f t="shared" si="168"/>
        <v>1.1998010000000001</v>
      </c>
      <c r="Q2718">
        <f t="shared" si="169"/>
        <v>64.160481283422456</v>
      </c>
      <c r="R2718" t="s">
        <v>8332</v>
      </c>
      <c r="S2718" t="s">
        <v>8358</v>
      </c>
      <c r="T2718" s="10">
        <f t="shared" si="170"/>
        <v>42255.333252314813</v>
      </c>
      <c r="U2718" s="10">
        <f t="shared" si="171"/>
        <v>42285.333252314813</v>
      </c>
    </row>
    <row r="2719" spans="1:21" ht="42.75" x14ac:dyDescent="0.2">
      <c r="A2719">
        <v>2717</v>
      </c>
      <c r="B2719" s="3" t="s">
        <v>2717</v>
      </c>
      <c r="C2719" s="3" t="s">
        <v>6827</v>
      </c>
      <c r="D2719">
        <v>25000</v>
      </c>
      <c r="F2719">
        <v>30026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8303</v>
      </c>
      <c r="P2719" s="6">
        <f t="shared" si="168"/>
        <v>1.2010400000000001</v>
      </c>
      <c r="Q2719">
        <f t="shared" si="169"/>
        <v>92.387692307692305</v>
      </c>
      <c r="R2719" t="s">
        <v>8332</v>
      </c>
      <c r="S2719" t="s">
        <v>8358</v>
      </c>
      <c r="T2719" s="10">
        <f t="shared" si="170"/>
        <v>41934.914918981485</v>
      </c>
      <c r="U2719" s="10">
        <f t="shared" si="171"/>
        <v>41979.956585648149</v>
      </c>
    </row>
    <row r="2720" spans="1:21" ht="42.75" x14ac:dyDescent="0.2">
      <c r="A2720">
        <v>2718</v>
      </c>
      <c r="B2720" s="3" t="s">
        <v>2718</v>
      </c>
      <c r="C2720" s="3" t="s">
        <v>6828</v>
      </c>
      <c r="D2720">
        <v>18000</v>
      </c>
      <c r="F2720">
        <v>18645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8303</v>
      </c>
      <c r="P2720" s="6">
        <f t="shared" si="168"/>
        <v>1.0358333333333334</v>
      </c>
      <c r="Q2720">
        <f t="shared" si="169"/>
        <v>125.97972972972973</v>
      </c>
      <c r="R2720" t="s">
        <v>8332</v>
      </c>
      <c r="S2720" t="s">
        <v>8358</v>
      </c>
      <c r="T2720" s="10">
        <f t="shared" si="170"/>
        <v>42465.596585648149</v>
      </c>
      <c r="U2720" s="10">
        <f t="shared" si="171"/>
        <v>42493.958333333328</v>
      </c>
    </row>
    <row r="2721" spans="1:21" ht="42.75" x14ac:dyDescent="0.2">
      <c r="A2721">
        <v>2719</v>
      </c>
      <c r="B2721" s="3" t="s">
        <v>2719</v>
      </c>
      <c r="C2721" s="3" t="s">
        <v>6829</v>
      </c>
      <c r="D2721">
        <v>6000</v>
      </c>
      <c r="F2721">
        <v>6530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8303</v>
      </c>
      <c r="P2721" s="6">
        <f t="shared" si="168"/>
        <v>1.0883333333333334</v>
      </c>
      <c r="Q2721">
        <f t="shared" si="169"/>
        <v>94.637681159420296</v>
      </c>
      <c r="R2721" t="s">
        <v>8332</v>
      </c>
      <c r="S2721" t="s">
        <v>8358</v>
      </c>
      <c r="T2721" s="10">
        <f t="shared" si="170"/>
        <v>42418.031180555554</v>
      </c>
      <c r="U2721" s="10">
        <f t="shared" si="171"/>
        <v>42477.989513888882</v>
      </c>
    </row>
    <row r="2722" spans="1:21" ht="42.75" x14ac:dyDescent="0.2">
      <c r="A2722">
        <v>2720</v>
      </c>
      <c r="B2722" s="3" t="s">
        <v>2720</v>
      </c>
      <c r="C2722" s="3" t="s">
        <v>6830</v>
      </c>
      <c r="D2722">
        <v>25000</v>
      </c>
      <c r="F2722">
        <v>29531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8303</v>
      </c>
      <c r="P2722" s="6">
        <f t="shared" si="168"/>
        <v>1.1812400000000001</v>
      </c>
      <c r="Q2722">
        <f t="shared" si="169"/>
        <v>170.69942196531792</v>
      </c>
      <c r="R2722" t="s">
        <v>8332</v>
      </c>
      <c r="S2722" t="s">
        <v>8358</v>
      </c>
      <c r="T2722" s="10">
        <f t="shared" si="170"/>
        <v>42655.465891203698</v>
      </c>
      <c r="U2722" s="10">
        <f t="shared" si="171"/>
        <v>42685.507557870369</v>
      </c>
    </row>
    <row r="2723" spans="1:21" ht="42.75" x14ac:dyDescent="0.2">
      <c r="A2723">
        <v>2721</v>
      </c>
      <c r="B2723" s="3" t="s">
        <v>2721</v>
      </c>
      <c r="C2723" s="3" t="s">
        <v>6831</v>
      </c>
      <c r="D2723">
        <v>750</v>
      </c>
      <c r="F2723">
        <v>10965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8295</v>
      </c>
      <c r="P2723" s="6">
        <f t="shared" si="168"/>
        <v>14.62</v>
      </c>
      <c r="Q2723">
        <f t="shared" si="169"/>
        <v>40.762081784386616</v>
      </c>
      <c r="R2723" t="s">
        <v>8334</v>
      </c>
      <c r="S2723" t="s">
        <v>8352</v>
      </c>
      <c r="T2723" s="10">
        <f t="shared" si="170"/>
        <v>41493.543958333335</v>
      </c>
      <c r="U2723" s="10">
        <f t="shared" si="171"/>
        <v>41523.791666666664</v>
      </c>
    </row>
    <row r="2724" spans="1:21" ht="42.75" x14ac:dyDescent="0.2">
      <c r="A2724">
        <v>2722</v>
      </c>
      <c r="B2724" s="3" t="s">
        <v>2722</v>
      </c>
      <c r="C2724" s="3" t="s">
        <v>6832</v>
      </c>
      <c r="D2724">
        <v>5000</v>
      </c>
      <c r="F2724">
        <v>12627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8295</v>
      </c>
      <c r="P2724" s="6">
        <f t="shared" si="168"/>
        <v>2.5253999999999999</v>
      </c>
      <c r="Q2724">
        <f t="shared" si="169"/>
        <v>68.254054054054052</v>
      </c>
      <c r="R2724" t="s">
        <v>8334</v>
      </c>
      <c r="S2724" t="s">
        <v>8352</v>
      </c>
      <c r="T2724" s="10">
        <f t="shared" si="170"/>
        <v>42704.857094907406</v>
      </c>
      <c r="U2724" s="10">
        <f t="shared" si="171"/>
        <v>42764.857094907406</v>
      </c>
    </row>
    <row r="2725" spans="1:21" ht="42.75" x14ac:dyDescent="0.2">
      <c r="A2725">
        <v>2723</v>
      </c>
      <c r="B2725" s="3" t="s">
        <v>2723</v>
      </c>
      <c r="C2725" s="3" t="s">
        <v>6833</v>
      </c>
      <c r="D2725">
        <v>12000</v>
      </c>
      <c r="F2725">
        <v>16806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8295</v>
      </c>
      <c r="P2725" s="6">
        <f t="shared" si="168"/>
        <v>1.4005000000000001</v>
      </c>
      <c r="Q2725">
        <f t="shared" si="169"/>
        <v>95.48863636363636</v>
      </c>
      <c r="R2725" t="s">
        <v>8334</v>
      </c>
      <c r="S2725" t="s">
        <v>8352</v>
      </c>
      <c r="T2725" s="10">
        <f t="shared" si="170"/>
        <v>41944.83898148148</v>
      </c>
      <c r="U2725" s="10">
        <f t="shared" si="171"/>
        <v>42004.880648148144</v>
      </c>
    </row>
    <row r="2726" spans="1:21" ht="42.75" x14ac:dyDescent="0.2">
      <c r="A2726">
        <v>2724</v>
      </c>
      <c r="B2726" s="3" t="s">
        <v>2724</v>
      </c>
      <c r="C2726" s="3" t="s">
        <v>6834</v>
      </c>
      <c r="D2726">
        <v>2468</v>
      </c>
      <c r="F2726">
        <v>7326.88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8295</v>
      </c>
      <c r="P2726" s="6">
        <f t="shared" si="168"/>
        <v>2.9687520259319289</v>
      </c>
      <c r="Q2726">
        <f t="shared" si="169"/>
        <v>7.1902649656526005</v>
      </c>
      <c r="R2726" t="s">
        <v>8334</v>
      </c>
      <c r="S2726" t="s">
        <v>8352</v>
      </c>
      <c r="T2726" s="10">
        <f t="shared" si="170"/>
        <v>42199.32707175926</v>
      </c>
      <c r="U2726" s="10">
        <f t="shared" si="171"/>
        <v>42231.32707175926</v>
      </c>
    </row>
    <row r="2727" spans="1:21" ht="42.75" x14ac:dyDescent="0.2">
      <c r="A2727">
        <v>2725</v>
      </c>
      <c r="B2727" s="3" t="s">
        <v>2725</v>
      </c>
      <c r="C2727" s="3" t="s">
        <v>6835</v>
      </c>
      <c r="D2727">
        <v>40000</v>
      </c>
      <c r="F2727">
        <v>57817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8295</v>
      </c>
      <c r="P2727" s="6">
        <f t="shared" si="168"/>
        <v>1.445425</v>
      </c>
      <c r="Q2727">
        <f t="shared" si="169"/>
        <v>511.65486725663715</v>
      </c>
      <c r="R2727" t="s">
        <v>8334</v>
      </c>
      <c r="S2727" t="s">
        <v>8352</v>
      </c>
      <c r="T2727" s="10">
        <f t="shared" si="170"/>
        <v>42745.744618055556</v>
      </c>
      <c r="U2727" s="10">
        <f t="shared" si="171"/>
        <v>42795.744618055556</v>
      </c>
    </row>
    <row r="2728" spans="1:21" x14ac:dyDescent="0.2">
      <c r="A2728">
        <v>2726</v>
      </c>
      <c r="B2728" s="3" t="s">
        <v>2726</v>
      </c>
      <c r="C2728" s="3" t="s">
        <v>6836</v>
      </c>
      <c r="D2728">
        <v>100000</v>
      </c>
      <c r="F2728">
        <v>105745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8295</v>
      </c>
      <c r="P2728" s="6">
        <f t="shared" si="168"/>
        <v>1.05745</v>
      </c>
      <c r="Q2728">
        <f t="shared" si="169"/>
        <v>261.74504950495049</v>
      </c>
      <c r="R2728" t="s">
        <v>8334</v>
      </c>
      <c r="S2728" t="s">
        <v>8352</v>
      </c>
      <c r="T2728" s="10">
        <f t="shared" si="170"/>
        <v>42452.579988425925</v>
      </c>
      <c r="U2728" s="10">
        <f t="shared" si="171"/>
        <v>42482.579988425925</v>
      </c>
    </row>
    <row r="2729" spans="1:21" ht="42.75" x14ac:dyDescent="0.2">
      <c r="A2729">
        <v>2727</v>
      </c>
      <c r="B2729" s="3" t="s">
        <v>2727</v>
      </c>
      <c r="C2729" s="3" t="s">
        <v>6837</v>
      </c>
      <c r="D2729">
        <v>10000</v>
      </c>
      <c r="F2729">
        <v>49321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8295</v>
      </c>
      <c r="P2729" s="6">
        <f t="shared" si="168"/>
        <v>4.9321000000000002</v>
      </c>
      <c r="Q2729">
        <f t="shared" si="169"/>
        <v>69.760961810466767</v>
      </c>
      <c r="R2729" t="s">
        <v>8334</v>
      </c>
      <c r="S2729" t="s">
        <v>8352</v>
      </c>
      <c r="T2729" s="10">
        <f t="shared" si="170"/>
        <v>42198.676655092597</v>
      </c>
      <c r="U2729" s="10">
        <f t="shared" si="171"/>
        <v>42223.676655092597</v>
      </c>
    </row>
    <row r="2730" spans="1:21" ht="28.5" x14ac:dyDescent="0.2">
      <c r="A2730">
        <v>2728</v>
      </c>
      <c r="B2730" s="3" t="s">
        <v>2728</v>
      </c>
      <c r="C2730" s="3" t="s">
        <v>6838</v>
      </c>
      <c r="D2730">
        <v>15000</v>
      </c>
      <c r="F2730">
        <v>30274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8295</v>
      </c>
      <c r="P2730" s="6">
        <f t="shared" si="168"/>
        <v>2.0182666666666669</v>
      </c>
      <c r="Q2730">
        <f t="shared" si="169"/>
        <v>77.229591836734699</v>
      </c>
      <c r="R2730" t="s">
        <v>8334</v>
      </c>
      <c r="S2730" t="s">
        <v>8352</v>
      </c>
      <c r="T2730" s="10">
        <f t="shared" si="170"/>
        <v>42333.59993055556</v>
      </c>
      <c r="U2730" s="10">
        <f t="shared" si="171"/>
        <v>42368.59993055556</v>
      </c>
    </row>
    <row r="2731" spans="1:21" ht="28.5" x14ac:dyDescent="0.2">
      <c r="A2731">
        <v>2729</v>
      </c>
      <c r="B2731" s="3" t="s">
        <v>2729</v>
      </c>
      <c r="C2731" s="3" t="s">
        <v>6839</v>
      </c>
      <c r="D2731">
        <v>7500</v>
      </c>
      <c r="F2731">
        <v>7833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8295</v>
      </c>
      <c r="P2731" s="6">
        <f t="shared" si="168"/>
        <v>1.0444</v>
      </c>
      <c r="Q2731">
        <f t="shared" si="169"/>
        <v>340.56521739130437</v>
      </c>
      <c r="R2731" t="s">
        <v>8334</v>
      </c>
      <c r="S2731" t="s">
        <v>8352</v>
      </c>
      <c r="T2731" s="10">
        <f t="shared" si="170"/>
        <v>42095.240706018521</v>
      </c>
      <c r="U2731" s="10">
        <f t="shared" si="171"/>
        <v>42125.240706018521</v>
      </c>
    </row>
    <row r="2732" spans="1:21" ht="28.5" x14ac:dyDescent="0.2">
      <c r="A2732">
        <v>2730</v>
      </c>
      <c r="B2732" s="3" t="s">
        <v>2730</v>
      </c>
      <c r="C2732" s="3" t="s">
        <v>6840</v>
      </c>
      <c r="D2732">
        <v>27000</v>
      </c>
      <c r="F2732">
        <v>45979.01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8295</v>
      </c>
      <c r="P2732" s="6">
        <f t="shared" si="168"/>
        <v>1.7029262962962963</v>
      </c>
      <c r="Q2732">
        <f t="shared" si="169"/>
        <v>67.417903225806455</v>
      </c>
      <c r="R2732" t="s">
        <v>8334</v>
      </c>
      <c r="S2732" t="s">
        <v>8352</v>
      </c>
      <c r="T2732" s="10">
        <f t="shared" si="170"/>
        <v>41351.541377314818</v>
      </c>
      <c r="U2732" s="10">
        <f t="shared" si="171"/>
        <v>41386.541377314818</v>
      </c>
    </row>
    <row r="2733" spans="1:21" ht="42.75" x14ac:dyDescent="0.2">
      <c r="A2733">
        <v>2731</v>
      </c>
      <c r="B2733" s="3" t="s">
        <v>2731</v>
      </c>
      <c r="C2733" s="3" t="s">
        <v>6841</v>
      </c>
      <c r="D2733">
        <v>30000</v>
      </c>
      <c r="F2733">
        <v>31291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8295</v>
      </c>
      <c r="P2733" s="6">
        <f t="shared" si="168"/>
        <v>1.0430333333333333</v>
      </c>
      <c r="Q2733">
        <f t="shared" si="169"/>
        <v>845.70270270270271</v>
      </c>
      <c r="R2733" t="s">
        <v>8334</v>
      </c>
      <c r="S2733" t="s">
        <v>8352</v>
      </c>
      <c r="T2733" s="10">
        <f t="shared" si="170"/>
        <v>41872.525717592594</v>
      </c>
      <c r="U2733" s="10">
        <f t="shared" si="171"/>
        <v>41930.166666666664</v>
      </c>
    </row>
    <row r="2734" spans="1:21" ht="42.75" x14ac:dyDescent="0.2">
      <c r="A2734">
        <v>2732</v>
      </c>
      <c r="B2734" s="3" t="s">
        <v>2732</v>
      </c>
      <c r="C2734" s="3" t="s">
        <v>6842</v>
      </c>
      <c r="D2734">
        <v>12000</v>
      </c>
      <c r="F2734">
        <v>14190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8295</v>
      </c>
      <c r="P2734" s="6">
        <f t="shared" si="168"/>
        <v>1.1825000000000001</v>
      </c>
      <c r="Q2734">
        <f t="shared" si="169"/>
        <v>97.191780821917803</v>
      </c>
      <c r="R2734" t="s">
        <v>8334</v>
      </c>
      <c r="S2734" t="s">
        <v>8352</v>
      </c>
      <c r="T2734" s="10">
        <f t="shared" si="170"/>
        <v>41389.808194444442</v>
      </c>
      <c r="U2734" s="10">
        <f t="shared" si="171"/>
        <v>41422</v>
      </c>
    </row>
    <row r="2735" spans="1:21" ht="42.75" x14ac:dyDescent="0.2">
      <c r="A2735">
        <v>2733</v>
      </c>
      <c r="B2735" s="3" t="s">
        <v>2733</v>
      </c>
      <c r="C2735" s="3" t="s">
        <v>6843</v>
      </c>
      <c r="D2735">
        <v>50000</v>
      </c>
      <c r="F2735">
        <v>53769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8295</v>
      </c>
      <c r="P2735" s="6">
        <f t="shared" si="168"/>
        <v>1.07538</v>
      </c>
      <c r="Q2735">
        <f t="shared" si="169"/>
        <v>451.84033613445376</v>
      </c>
      <c r="R2735" t="s">
        <v>8334</v>
      </c>
      <c r="S2735" t="s">
        <v>8352</v>
      </c>
      <c r="T2735" s="10">
        <f t="shared" si="170"/>
        <v>42044.272847222222</v>
      </c>
      <c r="U2735" s="10">
        <f t="shared" si="171"/>
        <v>42104.231180555551</v>
      </c>
    </row>
    <row r="2736" spans="1:21" ht="42.75" x14ac:dyDescent="0.2">
      <c r="A2736">
        <v>2734</v>
      </c>
      <c r="B2736" s="3" t="s">
        <v>2734</v>
      </c>
      <c r="C2736" s="3" t="s">
        <v>6844</v>
      </c>
      <c r="D2736">
        <v>1</v>
      </c>
      <c r="F2736"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8295</v>
      </c>
      <c r="P2736" s="6">
        <f t="shared" si="168"/>
        <v>22603</v>
      </c>
      <c r="Q2736">
        <f t="shared" si="169"/>
        <v>138.66871165644173</v>
      </c>
      <c r="R2736" t="s">
        <v>8334</v>
      </c>
      <c r="S2736" t="s">
        <v>8352</v>
      </c>
      <c r="T2736" s="10">
        <f t="shared" si="170"/>
        <v>42626.668888888889</v>
      </c>
      <c r="U2736" s="10">
        <f t="shared" si="171"/>
        <v>42656.915972222225</v>
      </c>
    </row>
    <row r="2737" spans="1:21" ht="42.75" x14ac:dyDescent="0.2">
      <c r="A2737">
        <v>2735</v>
      </c>
      <c r="B2737" s="3" t="s">
        <v>2735</v>
      </c>
      <c r="C2737" s="3" t="s">
        <v>6845</v>
      </c>
      <c r="D2737">
        <v>750</v>
      </c>
      <c r="F2737">
        <v>7336.01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8295</v>
      </c>
      <c r="P2737" s="6">
        <f t="shared" si="168"/>
        <v>9.7813466666666677</v>
      </c>
      <c r="Q2737">
        <f t="shared" si="169"/>
        <v>21.640147492625371</v>
      </c>
      <c r="R2737" t="s">
        <v>8334</v>
      </c>
      <c r="S2737" t="s">
        <v>8352</v>
      </c>
      <c r="T2737" s="10">
        <f t="shared" si="170"/>
        <v>41316.120949074073</v>
      </c>
      <c r="U2737" s="10">
        <f t="shared" si="171"/>
        <v>41346.833333333336</v>
      </c>
    </row>
    <row r="2738" spans="1:21" ht="57" x14ac:dyDescent="0.2">
      <c r="A2738">
        <v>2736</v>
      </c>
      <c r="B2738" s="3" t="s">
        <v>2736</v>
      </c>
      <c r="C2738" s="3" t="s">
        <v>6846</v>
      </c>
      <c r="D2738">
        <v>8000</v>
      </c>
      <c r="F2738">
        <v>9832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8295</v>
      </c>
      <c r="P2738" s="6">
        <f t="shared" si="168"/>
        <v>1.2290000000000001</v>
      </c>
      <c r="Q2738">
        <f t="shared" si="169"/>
        <v>169.51724137931035</v>
      </c>
      <c r="R2738" t="s">
        <v>8334</v>
      </c>
      <c r="S2738" t="s">
        <v>8352</v>
      </c>
      <c r="T2738" s="10">
        <f t="shared" si="170"/>
        <v>41722.666354166664</v>
      </c>
      <c r="U2738" s="10">
        <f t="shared" si="171"/>
        <v>41752.666354166664</v>
      </c>
    </row>
    <row r="2739" spans="1:21" ht="42.75" x14ac:dyDescent="0.2">
      <c r="A2739">
        <v>2737</v>
      </c>
      <c r="B2739" s="3" t="s">
        <v>2737</v>
      </c>
      <c r="C2739" s="3" t="s">
        <v>6847</v>
      </c>
      <c r="D2739">
        <v>30000</v>
      </c>
      <c r="F2739">
        <v>73818.240000000005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8295</v>
      </c>
      <c r="P2739" s="6">
        <f t="shared" si="168"/>
        <v>2.4606080000000001</v>
      </c>
      <c r="Q2739">
        <f t="shared" si="169"/>
        <v>161.88210526315791</v>
      </c>
      <c r="R2739" t="s">
        <v>8334</v>
      </c>
      <c r="S2739" t="s">
        <v>8352</v>
      </c>
      <c r="T2739" s="10">
        <f t="shared" si="170"/>
        <v>41611.917673611111</v>
      </c>
      <c r="U2739" s="10">
        <f t="shared" si="171"/>
        <v>41654.791666666664</v>
      </c>
    </row>
    <row r="2740" spans="1:21" ht="42.75" x14ac:dyDescent="0.2">
      <c r="A2740">
        <v>2738</v>
      </c>
      <c r="B2740" s="3" t="s">
        <v>2738</v>
      </c>
      <c r="C2740" s="3" t="s">
        <v>6848</v>
      </c>
      <c r="D2740">
        <v>5000</v>
      </c>
      <c r="F2740">
        <v>7397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8295</v>
      </c>
      <c r="P2740" s="6">
        <f t="shared" si="168"/>
        <v>1.4794</v>
      </c>
      <c r="Q2740">
        <f t="shared" si="169"/>
        <v>493.13333333333333</v>
      </c>
      <c r="R2740" t="s">
        <v>8334</v>
      </c>
      <c r="S2740" t="s">
        <v>8352</v>
      </c>
      <c r="T2740" s="10">
        <f t="shared" si="170"/>
        <v>42620.143564814818</v>
      </c>
      <c r="U2740" s="10">
        <f t="shared" si="171"/>
        <v>42680.143564814818</v>
      </c>
    </row>
    <row r="2741" spans="1:21" ht="42.75" x14ac:dyDescent="0.2">
      <c r="A2741">
        <v>2739</v>
      </c>
      <c r="B2741" s="3" t="s">
        <v>2739</v>
      </c>
      <c r="C2741" s="3" t="s">
        <v>6849</v>
      </c>
      <c r="D2741">
        <v>1100</v>
      </c>
      <c r="F2741">
        <v>4225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8295</v>
      </c>
      <c r="P2741" s="6">
        <f t="shared" si="168"/>
        <v>3.8409090909090908</v>
      </c>
      <c r="Q2741">
        <f t="shared" si="169"/>
        <v>22.120418848167539</v>
      </c>
      <c r="R2741" t="s">
        <v>8334</v>
      </c>
      <c r="S2741" t="s">
        <v>8352</v>
      </c>
      <c r="T2741" s="10">
        <f t="shared" si="170"/>
        <v>41719.887928240743</v>
      </c>
      <c r="U2741" s="10">
        <f t="shared" si="171"/>
        <v>41764.887928240743</v>
      </c>
    </row>
    <row r="2742" spans="1:21" ht="42.75" x14ac:dyDescent="0.2">
      <c r="A2742">
        <v>2740</v>
      </c>
      <c r="B2742" s="3" t="s">
        <v>2740</v>
      </c>
      <c r="C2742" s="3" t="s">
        <v>6850</v>
      </c>
      <c r="D2742">
        <v>300</v>
      </c>
      <c r="F2742">
        <v>310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8295</v>
      </c>
      <c r="P2742" s="6">
        <f t="shared" si="168"/>
        <v>1.0333333333333334</v>
      </c>
      <c r="Q2742">
        <f t="shared" si="169"/>
        <v>18.235294117647058</v>
      </c>
      <c r="R2742" t="s">
        <v>8334</v>
      </c>
      <c r="S2742" t="s">
        <v>8352</v>
      </c>
      <c r="T2742" s="10">
        <f t="shared" si="170"/>
        <v>42045.031851851847</v>
      </c>
      <c r="U2742" s="10">
        <f t="shared" si="171"/>
        <v>42074.99018518519</v>
      </c>
    </row>
    <row r="2743" spans="1:21" ht="28.5" x14ac:dyDescent="0.2">
      <c r="A2743">
        <v>2741</v>
      </c>
      <c r="B2743" s="3" t="s">
        <v>2741</v>
      </c>
      <c r="C2743" s="3" t="s">
        <v>6851</v>
      </c>
      <c r="D2743">
        <v>8000</v>
      </c>
      <c r="F2743">
        <v>35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8304</v>
      </c>
      <c r="P2743" s="6">
        <f t="shared" si="168"/>
        <v>4.3750000000000004E-3</v>
      </c>
      <c r="Q2743">
        <f t="shared" si="169"/>
        <v>8.75</v>
      </c>
      <c r="R2743" t="s">
        <v>8337</v>
      </c>
      <c r="S2743" t="s">
        <v>8359</v>
      </c>
      <c r="T2743" s="10">
        <f t="shared" si="170"/>
        <v>41911.657430555555</v>
      </c>
      <c r="U2743" s="10">
        <f t="shared" si="171"/>
        <v>41932.088194444441</v>
      </c>
    </row>
    <row r="2744" spans="1:21" ht="42.75" x14ac:dyDescent="0.2">
      <c r="A2744">
        <v>2742</v>
      </c>
      <c r="B2744" s="3" t="s">
        <v>2742</v>
      </c>
      <c r="C2744" s="3" t="s">
        <v>6852</v>
      </c>
      <c r="D2744">
        <v>2500</v>
      </c>
      <c r="F2744">
        <v>731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8304</v>
      </c>
      <c r="P2744" s="6">
        <f t="shared" si="168"/>
        <v>0.29239999999999999</v>
      </c>
      <c r="Q2744">
        <f t="shared" si="169"/>
        <v>40.611111111111114</v>
      </c>
      <c r="R2744" t="s">
        <v>8337</v>
      </c>
      <c r="S2744" t="s">
        <v>8359</v>
      </c>
      <c r="T2744" s="10">
        <f t="shared" si="170"/>
        <v>41030.719756944447</v>
      </c>
      <c r="U2744" s="10">
        <f t="shared" si="171"/>
        <v>41044.719756944447</v>
      </c>
    </row>
    <row r="2745" spans="1:21" ht="57" x14ac:dyDescent="0.2">
      <c r="A2745">
        <v>2743</v>
      </c>
      <c r="B2745" s="3" t="s">
        <v>2743</v>
      </c>
      <c r="C2745" s="3" t="s">
        <v>6853</v>
      </c>
      <c r="D2745">
        <v>5999</v>
      </c>
      <c r="F2745"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8304</v>
      </c>
      <c r="P2745" s="6">
        <f t="shared" si="168"/>
        <v>0</v>
      </c>
      <c r="Q2745" t="e">
        <f t="shared" si="169"/>
        <v>#DIV/0!</v>
      </c>
      <c r="R2745" t="s">
        <v>8337</v>
      </c>
      <c r="S2745" t="s">
        <v>8359</v>
      </c>
      <c r="T2745" s="10">
        <f t="shared" si="170"/>
        <v>42632.328784722224</v>
      </c>
      <c r="U2745" s="10">
        <f t="shared" si="171"/>
        <v>42662.328784722224</v>
      </c>
    </row>
    <row r="2746" spans="1:21" ht="42.75" x14ac:dyDescent="0.2">
      <c r="A2746">
        <v>2744</v>
      </c>
      <c r="B2746" s="3" t="s">
        <v>2744</v>
      </c>
      <c r="C2746" s="3" t="s">
        <v>6854</v>
      </c>
      <c r="D2746">
        <v>16000</v>
      </c>
      <c r="F2746">
        <v>835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8304</v>
      </c>
      <c r="P2746" s="6">
        <f t="shared" si="168"/>
        <v>5.2187499999999998E-2</v>
      </c>
      <c r="Q2746">
        <f t="shared" si="169"/>
        <v>37.954545454545453</v>
      </c>
      <c r="R2746" t="s">
        <v>8337</v>
      </c>
      <c r="S2746" t="s">
        <v>8359</v>
      </c>
      <c r="T2746" s="10">
        <f t="shared" si="170"/>
        <v>40938.062476851854</v>
      </c>
      <c r="U2746" s="10">
        <f t="shared" si="171"/>
        <v>40968.062476851854</v>
      </c>
    </row>
    <row r="2747" spans="1:21" ht="42.75" x14ac:dyDescent="0.2">
      <c r="A2747">
        <v>2745</v>
      </c>
      <c r="B2747" s="3" t="s">
        <v>2745</v>
      </c>
      <c r="C2747" s="3" t="s">
        <v>6855</v>
      </c>
      <c r="D2747">
        <v>8000</v>
      </c>
      <c r="F2747">
        <v>1751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8304</v>
      </c>
      <c r="P2747" s="6">
        <f t="shared" si="168"/>
        <v>0.21887499999999999</v>
      </c>
      <c r="Q2747">
        <f t="shared" si="169"/>
        <v>35.734693877551024</v>
      </c>
      <c r="R2747" t="s">
        <v>8337</v>
      </c>
      <c r="S2747" t="s">
        <v>8359</v>
      </c>
      <c r="T2747" s="10">
        <f t="shared" si="170"/>
        <v>41044.988055555557</v>
      </c>
      <c r="U2747" s="10">
        <f t="shared" si="171"/>
        <v>41104.988055555557</v>
      </c>
    </row>
    <row r="2748" spans="1:21" ht="42.75" x14ac:dyDescent="0.2">
      <c r="A2748">
        <v>2746</v>
      </c>
      <c r="B2748" s="3" t="s">
        <v>2746</v>
      </c>
      <c r="C2748" s="3" t="s">
        <v>6856</v>
      </c>
      <c r="D2748">
        <v>3000</v>
      </c>
      <c r="F2748">
        <v>801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8304</v>
      </c>
      <c r="P2748" s="6">
        <f t="shared" si="168"/>
        <v>0.26700000000000002</v>
      </c>
      <c r="Q2748">
        <f t="shared" si="169"/>
        <v>42.157894736842103</v>
      </c>
      <c r="R2748" t="s">
        <v>8337</v>
      </c>
      <c r="S2748" t="s">
        <v>8359</v>
      </c>
      <c r="T2748" s="10">
        <f t="shared" si="170"/>
        <v>41850.781377314815</v>
      </c>
      <c r="U2748" s="10">
        <f t="shared" si="171"/>
        <v>41880.781377314815</v>
      </c>
    </row>
    <row r="2749" spans="1:21" ht="42.75" x14ac:dyDescent="0.2">
      <c r="A2749">
        <v>2747</v>
      </c>
      <c r="B2749" s="3" t="s">
        <v>2747</v>
      </c>
      <c r="C2749" s="3" t="s">
        <v>6857</v>
      </c>
      <c r="D2749">
        <v>500</v>
      </c>
      <c r="F2749">
        <v>140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8304</v>
      </c>
      <c r="P2749" s="6">
        <f t="shared" si="168"/>
        <v>0.28000000000000003</v>
      </c>
      <c r="Q2749">
        <f t="shared" si="169"/>
        <v>35</v>
      </c>
      <c r="R2749" t="s">
        <v>8337</v>
      </c>
      <c r="S2749" t="s">
        <v>8359</v>
      </c>
      <c r="T2749" s="10">
        <f t="shared" si="170"/>
        <v>41044.64811342593</v>
      </c>
      <c r="U2749" s="10">
        <f t="shared" si="171"/>
        <v>41076.131944444445</v>
      </c>
    </row>
    <row r="2750" spans="1:21" ht="42.75" x14ac:dyDescent="0.2">
      <c r="A2750">
        <v>2748</v>
      </c>
      <c r="B2750" s="3" t="s">
        <v>2748</v>
      </c>
      <c r="C2750" s="3" t="s">
        <v>6858</v>
      </c>
      <c r="D2750">
        <v>5000</v>
      </c>
      <c r="F2750">
        <v>53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8304</v>
      </c>
      <c r="P2750" s="6">
        <f t="shared" si="168"/>
        <v>1.06E-2</v>
      </c>
      <c r="Q2750">
        <f t="shared" si="169"/>
        <v>13.25</v>
      </c>
      <c r="R2750" t="s">
        <v>8337</v>
      </c>
      <c r="S2750" t="s">
        <v>8359</v>
      </c>
      <c r="T2750" s="10">
        <f t="shared" si="170"/>
        <v>42585.7106712963</v>
      </c>
      <c r="U2750" s="10">
        <f t="shared" si="171"/>
        <v>42615.7106712963</v>
      </c>
    </row>
    <row r="2751" spans="1:21" ht="28.5" x14ac:dyDescent="0.2">
      <c r="A2751">
        <v>2749</v>
      </c>
      <c r="B2751" s="3" t="s">
        <v>2749</v>
      </c>
      <c r="C2751" s="3" t="s">
        <v>6859</v>
      </c>
      <c r="D2751">
        <v>10000</v>
      </c>
      <c r="F2751">
        <v>110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8304</v>
      </c>
      <c r="P2751" s="6">
        <f t="shared" si="168"/>
        <v>1.0999999999999999E-2</v>
      </c>
      <c r="Q2751">
        <f t="shared" si="169"/>
        <v>55</v>
      </c>
      <c r="R2751" t="s">
        <v>8337</v>
      </c>
      <c r="S2751" t="s">
        <v>8359</v>
      </c>
      <c r="T2751" s="10">
        <f t="shared" si="170"/>
        <v>42068.799039351856</v>
      </c>
      <c r="U2751" s="10">
        <f t="shared" si="171"/>
        <v>42098.757372685184</v>
      </c>
    </row>
    <row r="2752" spans="1:21" ht="42.75" x14ac:dyDescent="0.2">
      <c r="A2752">
        <v>2750</v>
      </c>
      <c r="B2752" s="3" t="s">
        <v>2750</v>
      </c>
      <c r="C2752" s="3" t="s">
        <v>6860</v>
      </c>
      <c r="D2752">
        <v>1999</v>
      </c>
      <c r="F2752"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8304</v>
      </c>
      <c r="P2752" s="6">
        <f t="shared" si="168"/>
        <v>0</v>
      </c>
      <c r="Q2752" t="e">
        <f t="shared" si="169"/>
        <v>#DIV/0!</v>
      </c>
      <c r="R2752" t="s">
        <v>8337</v>
      </c>
      <c r="S2752" t="s">
        <v>8359</v>
      </c>
      <c r="T2752" s="10">
        <f t="shared" si="170"/>
        <v>41078.899826388886</v>
      </c>
      <c r="U2752" s="10">
        <f t="shared" si="171"/>
        <v>41090.833333333336</v>
      </c>
    </row>
    <row r="2753" spans="1:21" ht="42.75" x14ac:dyDescent="0.2">
      <c r="A2753">
        <v>2751</v>
      </c>
      <c r="B2753" s="3" t="s">
        <v>2751</v>
      </c>
      <c r="C2753" s="3" t="s">
        <v>6861</v>
      </c>
      <c r="D2753">
        <v>3274</v>
      </c>
      <c r="F2753"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8304</v>
      </c>
      <c r="P2753" s="6">
        <f t="shared" si="168"/>
        <v>0</v>
      </c>
      <c r="Q2753" t="e">
        <f t="shared" si="169"/>
        <v>#DIV/0!</v>
      </c>
      <c r="R2753" t="s">
        <v>8337</v>
      </c>
      <c r="S2753" t="s">
        <v>8359</v>
      </c>
      <c r="T2753" s="10">
        <f t="shared" si="170"/>
        <v>41747.887060185189</v>
      </c>
      <c r="U2753" s="10">
        <f t="shared" si="171"/>
        <v>41807.887060185189</v>
      </c>
    </row>
    <row r="2754" spans="1:21" ht="42.75" x14ac:dyDescent="0.2">
      <c r="A2754">
        <v>2752</v>
      </c>
      <c r="B2754" s="3" t="s">
        <v>2752</v>
      </c>
      <c r="C2754" s="3" t="s">
        <v>6862</v>
      </c>
      <c r="D2754">
        <v>4800</v>
      </c>
      <c r="F2754">
        <v>550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8304</v>
      </c>
      <c r="P2754" s="6">
        <f t="shared" ref="P2754:P2817" si="172">F2754/D2754</f>
        <v>0.11458333333333333</v>
      </c>
      <c r="Q2754">
        <f t="shared" ref="Q2754:Q2817" si="173">F2754/M2754</f>
        <v>39.285714285714285</v>
      </c>
      <c r="R2754" t="s">
        <v>8337</v>
      </c>
      <c r="S2754" t="s">
        <v>8359</v>
      </c>
      <c r="T2754" s="10">
        <f t="shared" si="170"/>
        <v>40855.765092592592</v>
      </c>
      <c r="U2754" s="10">
        <f t="shared" si="171"/>
        <v>40895.765092592592</v>
      </c>
    </row>
    <row r="2755" spans="1:21" ht="42.75" x14ac:dyDescent="0.2">
      <c r="A2755">
        <v>2753</v>
      </c>
      <c r="B2755" s="3" t="s">
        <v>2753</v>
      </c>
      <c r="C2755" s="3" t="s">
        <v>6863</v>
      </c>
      <c r="D2755">
        <v>2000</v>
      </c>
      <c r="F2755">
        <v>380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8304</v>
      </c>
      <c r="P2755" s="6">
        <f t="shared" si="172"/>
        <v>0.19</v>
      </c>
      <c r="Q2755">
        <f t="shared" si="173"/>
        <v>47.5</v>
      </c>
      <c r="R2755" t="s">
        <v>8337</v>
      </c>
      <c r="S2755" t="s">
        <v>8359</v>
      </c>
      <c r="T2755" s="10">
        <f t="shared" ref="T2755:T2818" si="174">(((K2755/60)/60)/24+DATE(1970,1,1))</f>
        <v>41117.900729166664</v>
      </c>
      <c r="U2755" s="10">
        <f t="shared" ref="U2755:U2818" si="175">(((J2755/60)/60)/24+DATE(1970,1,1))</f>
        <v>41147.900729166664</v>
      </c>
    </row>
    <row r="2756" spans="1:21" ht="42.75" x14ac:dyDescent="0.2">
      <c r="A2756">
        <v>2754</v>
      </c>
      <c r="B2756" s="3" t="s">
        <v>2754</v>
      </c>
      <c r="C2756" s="3" t="s">
        <v>6864</v>
      </c>
      <c r="D2756">
        <v>10000</v>
      </c>
      <c r="F2756"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8304</v>
      </c>
      <c r="P2756" s="6">
        <f t="shared" si="172"/>
        <v>0</v>
      </c>
      <c r="Q2756" t="e">
        <f t="shared" si="173"/>
        <v>#DIV/0!</v>
      </c>
      <c r="R2756" t="s">
        <v>8337</v>
      </c>
      <c r="S2756" t="s">
        <v>8359</v>
      </c>
      <c r="T2756" s="10">
        <f t="shared" si="174"/>
        <v>41863.636006944449</v>
      </c>
      <c r="U2756" s="10">
        <f t="shared" si="175"/>
        <v>41893.636006944449</v>
      </c>
    </row>
    <row r="2757" spans="1:21" ht="42.75" x14ac:dyDescent="0.2">
      <c r="A2757">
        <v>2755</v>
      </c>
      <c r="B2757" s="3" t="s">
        <v>2755</v>
      </c>
      <c r="C2757" s="3" t="s">
        <v>6865</v>
      </c>
      <c r="D2757">
        <v>500</v>
      </c>
      <c r="F2757">
        <v>260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8304</v>
      </c>
      <c r="P2757" s="6">
        <f t="shared" si="172"/>
        <v>0.52</v>
      </c>
      <c r="Q2757">
        <f t="shared" si="173"/>
        <v>17.333333333333332</v>
      </c>
      <c r="R2757" t="s">
        <v>8337</v>
      </c>
      <c r="S2757" t="s">
        <v>8359</v>
      </c>
      <c r="T2757" s="10">
        <f t="shared" si="174"/>
        <v>42072.790821759263</v>
      </c>
      <c r="U2757" s="10">
        <f t="shared" si="175"/>
        <v>42102.790821759263</v>
      </c>
    </row>
    <row r="2758" spans="1:21" ht="42.75" x14ac:dyDescent="0.2">
      <c r="A2758">
        <v>2756</v>
      </c>
      <c r="B2758" s="3" t="s">
        <v>2756</v>
      </c>
      <c r="C2758" s="3" t="s">
        <v>6866</v>
      </c>
      <c r="D2758">
        <v>10000</v>
      </c>
      <c r="F2758">
        <v>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8304</v>
      </c>
      <c r="P2758" s="6">
        <f t="shared" si="172"/>
        <v>0.1048</v>
      </c>
      <c r="Q2758">
        <f t="shared" si="173"/>
        <v>31.757575757575758</v>
      </c>
      <c r="R2758" t="s">
        <v>8337</v>
      </c>
      <c r="S2758" t="s">
        <v>8359</v>
      </c>
      <c r="T2758" s="10">
        <f t="shared" si="174"/>
        <v>41620.90047453704</v>
      </c>
      <c r="U2758" s="10">
        <f t="shared" si="175"/>
        <v>41650.90047453704</v>
      </c>
    </row>
    <row r="2759" spans="1:21" ht="28.5" x14ac:dyDescent="0.2">
      <c r="A2759">
        <v>2757</v>
      </c>
      <c r="B2759" s="3" t="s">
        <v>2757</v>
      </c>
      <c r="C2759" s="3" t="s">
        <v>6867</v>
      </c>
      <c r="D2759">
        <v>1500</v>
      </c>
      <c r="F2759">
        <v>10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8304</v>
      </c>
      <c r="P2759" s="6">
        <f t="shared" si="172"/>
        <v>6.6666666666666671E-3</v>
      </c>
      <c r="Q2759">
        <f t="shared" si="173"/>
        <v>5</v>
      </c>
      <c r="R2759" t="s">
        <v>8337</v>
      </c>
      <c r="S2759" t="s">
        <v>8359</v>
      </c>
      <c r="T2759" s="10">
        <f t="shared" si="174"/>
        <v>42573.65662037037</v>
      </c>
      <c r="U2759" s="10">
        <f t="shared" si="175"/>
        <v>42588.65662037037</v>
      </c>
    </row>
    <row r="2760" spans="1:21" ht="57" x14ac:dyDescent="0.2">
      <c r="A2760">
        <v>2758</v>
      </c>
      <c r="B2760" s="3" t="s">
        <v>2758</v>
      </c>
      <c r="C2760" s="3" t="s">
        <v>6868</v>
      </c>
      <c r="D2760">
        <v>2000</v>
      </c>
      <c r="F2760">
        <v>234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8304</v>
      </c>
      <c r="P2760" s="6">
        <f t="shared" si="172"/>
        <v>0.11700000000000001</v>
      </c>
      <c r="Q2760">
        <f t="shared" si="173"/>
        <v>39</v>
      </c>
      <c r="R2760" t="s">
        <v>8337</v>
      </c>
      <c r="S2760" t="s">
        <v>8359</v>
      </c>
      <c r="T2760" s="10">
        <f t="shared" si="174"/>
        <v>42639.441932870366</v>
      </c>
      <c r="U2760" s="10">
        <f t="shared" si="175"/>
        <v>42653.441932870366</v>
      </c>
    </row>
    <row r="2761" spans="1:21" ht="42.75" x14ac:dyDescent="0.2">
      <c r="A2761">
        <v>2759</v>
      </c>
      <c r="B2761" s="3" t="s">
        <v>2759</v>
      </c>
      <c r="C2761" s="3" t="s">
        <v>6869</v>
      </c>
      <c r="D2761">
        <v>1000</v>
      </c>
      <c r="F2761">
        <v>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8304</v>
      </c>
      <c r="P2761" s="6">
        <f t="shared" si="172"/>
        <v>0.105</v>
      </c>
      <c r="Q2761">
        <f t="shared" si="173"/>
        <v>52.5</v>
      </c>
      <c r="R2761" t="s">
        <v>8337</v>
      </c>
      <c r="S2761" t="s">
        <v>8359</v>
      </c>
      <c r="T2761" s="10">
        <f t="shared" si="174"/>
        <v>42524.36650462963</v>
      </c>
      <c r="U2761" s="10">
        <f t="shared" si="175"/>
        <v>42567.36650462963</v>
      </c>
    </row>
    <row r="2762" spans="1:21" ht="42.75" x14ac:dyDescent="0.2">
      <c r="A2762">
        <v>2760</v>
      </c>
      <c r="B2762" s="3" t="s">
        <v>2760</v>
      </c>
      <c r="C2762" s="3" t="s">
        <v>6870</v>
      </c>
      <c r="D2762">
        <v>5000</v>
      </c>
      <c r="F2762"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8304</v>
      </c>
      <c r="P2762" s="6">
        <f t="shared" si="172"/>
        <v>0</v>
      </c>
      <c r="Q2762" t="e">
        <f t="shared" si="173"/>
        <v>#DIV/0!</v>
      </c>
      <c r="R2762" t="s">
        <v>8337</v>
      </c>
      <c r="S2762" t="s">
        <v>8359</v>
      </c>
      <c r="T2762" s="10">
        <f t="shared" si="174"/>
        <v>41415.461319444446</v>
      </c>
      <c r="U2762" s="10">
        <f t="shared" si="175"/>
        <v>41445.461319444446</v>
      </c>
    </row>
    <row r="2763" spans="1:21" ht="28.5" x14ac:dyDescent="0.2">
      <c r="A2763">
        <v>2761</v>
      </c>
      <c r="B2763" s="3" t="s">
        <v>2761</v>
      </c>
      <c r="C2763" s="3" t="s">
        <v>6871</v>
      </c>
      <c r="D2763">
        <v>5000</v>
      </c>
      <c r="F2763">
        <v>36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8304</v>
      </c>
      <c r="P2763" s="6">
        <f t="shared" si="172"/>
        <v>7.1999999999999998E-3</v>
      </c>
      <c r="Q2763">
        <f t="shared" si="173"/>
        <v>9</v>
      </c>
      <c r="R2763" t="s">
        <v>8337</v>
      </c>
      <c r="S2763" t="s">
        <v>8359</v>
      </c>
      <c r="T2763" s="10">
        <f t="shared" si="174"/>
        <v>41247.063576388886</v>
      </c>
      <c r="U2763" s="10">
        <f t="shared" si="175"/>
        <v>41277.063576388886</v>
      </c>
    </row>
    <row r="2764" spans="1:21" ht="42.75" x14ac:dyDescent="0.2">
      <c r="A2764">
        <v>2762</v>
      </c>
      <c r="B2764" s="3" t="s">
        <v>2762</v>
      </c>
      <c r="C2764" s="3" t="s">
        <v>6872</v>
      </c>
      <c r="D2764">
        <v>3250</v>
      </c>
      <c r="F2764">
        <v>25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8304</v>
      </c>
      <c r="P2764" s="6">
        <f t="shared" si="172"/>
        <v>7.6923076923076927E-3</v>
      </c>
      <c r="Q2764">
        <f t="shared" si="173"/>
        <v>25</v>
      </c>
      <c r="R2764" t="s">
        <v>8337</v>
      </c>
      <c r="S2764" t="s">
        <v>8359</v>
      </c>
      <c r="T2764" s="10">
        <f t="shared" si="174"/>
        <v>40927.036979166667</v>
      </c>
      <c r="U2764" s="10">
        <f t="shared" si="175"/>
        <v>40986.995312500003</v>
      </c>
    </row>
    <row r="2765" spans="1:21" ht="28.5" x14ac:dyDescent="0.2">
      <c r="A2765">
        <v>2763</v>
      </c>
      <c r="B2765" s="3" t="s">
        <v>2763</v>
      </c>
      <c r="C2765" s="3" t="s">
        <v>6873</v>
      </c>
      <c r="D2765">
        <v>39400</v>
      </c>
      <c r="F2765">
        <v>90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8304</v>
      </c>
      <c r="P2765" s="6">
        <f t="shared" si="172"/>
        <v>2.2842639593908631E-3</v>
      </c>
      <c r="Q2765">
        <f t="shared" si="173"/>
        <v>30</v>
      </c>
      <c r="R2765" t="s">
        <v>8337</v>
      </c>
      <c r="S2765" t="s">
        <v>8359</v>
      </c>
      <c r="T2765" s="10">
        <f t="shared" si="174"/>
        <v>41373.579675925925</v>
      </c>
      <c r="U2765" s="10">
        <f t="shared" si="175"/>
        <v>41418.579675925925</v>
      </c>
    </row>
    <row r="2766" spans="1:21" ht="42.75" x14ac:dyDescent="0.2">
      <c r="A2766">
        <v>2764</v>
      </c>
      <c r="B2766" s="3" t="s">
        <v>2764</v>
      </c>
      <c r="C2766" s="3" t="s">
        <v>6874</v>
      </c>
      <c r="D2766">
        <v>4000</v>
      </c>
      <c r="F2766">
        <v>45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8304</v>
      </c>
      <c r="P2766" s="6">
        <f t="shared" si="172"/>
        <v>1.125E-2</v>
      </c>
      <c r="Q2766">
        <f t="shared" si="173"/>
        <v>11.25</v>
      </c>
      <c r="R2766" t="s">
        <v>8337</v>
      </c>
      <c r="S2766" t="s">
        <v>8359</v>
      </c>
      <c r="T2766" s="10">
        <f t="shared" si="174"/>
        <v>41030.292025462964</v>
      </c>
      <c r="U2766" s="10">
        <f t="shared" si="175"/>
        <v>41059.791666666664</v>
      </c>
    </row>
    <row r="2767" spans="1:21" ht="42.75" x14ac:dyDescent="0.2">
      <c r="A2767">
        <v>2765</v>
      </c>
      <c r="B2767" s="3" t="s">
        <v>2765</v>
      </c>
      <c r="C2767" s="3" t="s">
        <v>6875</v>
      </c>
      <c r="D2767">
        <v>4000</v>
      </c>
      <c r="F2767"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8304</v>
      </c>
      <c r="P2767" s="6">
        <f t="shared" si="172"/>
        <v>0</v>
      </c>
      <c r="Q2767" t="e">
        <f t="shared" si="173"/>
        <v>#DIV/0!</v>
      </c>
      <c r="R2767" t="s">
        <v>8337</v>
      </c>
      <c r="S2767" t="s">
        <v>8359</v>
      </c>
      <c r="T2767" s="10">
        <f t="shared" si="174"/>
        <v>41194.579027777778</v>
      </c>
      <c r="U2767" s="10">
        <f t="shared" si="175"/>
        <v>41210.579027777778</v>
      </c>
    </row>
    <row r="2768" spans="1:21" ht="42.75" x14ac:dyDescent="0.2">
      <c r="A2768">
        <v>2766</v>
      </c>
      <c r="B2768" s="3" t="s">
        <v>2766</v>
      </c>
      <c r="C2768" s="3" t="s">
        <v>6876</v>
      </c>
      <c r="D2768">
        <v>5000</v>
      </c>
      <c r="F2768">
        <v>100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8304</v>
      </c>
      <c r="P2768" s="6">
        <f t="shared" si="172"/>
        <v>0.02</v>
      </c>
      <c r="Q2768">
        <f t="shared" si="173"/>
        <v>25</v>
      </c>
      <c r="R2768" t="s">
        <v>8337</v>
      </c>
      <c r="S2768" t="s">
        <v>8359</v>
      </c>
      <c r="T2768" s="10">
        <f t="shared" si="174"/>
        <v>40736.668032407404</v>
      </c>
      <c r="U2768" s="10">
        <f t="shared" si="175"/>
        <v>40766.668032407404</v>
      </c>
    </row>
    <row r="2769" spans="1:21" ht="42.75" x14ac:dyDescent="0.2">
      <c r="A2769">
        <v>2767</v>
      </c>
      <c r="B2769" s="3" t="s">
        <v>2767</v>
      </c>
      <c r="C2769" s="3" t="s">
        <v>6877</v>
      </c>
      <c r="D2769">
        <v>4000</v>
      </c>
      <c r="F2769">
        <v>34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8304</v>
      </c>
      <c r="P2769" s="6">
        <f t="shared" si="172"/>
        <v>8.5000000000000006E-3</v>
      </c>
      <c r="Q2769">
        <f t="shared" si="173"/>
        <v>11.333333333333334</v>
      </c>
      <c r="R2769" t="s">
        <v>8337</v>
      </c>
      <c r="S2769" t="s">
        <v>8359</v>
      </c>
      <c r="T2769" s="10">
        <f t="shared" si="174"/>
        <v>42172.958912037036</v>
      </c>
      <c r="U2769" s="10">
        <f t="shared" si="175"/>
        <v>42232.958912037036</v>
      </c>
    </row>
    <row r="2770" spans="1:21" ht="42.75" x14ac:dyDescent="0.2">
      <c r="A2770">
        <v>2768</v>
      </c>
      <c r="B2770" s="3" t="s">
        <v>2768</v>
      </c>
      <c r="C2770" s="3" t="s">
        <v>6878</v>
      </c>
      <c r="D2770">
        <v>7000</v>
      </c>
      <c r="F2770">
        <v>1002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8304</v>
      </c>
      <c r="P2770" s="6">
        <f t="shared" si="172"/>
        <v>0.14314285714285716</v>
      </c>
      <c r="Q2770">
        <f t="shared" si="173"/>
        <v>29.470588235294116</v>
      </c>
      <c r="R2770" t="s">
        <v>8337</v>
      </c>
      <c r="S2770" t="s">
        <v>8359</v>
      </c>
      <c r="T2770" s="10">
        <f t="shared" si="174"/>
        <v>40967.614849537036</v>
      </c>
      <c r="U2770" s="10">
        <f t="shared" si="175"/>
        <v>40997.573182870372</v>
      </c>
    </row>
    <row r="2771" spans="1:21" ht="42.75" x14ac:dyDescent="0.2">
      <c r="A2771">
        <v>2769</v>
      </c>
      <c r="B2771" s="3" t="s">
        <v>2769</v>
      </c>
      <c r="C2771" s="3" t="s">
        <v>6879</v>
      </c>
      <c r="D2771">
        <v>800</v>
      </c>
      <c r="F2771">
        <v>2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8304</v>
      </c>
      <c r="P2771" s="6">
        <f t="shared" si="172"/>
        <v>2.5000000000000001E-3</v>
      </c>
      <c r="Q2771">
        <f t="shared" si="173"/>
        <v>1</v>
      </c>
      <c r="R2771" t="s">
        <v>8337</v>
      </c>
      <c r="S2771" t="s">
        <v>8359</v>
      </c>
      <c r="T2771" s="10">
        <f t="shared" si="174"/>
        <v>41745.826273148145</v>
      </c>
      <c r="U2771" s="10">
        <f t="shared" si="175"/>
        <v>41795.826273148145</v>
      </c>
    </row>
    <row r="2772" spans="1:21" ht="42.75" x14ac:dyDescent="0.2">
      <c r="A2772">
        <v>2770</v>
      </c>
      <c r="B2772" s="3" t="s">
        <v>2770</v>
      </c>
      <c r="C2772" s="3" t="s">
        <v>6880</v>
      </c>
      <c r="D2772">
        <v>20000</v>
      </c>
      <c r="F2772">
        <v>2082.25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8304</v>
      </c>
      <c r="P2772" s="6">
        <f t="shared" si="172"/>
        <v>0.1041125</v>
      </c>
      <c r="Q2772">
        <f t="shared" si="173"/>
        <v>63.098484848484851</v>
      </c>
      <c r="R2772" t="s">
        <v>8337</v>
      </c>
      <c r="S2772" t="s">
        <v>8359</v>
      </c>
      <c r="T2772" s="10">
        <f t="shared" si="174"/>
        <v>41686.705208333333</v>
      </c>
      <c r="U2772" s="10">
        <f t="shared" si="175"/>
        <v>41716.663541666669</v>
      </c>
    </row>
    <row r="2773" spans="1:21" ht="42.75" x14ac:dyDescent="0.2">
      <c r="A2773">
        <v>2771</v>
      </c>
      <c r="B2773" s="3" t="s">
        <v>2771</v>
      </c>
      <c r="C2773" s="3" t="s">
        <v>6881</v>
      </c>
      <c r="D2773">
        <v>19980</v>
      </c>
      <c r="F2773"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8304</v>
      </c>
      <c r="P2773" s="6">
        <f t="shared" si="172"/>
        <v>0</v>
      </c>
      <c r="Q2773" t="e">
        <f t="shared" si="173"/>
        <v>#DIV/0!</v>
      </c>
      <c r="R2773" t="s">
        <v>8337</v>
      </c>
      <c r="S2773" t="s">
        <v>8359</v>
      </c>
      <c r="T2773" s="10">
        <f t="shared" si="174"/>
        <v>41257.531712962962</v>
      </c>
      <c r="U2773" s="10">
        <f t="shared" si="175"/>
        <v>41306.708333333336</v>
      </c>
    </row>
    <row r="2774" spans="1:21" ht="42.75" x14ac:dyDescent="0.2">
      <c r="A2774">
        <v>2772</v>
      </c>
      <c r="B2774" s="3" t="s">
        <v>2772</v>
      </c>
      <c r="C2774" s="3" t="s">
        <v>6882</v>
      </c>
      <c r="D2774">
        <v>8000</v>
      </c>
      <c r="F2774"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8304</v>
      </c>
      <c r="P2774" s="6">
        <f t="shared" si="172"/>
        <v>0</v>
      </c>
      <c r="Q2774" t="e">
        <f t="shared" si="173"/>
        <v>#DIV/0!</v>
      </c>
      <c r="R2774" t="s">
        <v>8337</v>
      </c>
      <c r="S2774" t="s">
        <v>8359</v>
      </c>
      <c r="T2774" s="10">
        <f t="shared" si="174"/>
        <v>41537.869143518517</v>
      </c>
      <c r="U2774" s="10">
        <f t="shared" si="175"/>
        <v>41552.869143518517</v>
      </c>
    </row>
    <row r="2775" spans="1:21" ht="42.75" x14ac:dyDescent="0.2">
      <c r="A2775">
        <v>2773</v>
      </c>
      <c r="B2775" s="3" t="s">
        <v>2773</v>
      </c>
      <c r="C2775" s="3" t="s">
        <v>6883</v>
      </c>
      <c r="D2775">
        <v>530</v>
      </c>
      <c r="F2775">
        <v>1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8304</v>
      </c>
      <c r="P2775" s="6">
        <f t="shared" si="172"/>
        <v>1.8867924528301887E-3</v>
      </c>
      <c r="Q2775">
        <f t="shared" si="173"/>
        <v>1</v>
      </c>
      <c r="R2775" t="s">
        <v>8337</v>
      </c>
      <c r="S2775" t="s">
        <v>8359</v>
      </c>
      <c r="T2775" s="10">
        <f t="shared" si="174"/>
        <v>42474.86482638889</v>
      </c>
      <c r="U2775" s="10">
        <f t="shared" si="175"/>
        <v>42484.86482638889</v>
      </c>
    </row>
    <row r="2776" spans="1:21" ht="42.75" x14ac:dyDescent="0.2">
      <c r="A2776">
        <v>2774</v>
      </c>
      <c r="B2776" s="3" t="s">
        <v>2774</v>
      </c>
      <c r="C2776" s="3" t="s">
        <v>6884</v>
      </c>
      <c r="D2776">
        <v>4000</v>
      </c>
      <c r="F2776">
        <v>570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8304</v>
      </c>
      <c r="P2776" s="6">
        <f t="shared" si="172"/>
        <v>0.14249999999999999</v>
      </c>
      <c r="Q2776">
        <f t="shared" si="173"/>
        <v>43.846153846153847</v>
      </c>
      <c r="R2776" t="s">
        <v>8337</v>
      </c>
      <c r="S2776" t="s">
        <v>8359</v>
      </c>
      <c r="T2776" s="10">
        <f t="shared" si="174"/>
        <v>41311.126481481479</v>
      </c>
      <c r="U2776" s="10">
        <f t="shared" si="175"/>
        <v>41341.126481481479</v>
      </c>
    </row>
    <row r="2777" spans="1:21" ht="42.75" x14ac:dyDescent="0.2">
      <c r="A2777">
        <v>2775</v>
      </c>
      <c r="B2777" s="3" t="s">
        <v>2775</v>
      </c>
      <c r="C2777" s="3" t="s">
        <v>6885</v>
      </c>
      <c r="D2777">
        <v>5000</v>
      </c>
      <c r="F2777">
        <v>150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8304</v>
      </c>
      <c r="P2777" s="6">
        <f t="shared" si="172"/>
        <v>0.03</v>
      </c>
      <c r="Q2777">
        <f t="shared" si="173"/>
        <v>75</v>
      </c>
      <c r="R2777" t="s">
        <v>8337</v>
      </c>
      <c r="S2777" t="s">
        <v>8359</v>
      </c>
      <c r="T2777" s="10">
        <f t="shared" si="174"/>
        <v>40863.013356481482</v>
      </c>
      <c r="U2777" s="10">
        <f t="shared" si="175"/>
        <v>40893.013356481482</v>
      </c>
    </row>
    <row r="2778" spans="1:21" ht="57" x14ac:dyDescent="0.2">
      <c r="A2778">
        <v>2776</v>
      </c>
      <c r="B2778" s="3" t="s">
        <v>2776</v>
      </c>
      <c r="C2778" s="3" t="s">
        <v>6886</v>
      </c>
      <c r="D2778">
        <v>21000</v>
      </c>
      <c r="F2778">
        <v>1655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8304</v>
      </c>
      <c r="P2778" s="6">
        <f t="shared" si="172"/>
        <v>7.8809523809523815E-2</v>
      </c>
      <c r="Q2778">
        <f t="shared" si="173"/>
        <v>45.972222222222221</v>
      </c>
      <c r="R2778" t="s">
        <v>8337</v>
      </c>
      <c r="S2778" t="s">
        <v>8359</v>
      </c>
      <c r="T2778" s="10">
        <f t="shared" si="174"/>
        <v>42136.297175925924</v>
      </c>
      <c r="U2778" s="10">
        <f t="shared" si="175"/>
        <v>42167.297175925924</v>
      </c>
    </row>
    <row r="2779" spans="1:21" ht="42.75" x14ac:dyDescent="0.2">
      <c r="A2779">
        <v>2777</v>
      </c>
      <c r="B2779" s="3" t="s">
        <v>2777</v>
      </c>
      <c r="C2779" s="3" t="s">
        <v>6887</v>
      </c>
      <c r="D2779">
        <v>3000</v>
      </c>
      <c r="F2779">
        <v>10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8304</v>
      </c>
      <c r="P2779" s="6">
        <f t="shared" si="172"/>
        <v>3.3333333333333335E-3</v>
      </c>
      <c r="Q2779">
        <f t="shared" si="173"/>
        <v>10</v>
      </c>
      <c r="R2779" t="s">
        <v>8337</v>
      </c>
      <c r="S2779" t="s">
        <v>8359</v>
      </c>
      <c r="T2779" s="10">
        <f t="shared" si="174"/>
        <v>42172.669027777782</v>
      </c>
      <c r="U2779" s="10">
        <f t="shared" si="175"/>
        <v>42202.669027777782</v>
      </c>
    </row>
    <row r="2780" spans="1:21" ht="57" x14ac:dyDescent="0.2">
      <c r="A2780">
        <v>2778</v>
      </c>
      <c r="B2780" s="3" t="s">
        <v>2778</v>
      </c>
      <c r="C2780" s="3" t="s">
        <v>6888</v>
      </c>
      <c r="D2780">
        <v>5500</v>
      </c>
      <c r="F2780">
        <v>1405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8304</v>
      </c>
      <c r="P2780" s="6">
        <f t="shared" si="172"/>
        <v>0.25545454545454543</v>
      </c>
      <c r="Q2780">
        <f t="shared" si="173"/>
        <v>93.666666666666671</v>
      </c>
      <c r="R2780" t="s">
        <v>8337</v>
      </c>
      <c r="S2780" t="s">
        <v>8359</v>
      </c>
      <c r="T2780" s="10">
        <f t="shared" si="174"/>
        <v>41846.978078703702</v>
      </c>
      <c r="U2780" s="10">
        <f t="shared" si="175"/>
        <v>41876.978078703702</v>
      </c>
    </row>
    <row r="2781" spans="1:21" ht="42.75" x14ac:dyDescent="0.2">
      <c r="A2781">
        <v>2779</v>
      </c>
      <c r="B2781" s="3" t="s">
        <v>2779</v>
      </c>
      <c r="C2781" s="3" t="s">
        <v>6889</v>
      </c>
      <c r="D2781">
        <v>2500</v>
      </c>
      <c r="F2781">
        <v>53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8304</v>
      </c>
      <c r="P2781" s="6">
        <f t="shared" si="172"/>
        <v>2.12E-2</v>
      </c>
      <c r="Q2781">
        <f t="shared" si="173"/>
        <v>53</v>
      </c>
      <c r="R2781" t="s">
        <v>8337</v>
      </c>
      <c r="S2781" t="s">
        <v>8359</v>
      </c>
      <c r="T2781" s="10">
        <f t="shared" si="174"/>
        <v>42300.585891203707</v>
      </c>
      <c r="U2781" s="10">
        <f t="shared" si="175"/>
        <v>42330.627557870372</v>
      </c>
    </row>
    <row r="2782" spans="1:21" ht="28.5" x14ac:dyDescent="0.2">
      <c r="A2782">
        <v>2780</v>
      </c>
      <c r="B2782" s="3" t="s">
        <v>2780</v>
      </c>
      <c r="C2782" s="3" t="s">
        <v>6890</v>
      </c>
      <c r="D2782">
        <v>100000</v>
      </c>
      <c r="F2782"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8304</v>
      </c>
      <c r="P2782" s="6">
        <f t="shared" si="172"/>
        <v>0</v>
      </c>
      <c r="Q2782" t="e">
        <f t="shared" si="173"/>
        <v>#DIV/0!</v>
      </c>
      <c r="R2782" t="s">
        <v>8337</v>
      </c>
      <c r="S2782" t="s">
        <v>8359</v>
      </c>
      <c r="T2782" s="10">
        <f t="shared" si="174"/>
        <v>42774.447777777779</v>
      </c>
      <c r="U2782" s="10">
        <f t="shared" si="175"/>
        <v>42804.447777777779</v>
      </c>
    </row>
    <row r="2783" spans="1:21" ht="42.75" x14ac:dyDescent="0.2">
      <c r="A2783">
        <v>2781</v>
      </c>
      <c r="B2783" s="3" t="s">
        <v>2781</v>
      </c>
      <c r="C2783" s="3" t="s">
        <v>6891</v>
      </c>
      <c r="D2783">
        <v>1250</v>
      </c>
      <c r="F2783">
        <v>1316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8271</v>
      </c>
      <c r="P2783" s="6">
        <f t="shared" si="172"/>
        <v>1.0528</v>
      </c>
      <c r="Q2783">
        <f t="shared" si="173"/>
        <v>47</v>
      </c>
      <c r="R2783" t="s">
        <v>8332</v>
      </c>
      <c r="S2783" t="s">
        <v>8333</v>
      </c>
      <c r="T2783" s="10">
        <f t="shared" si="174"/>
        <v>42018.94159722222</v>
      </c>
      <c r="U2783" s="10">
        <f t="shared" si="175"/>
        <v>42047.291666666672</v>
      </c>
    </row>
    <row r="2784" spans="1:21" ht="28.5" x14ac:dyDescent="0.2">
      <c r="A2784">
        <v>2782</v>
      </c>
      <c r="B2784" s="3" t="s">
        <v>2782</v>
      </c>
      <c r="C2784" s="3" t="s">
        <v>6892</v>
      </c>
      <c r="D2784">
        <v>1000</v>
      </c>
      <c r="F2784">
        <v>1200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8271</v>
      </c>
      <c r="P2784" s="6">
        <f t="shared" si="172"/>
        <v>1.2</v>
      </c>
      <c r="Q2784">
        <f t="shared" si="173"/>
        <v>66.666666666666671</v>
      </c>
      <c r="R2784" t="s">
        <v>8332</v>
      </c>
      <c r="S2784" t="s">
        <v>8333</v>
      </c>
      <c r="T2784" s="10">
        <f t="shared" si="174"/>
        <v>42026.924976851849</v>
      </c>
      <c r="U2784" s="10">
        <f t="shared" si="175"/>
        <v>42052.207638888889</v>
      </c>
    </row>
    <row r="2785" spans="1:21" ht="42.75" x14ac:dyDescent="0.2">
      <c r="A2785">
        <v>2783</v>
      </c>
      <c r="B2785" s="3" t="s">
        <v>2783</v>
      </c>
      <c r="C2785" s="3" t="s">
        <v>6893</v>
      </c>
      <c r="D2785">
        <v>1000</v>
      </c>
      <c r="F2785">
        <v>1145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8271</v>
      </c>
      <c r="P2785" s="6">
        <f t="shared" si="172"/>
        <v>1.145</v>
      </c>
      <c r="Q2785">
        <f t="shared" si="173"/>
        <v>18.770491803278688</v>
      </c>
      <c r="R2785" t="s">
        <v>8332</v>
      </c>
      <c r="S2785" t="s">
        <v>8333</v>
      </c>
      <c r="T2785" s="10">
        <f t="shared" si="174"/>
        <v>42103.535254629634</v>
      </c>
      <c r="U2785" s="10">
        <f t="shared" si="175"/>
        <v>42117.535254629634</v>
      </c>
    </row>
    <row r="2786" spans="1:21" ht="42.75" x14ac:dyDescent="0.2">
      <c r="A2786">
        <v>2784</v>
      </c>
      <c r="B2786" s="3" t="s">
        <v>2784</v>
      </c>
      <c r="C2786" s="3" t="s">
        <v>6894</v>
      </c>
      <c r="D2786">
        <v>6000</v>
      </c>
      <c r="F2786">
        <v>7140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8271</v>
      </c>
      <c r="P2786" s="6">
        <f t="shared" si="172"/>
        <v>1.19</v>
      </c>
      <c r="Q2786">
        <f t="shared" si="173"/>
        <v>66.111111111111114</v>
      </c>
      <c r="R2786" t="s">
        <v>8332</v>
      </c>
      <c r="S2786" t="s">
        <v>8333</v>
      </c>
      <c r="T2786" s="10">
        <f t="shared" si="174"/>
        <v>41920.787534722222</v>
      </c>
      <c r="U2786" s="10">
        <f t="shared" si="175"/>
        <v>41941.787534722222</v>
      </c>
    </row>
    <row r="2787" spans="1:21" ht="42.75" x14ac:dyDescent="0.2">
      <c r="A2787">
        <v>2785</v>
      </c>
      <c r="B2787" s="3" t="s">
        <v>2785</v>
      </c>
      <c r="C2787" s="3" t="s">
        <v>6895</v>
      </c>
      <c r="D2787">
        <v>5000</v>
      </c>
      <c r="F2787">
        <v>5234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8271</v>
      </c>
      <c r="P2787" s="6">
        <f t="shared" si="172"/>
        <v>1.0468</v>
      </c>
      <c r="Q2787">
        <f t="shared" si="173"/>
        <v>36.859154929577464</v>
      </c>
      <c r="R2787" t="s">
        <v>8332</v>
      </c>
      <c r="S2787" t="s">
        <v>8333</v>
      </c>
      <c r="T2787" s="10">
        <f t="shared" si="174"/>
        <v>42558.189432870371</v>
      </c>
      <c r="U2787" s="10">
        <f t="shared" si="175"/>
        <v>42587.875</v>
      </c>
    </row>
    <row r="2788" spans="1:21" ht="28.5" x14ac:dyDescent="0.2">
      <c r="A2788">
        <v>2786</v>
      </c>
      <c r="B2788" s="3" t="s">
        <v>2786</v>
      </c>
      <c r="C2788" s="3" t="s">
        <v>6896</v>
      </c>
      <c r="D2788">
        <v>2500</v>
      </c>
      <c r="F2788">
        <v>2946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8271</v>
      </c>
      <c r="P2788" s="6">
        <f t="shared" si="172"/>
        <v>1.1783999999999999</v>
      </c>
      <c r="Q2788">
        <f t="shared" si="173"/>
        <v>39.810810810810814</v>
      </c>
      <c r="R2788" t="s">
        <v>8332</v>
      </c>
      <c r="S2788" t="s">
        <v>8333</v>
      </c>
      <c r="T2788" s="10">
        <f t="shared" si="174"/>
        <v>41815.569212962961</v>
      </c>
      <c r="U2788" s="10">
        <f t="shared" si="175"/>
        <v>41829.569212962961</v>
      </c>
    </row>
    <row r="2789" spans="1:21" ht="42.75" x14ac:dyDescent="0.2">
      <c r="A2789">
        <v>2787</v>
      </c>
      <c r="B2789" s="3" t="s">
        <v>2787</v>
      </c>
      <c r="C2789" s="3" t="s">
        <v>6897</v>
      </c>
      <c r="D2789">
        <v>1000</v>
      </c>
      <c r="F2789">
        <v>1197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8271</v>
      </c>
      <c r="P2789" s="6">
        <f t="shared" si="172"/>
        <v>1.1970000000000001</v>
      </c>
      <c r="Q2789">
        <f t="shared" si="173"/>
        <v>31.5</v>
      </c>
      <c r="R2789" t="s">
        <v>8332</v>
      </c>
      <c r="S2789" t="s">
        <v>8333</v>
      </c>
      <c r="T2789" s="10">
        <f t="shared" si="174"/>
        <v>41808.198518518519</v>
      </c>
      <c r="U2789" s="10">
        <f t="shared" si="175"/>
        <v>41838.198518518519</v>
      </c>
    </row>
    <row r="2790" spans="1:21" ht="42.75" x14ac:dyDescent="0.2">
      <c r="A2790">
        <v>2788</v>
      </c>
      <c r="B2790" s="3" t="s">
        <v>2788</v>
      </c>
      <c r="C2790" s="3" t="s">
        <v>6898</v>
      </c>
      <c r="D2790">
        <v>2000</v>
      </c>
      <c r="F2790">
        <v>2050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8271</v>
      </c>
      <c r="P2790" s="6">
        <f t="shared" si="172"/>
        <v>1.0249999999999999</v>
      </c>
      <c r="Q2790">
        <f t="shared" si="173"/>
        <v>102.5</v>
      </c>
      <c r="R2790" t="s">
        <v>8332</v>
      </c>
      <c r="S2790" t="s">
        <v>8333</v>
      </c>
      <c r="T2790" s="10">
        <f t="shared" si="174"/>
        <v>42550.701886574068</v>
      </c>
      <c r="U2790" s="10">
        <f t="shared" si="175"/>
        <v>42580.701886574068</v>
      </c>
    </row>
    <row r="2791" spans="1:21" ht="28.5" x14ac:dyDescent="0.2">
      <c r="A2791">
        <v>2789</v>
      </c>
      <c r="B2791" s="3" t="s">
        <v>2789</v>
      </c>
      <c r="C2791" s="3" t="s">
        <v>6899</v>
      </c>
      <c r="D2791">
        <v>3000</v>
      </c>
      <c r="F2791">
        <v>3035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8271</v>
      </c>
      <c r="P2791" s="6">
        <f t="shared" si="172"/>
        <v>1.0116666666666667</v>
      </c>
      <c r="Q2791">
        <f t="shared" si="173"/>
        <v>126.45833333333333</v>
      </c>
      <c r="R2791" t="s">
        <v>8332</v>
      </c>
      <c r="S2791" t="s">
        <v>8333</v>
      </c>
      <c r="T2791" s="10">
        <f t="shared" si="174"/>
        <v>42056.013124999998</v>
      </c>
      <c r="U2791" s="10">
        <f t="shared" si="175"/>
        <v>42075.166666666672</v>
      </c>
    </row>
    <row r="2792" spans="1:21" ht="42.75" x14ac:dyDescent="0.2">
      <c r="A2792">
        <v>2790</v>
      </c>
      <c r="B2792" s="3" t="s">
        <v>2790</v>
      </c>
      <c r="C2792" s="3" t="s">
        <v>6900</v>
      </c>
      <c r="D2792">
        <v>3000</v>
      </c>
      <c r="F2792">
        <v>3160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8271</v>
      </c>
      <c r="P2792" s="6">
        <f t="shared" si="172"/>
        <v>1.0533333333333332</v>
      </c>
      <c r="Q2792">
        <f t="shared" si="173"/>
        <v>47.878787878787875</v>
      </c>
      <c r="R2792" t="s">
        <v>8332</v>
      </c>
      <c r="S2792" t="s">
        <v>8333</v>
      </c>
      <c r="T2792" s="10">
        <f t="shared" si="174"/>
        <v>42016.938692129625</v>
      </c>
      <c r="U2792" s="10">
        <f t="shared" si="175"/>
        <v>42046.938692129625</v>
      </c>
    </row>
    <row r="2793" spans="1:21" ht="42.75" x14ac:dyDescent="0.2">
      <c r="A2793">
        <v>2791</v>
      </c>
      <c r="B2793" s="3" t="s">
        <v>2791</v>
      </c>
      <c r="C2793" s="3" t="s">
        <v>6901</v>
      </c>
      <c r="D2793">
        <v>2000</v>
      </c>
      <c r="F2793">
        <v>2050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8271</v>
      </c>
      <c r="P2793" s="6">
        <f t="shared" si="172"/>
        <v>1.0249999999999999</v>
      </c>
      <c r="Q2793">
        <f t="shared" si="173"/>
        <v>73.214285714285708</v>
      </c>
      <c r="R2793" t="s">
        <v>8332</v>
      </c>
      <c r="S2793" t="s">
        <v>8333</v>
      </c>
      <c r="T2793" s="10">
        <f t="shared" si="174"/>
        <v>42591.899988425925</v>
      </c>
      <c r="U2793" s="10">
        <f t="shared" si="175"/>
        <v>42622.166666666672</v>
      </c>
    </row>
    <row r="2794" spans="1:21" ht="42.75" x14ac:dyDescent="0.2">
      <c r="A2794">
        <v>2792</v>
      </c>
      <c r="B2794" s="3" t="s">
        <v>2792</v>
      </c>
      <c r="C2794" s="3" t="s">
        <v>6902</v>
      </c>
      <c r="D2794">
        <v>2000</v>
      </c>
      <c r="F2794">
        <v>2152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8271</v>
      </c>
      <c r="P2794" s="6">
        <f t="shared" si="172"/>
        <v>1.0760000000000001</v>
      </c>
      <c r="Q2794">
        <f t="shared" si="173"/>
        <v>89.666666666666671</v>
      </c>
      <c r="R2794" t="s">
        <v>8332</v>
      </c>
      <c r="S2794" t="s">
        <v>8333</v>
      </c>
      <c r="T2794" s="10">
        <f t="shared" si="174"/>
        <v>42183.231006944443</v>
      </c>
      <c r="U2794" s="10">
        <f t="shared" si="175"/>
        <v>42228.231006944443</v>
      </c>
    </row>
    <row r="2795" spans="1:21" ht="57" x14ac:dyDescent="0.2">
      <c r="A2795">
        <v>2793</v>
      </c>
      <c r="B2795" s="3" t="s">
        <v>2793</v>
      </c>
      <c r="C2795" s="3" t="s">
        <v>6903</v>
      </c>
      <c r="D2795">
        <v>10000</v>
      </c>
      <c r="F2795">
        <v>11056.75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8271</v>
      </c>
      <c r="P2795" s="6">
        <f t="shared" si="172"/>
        <v>1.105675</v>
      </c>
      <c r="Q2795">
        <f t="shared" si="173"/>
        <v>151.4623287671233</v>
      </c>
      <c r="R2795" t="s">
        <v>8332</v>
      </c>
      <c r="S2795" t="s">
        <v>8333</v>
      </c>
      <c r="T2795" s="10">
        <f t="shared" si="174"/>
        <v>42176.419039351851</v>
      </c>
      <c r="U2795" s="10">
        <f t="shared" si="175"/>
        <v>42206.419039351851</v>
      </c>
    </row>
    <row r="2796" spans="1:21" ht="57" x14ac:dyDescent="0.2">
      <c r="A2796">
        <v>2794</v>
      </c>
      <c r="B2796" s="3" t="s">
        <v>2794</v>
      </c>
      <c r="C2796" s="3" t="s">
        <v>6904</v>
      </c>
      <c r="D2796">
        <v>50</v>
      </c>
      <c r="F2796">
        <v>75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8271</v>
      </c>
      <c r="P2796" s="6">
        <f t="shared" si="172"/>
        <v>1.5</v>
      </c>
      <c r="Q2796">
        <f t="shared" si="173"/>
        <v>25</v>
      </c>
      <c r="R2796" t="s">
        <v>8332</v>
      </c>
      <c r="S2796" t="s">
        <v>8333</v>
      </c>
      <c r="T2796" s="10">
        <f t="shared" si="174"/>
        <v>42416.691655092596</v>
      </c>
      <c r="U2796" s="10">
        <f t="shared" si="175"/>
        <v>42432.791666666672</v>
      </c>
    </row>
    <row r="2797" spans="1:21" ht="42.75" x14ac:dyDescent="0.2">
      <c r="A2797">
        <v>2795</v>
      </c>
      <c r="B2797" s="3" t="s">
        <v>2795</v>
      </c>
      <c r="C2797" s="3" t="s">
        <v>6905</v>
      </c>
      <c r="D2797">
        <v>700</v>
      </c>
      <c r="F2797">
        <v>730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8271</v>
      </c>
      <c r="P2797" s="6">
        <f t="shared" si="172"/>
        <v>1.0428571428571429</v>
      </c>
      <c r="Q2797">
        <f t="shared" si="173"/>
        <v>36.5</v>
      </c>
      <c r="R2797" t="s">
        <v>8332</v>
      </c>
      <c r="S2797" t="s">
        <v>8333</v>
      </c>
      <c r="T2797" s="10">
        <f t="shared" si="174"/>
        <v>41780.525937500002</v>
      </c>
      <c r="U2797" s="10">
        <f t="shared" si="175"/>
        <v>41796.958333333336</v>
      </c>
    </row>
    <row r="2798" spans="1:21" ht="42.75" x14ac:dyDescent="0.2">
      <c r="A2798">
        <v>2796</v>
      </c>
      <c r="B2798" s="3" t="s">
        <v>2796</v>
      </c>
      <c r="C2798" s="3" t="s">
        <v>6906</v>
      </c>
      <c r="D2798">
        <v>800</v>
      </c>
      <c r="F2798">
        <v>924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8271</v>
      </c>
      <c r="P2798" s="6">
        <f t="shared" si="172"/>
        <v>1.155</v>
      </c>
      <c r="Q2798">
        <f t="shared" si="173"/>
        <v>44</v>
      </c>
      <c r="R2798" t="s">
        <v>8332</v>
      </c>
      <c r="S2798" t="s">
        <v>8333</v>
      </c>
      <c r="T2798" s="10">
        <f t="shared" si="174"/>
        <v>41795.528101851851</v>
      </c>
      <c r="U2798" s="10">
        <f t="shared" si="175"/>
        <v>41825.528101851851</v>
      </c>
    </row>
    <row r="2799" spans="1:21" ht="42.75" x14ac:dyDescent="0.2">
      <c r="A2799">
        <v>2797</v>
      </c>
      <c r="B2799" s="3" t="s">
        <v>2797</v>
      </c>
      <c r="C2799" s="3" t="s">
        <v>6907</v>
      </c>
      <c r="D2799">
        <v>8000</v>
      </c>
      <c r="F2799">
        <v>8211.61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8271</v>
      </c>
      <c r="P2799" s="6">
        <f t="shared" si="172"/>
        <v>1.02645125</v>
      </c>
      <c r="Q2799">
        <f t="shared" si="173"/>
        <v>87.357553191489373</v>
      </c>
      <c r="R2799" t="s">
        <v>8332</v>
      </c>
      <c r="S2799" t="s">
        <v>8333</v>
      </c>
      <c r="T2799" s="10">
        <f t="shared" si="174"/>
        <v>41798.94027777778</v>
      </c>
      <c r="U2799" s="10">
        <f t="shared" si="175"/>
        <v>41828.94027777778</v>
      </c>
    </row>
    <row r="2800" spans="1:21" ht="42.75" x14ac:dyDescent="0.2">
      <c r="A2800">
        <v>2798</v>
      </c>
      <c r="B2800" s="3" t="s">
        <v>2798</v>
      </c>
      <c r="C2800" s="3" t="s">
        <v>6908</v>
      </c>
      <c r="D2800">
        <v>5000</v>
      </c>
      <c r="F2800">
        <v>5070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8271</v>
      </c>
      <c r="P2800" s="6">
        <f t="shared" si="172"/>
        <v>1.014</v>
      </c>
      <c r="Q2800">
        <f t="shared" si="173"/>
        <v>36.474820143884891</v>
      </c>
      <c r="R2800" t="s">
        <v>8332</v>
      </c>
      <c r="S2800" t="s">
        <v>8333</v>
      </c>
      <c r="T2800" s="10">
        <f t="shared" si="174"/>
        <v>42201.675011574072</v>
      </c>
      <c r="U2800" s="10">
        <f t="shared" si="175"/>
        <v>42216.666666666672</v>
      </c>
    </row>
    <row r="2801" spans="1:21" ht="42.75" x14ac:dyDescent="0.2">
      <c r="A2801">
        <v>2799</v>
      </c>
      <c r="B2801" s="3" t="s">
        <v>2799</v>
      </c>
      <c r="C2801" s="3" t="s">
        <v>6909</v>
      </c>
      <c r="D2801">
        <v>5000</v>
      </c>
      <c r="F2801">
        <v>5831.74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8271</v>
      </c>
      <c r="P2801" s="6">
        <f t="shared" si="172"/>
        <v>1.1663479999999999</v>
      </c>
      <c r="Q2801">
        <f t="shared" si="173"/>
        <v>44.859538461538463</v>
      </c>
      <c r="R2801" t="s">
        <v>8332</v>
      </c>
      <c r="S2801" t="s">
        <v>8333</v>
      </c>
      <c r="T2801" s="10">
        <f t="shared" si="174"/>
        <v>42507.264699074076</v>
      </c>
      <c r="U2801" s="10">
        <f t="shared" si="175"/>
        <v>42538.666666666672</v>
      </c>
    </row>
    <row r="2802" spans="1:21" ht="42.75" x14ac:dyDescent="0.2">
      <c r="A2802">
        <v>2800</v>
      </c>
      <c r="B2802" s="3" t="s">
        <v>2800</v>
      </c>
      <c r="C2802" s="3" t="s">
        <v>6910</v>
      </c>
      <c r="D2802">
        <v>1000</v>
      </c>
      <c r="F2802">
        <v>1330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8271</v>
      </c>
      <c r="P2802" s="6">
        <f t="shared" si="172"/>
        <v>1.33</v>
      </c>
      <c r="Q2802">
        <f t="shared" si="173"/>
        <v>42.903225806451616</v>
      </c>
      <c r="R2802" t="s">
        <v>8332</v>
      </c>
      <c r="S2802" t="s">
        <v>8333</v>
      </c>
      <c r="T2802" s="10">
        <f t="shared" si="174"/>
        <v>41948.552847222221</v>
      </c>
      <c r="U2802" s="10">
        <f t="shared" si="175"/>
        <v>42008.552847222221</v>
      </c>
    </row>
    <row r="2803" spans="1:21" ht="42.75" x14ac:dyDescent="0.2">
      <c r="A2803">
        <v>2801</v>
      </c>
      <c r="B2803" s="3" t="s">
        <v>2801</v>
      </c>
      <c r="C2803" s="3" t="s">
        <v>6911</v>
      </c>
      <c r="D2803">
        <v>500</v>
      </c>
      <c r="F2803">
        <v>666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8271</v>
      </c>
      <c r="P2803" s="6">
        <f t="shared" si="172"/>
        <v>1.3320000000000001</v>
      </c>
      <c r="Q2803">
        <f t="shared" si="173"/>
        <v>51.230769230769234</v>
      </c>
      <c r="R2803" t="s">
        <v>8332</v>
      </c>
      <c r="S2803" t="s">
        <v>8333</v>
      </c>
      <c r="T2803" s="10">
        <f t="shared" si="174"/>
        <v>41900.243159722224</v>
      </c>
      <c r="U2803" s="10">
        <f t="shared" si="175"/>
        <v>41922.458333333336</v>
      </c>
    </row>
    <row r="2804" spans="1:21" ht="42.75" x14ac:dyDescent="0.2">
      <c r="A2804">
        <v>2802</v>
      </c>
      <c r="B2804" s="3" t="s">
        <v>2802</v>
      </c>
      <c r="C2804" s="3" t="s">
        <v>6912</v>
      </c>
      <c r="D2804">
        <v>3000</v>
      </c>
      <c r="F2804">
        <v>3055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8271</v>
      </c>
      <c r="P2804" s="6">
        <f t="shared" si="172"/>
        <v>1.0183333333333333</v>
      </c>
      <c r="Q2804">
        <f t="shared" si="173"/>
        <v>33.944444444444443</v>
      </c>
      <c r="R2804" t="s">
        <v>8332</v>
      </c>
      <c r="S2804" t="s">
        <v>8333</v>
      </c>
      <c r="T2804" s="10">
        <f t="shared" si="174"/>
        <v>42192.64707175926</v>
      </c>
      <c r="U2804" s="10">
        <f t="shared" si="175"/>
        <v>42222.64707175926</v>
      </c>
    </row>
    <row r="2805" spans="1:21" ht="42.75" x14ac:dyDescent="0.2">
      <c r="A2805">
        <v>2803</v>
      </c>
      <c r="B2805" s="3" t="s">
        <v>2803</v>
      </c>
      <c r="C2805" s="3" t="s">
        <v>6913</v>
      </c>
      <c r="D2805">
        <v>10000</v>
      </c>
      <c r="F2805">
        <v>12795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8271</v>
      </c>
      <c r="P2805" s="6">
        <f t="shared" si="172"/>
        <v>1.2795000000000001</v>
      </c>
      <c r="Q2805">
        <f t="shared" si="173"/>
        <v>90.744680851063833</v>
      </c>
      <c r="R2805" t="s">
        <v>8332</v>
      </c>
      <c r="S2805" t="s">
        <v>8333</v>
      </c>
      <c r="T2805" s="10">
        <f t="shared" si="174"/>
        <v>42158.065694444449</v>
      </c>
      <c r="U2805" s="10">
        <f t="shared" si="175"/>
        <v>42201</v>
      </c>
    </row>
    <row r="2806" spans="1:21" ht="42.75" x14ac:dyDescent="0.2">
      <c r="A2806">
        <v>2804</v>
      </c>
      <c r="B2806" s="3" t="s">
        <v>2804</v>
      </c>
      <c r="C2806" s="3" t="s">
        <v>6914</v>
      </c>
      <c r="D2806">
        <v>1000</v>
      </c>
      <c r="F2806">
        <v>1150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8271</v>
      </c>
      <c r="P2806" s="6">
        <f t="shared" si="172"/>
        <v>1.1499999999999999</v>
      </c>
      <c r="Q2806">
        <f t="shared" si="173"/>
        <v>50</v>
      </c>
      <c r="R2806" t="s">
        <v>8332</v>
      </c>
      <c r="S2806" t="s">
        <v>8333</v>
      </c>
      <c r="T2806" s="10">
        <f t="shared" si="174"/>
        <v>41881.453587962962</v>
      </c>
      <c r="U2806" s="10">
        <f t="shared" si="175"/>
        <v>41911.453587962962</v>
      </c>
    </row>
    <row r="2807" spans="1:21" ht="57" x14ac:dyDescent="0.2">
      <c r="A2807">
        <v>2805</v>
      </c>
      <c r="B2807" s="3" t="s">
        <v>2805</v>
      </c>
      <c r="C2807" s="3" t="s">
        <v>6915</v>
      </c>
      <c r="D2807">
        <v>400</v>
      </c>
      <c r="F2807">
        <v>440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8271</v>
      </c>
      <c r="P2807" s="6">
        <f t="shared" si="172"/>
        <v>1.1000000000000001</v>
      </c>
      <c r="Q2807">
        <f t="shared" si="173"/>
        <v>24.444444444444443</v>
      </c>
      <c r="R2807" t="s">
        <v>8332</v>
      </c>
      <c r="S2807" t="s">
        <v>8333</v>
      </c>
      <c r="T2807" s="10">
        <f t="shared" si="174"/>
        <v>42213.505474537036</v>
      </c>
      <c r="U2807" s="10">
        <f t="shared" si="175"/>
        <v>42238.505474537036</v>
      </c>
    </row>
    <row r="2808" spans="1:21" ht="42.75" x14ac:dyDescent="0.2">
      <c r="A2808">
        <v>2806</v>
      </c>
      <c r="B2808" s="3" t="s">
        <v>2806</v>
      </c>
      <c r="C2808" s="3" t="s">
        <v>6916</v>
      </c>
      <c r="D2808">
        <v>3000</v>
      </c>
      <c r="F2808">
        <v>3363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8271</v>
      </c>
      <c r="P2808" s="6">
        <f t="shared" si="172"/>
        <v>1.121</v>
      </c>
      <c r="Q2808">
        <f t="shared" si="173"/>
        <v>44.25</v>
      </c>
      <c r="R2808" t="s">
        <v>8332</v>
      </c>
      <c r="S2808" t="s">
        <v>8333</v>
      </c>
      <c r="T2808" s="10">
        <f t="shared" si="174"/>
        <v>42185.267245370371</v>
      </c>
      <c r="U2808" s="10">
        <f t="shared" si="175"/>
        <v>42221.458333333328</v>
      </c>
    </row>
    <row r="2809" spans="1:21" x14ac:dyDescent="0.2">
      <c r="A2809">
        <v>2807</v>
      </c>
      <c r="B2809" s="3" t="s">
        <v>2807</v>
      </c>
      <c r="C2809" s="3" t="s">
        <v>6917</v>
      </c>
      <c r="D2809">
        <v>5000</v>
      </c>
      <c r="F2809">
        <v>6300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8271</v>
      </c>
      <c r="P2809" s="6">
        <f t="shared" si="172"/>
        <v>1.26</v>
      </c>
      <c r="Q2809">
        <f t="shared" si="173"/>
        <v>67.741935483870961</v>
      </c>
      <c r="R2809" t="s">
        <v>8332</v>
      </c>
      <c r="S2809" t="s">
        <v>8333</v>
      </c>
      <c r="T2809" s="10">
        <f t="shared" si="174"/>
        <v>42154.873124999998</v>
      </c>
      <c r="U2809" s="10">
        <f t="shared" si="175"/>
        <v>42184.873124999998</v>
      </c>
    </row>
    <row r="2810" spans="1:21" ht="42.75" x14ac:dyDescent="0.2">
      <c r="A2810">
        <v>2808</v>
      </c>
      <c r="B2810" s="3" t="s">
        <v>2808</v>
      </c>
      <c r="C2810" s="3" t="s">
        <v>6918</v>
      </c>
      <c r="D2810">
        <v>4500</v>
      </c>
      <c r="F2810">
        <v>4511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8271</v>
      </c>
      <c r="P2810" s="6">
        <f t="shared" si="172"/>
        <v>1.0024444444444445</v>
      </c>
      <c r="Q2810">
        <f t="shared" si="173"/>
        <v>65.376811594202906</v>
      </c>
      <c r="R2810" t="s">
        <v>8332</v>
      </c>
      <c r="S2810" t="s">
        <v>8333</v>
      </c>
      <c r="T2810" s="10">
        <f t="shared" si="174"/>
        <v>42208.84646990741</v>
      </c>
      <c r="U2810" s="10">
        <f t="shared" si="175"/>
        <v>42238.84646990741</v>
      </c>
    </row>
    <row r="2811" spans="1:21" ht="42.75" x14ac:dyDescent="0.2">
      <c r="A2811">
        <v>2809</v>
      </c>
      <c r="B2811" s="3" t="s">
        <v>2809</v>
      </c>
      <c r="C2811" s="3" t="s">
        <v>6919</v>
      </c>
      <c r="D2811">
        <v>2500</v>
      </c>
      <c r="F2811">
        <v>2560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8271</v>
      </c>
      <c r="P2811" s="6">
        <f t="shared" si="172"/>
        <v>1.024</v>
      </c>
      <c r="Q2811">
        <f t="shared" si="173"/>
        <v>121.9047619047619</v>
      </c>
      <c r="R2811" t="s">
        <v>8332</v>
      </c>
      <c r="S2811" t="s">
        <v>8333</v>
      </c>
      <c r="T2811" s="10">
        <f t="shared" si="174"/>
        <v>42451.496817129635</v>
      </c>
      <c r="U2811" s="10">
        <f t="shared" si="175"/>
        <v>42459.610416666663</v>
      </c>
    </row>
    <row r="2812" spans="1:21" ht="42.75" x14ac:dyDescent="0.2">
      <c r="A2812">
        <v>2810</v>
      </c>
      <c r="B2812" s="3" t="s">
        <v>2810</v>
      </c>
      <c r="C2812" s="3" t="s">
        <v>6920</v>
      </c>
      <c r="D2812">
        <v>2500</v>
      </c>
      <c r="F2812">
        <v>2705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8271</v>
      </c>
      <c r="P2812" s="6">
        <f t="shared" si="172"/>
        <v>1.0820000000000001</v>
      </c>
      <c r="Q2812">
        <f t="shared" si="173"/>
        <v>47.456140350877192</v>
      </c>
      <c r="R2812" t="s">
        <v>8332</v>
      </c>
      <c r="S2812" t="s">
        <v>8333</v>
      </c>
      <c r="T2812" s="10">
        <f t="shared" si="174"/>
        <v>41759.13962962963</v>
      </c>
      <c r="U2812" s="10">
        <f t="shared" si="175"/>
        <v>41791.165972222225</v>
      </c>
    </row>
    <row r="2813" spans="1:21" ht="42.75" x14ac:dyDescent="0.2">
      <c r="A2813">
        <v>2811</v>
      </c>
      <c r="B2813" s="3" t="s">
        <v>2811</v>
      </c>
      <c r="C2813" s="3" t="s">
        <v>6921</v>
      </c>
      <c r="D2813">
        <v>10000</v>
      </c>
      <c r="F2813">
        <v>10027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8271</v>
      </c>
      <c r="P2813" s="6">
        <f t="shared" si="172"/>
        <v>1.0026999999999999</v>
      </c>
      <c r="Q2813">
        <f t="shared" si="173"/>
        <v>92.842592592592595</v>
      </c>
      <c r="R2813" t="s">
        <v>8332</v>
      </c>
      <c r="S2813" t="s">
        <v>8333</v>
      </c>
      <c r="T2813" s="10">
        <f t="shared" si="174"/>
        <v>42028.496562500004</v>
      </c>
      <c r="U2813" s="10">
        <f t="shared" si="175"/>
        <v>42058.496562500004</v>
      </c>
    </row>
    <row r="2814" spans="1:21" ht="42.75" x14ac:dyDescent="0.2">
      <c r="A2814">
        <v>2812</v>
      </c>
      <c r="B2814" s="3" t="s">
        <v>2812</v>
      </c>
      <c r="C2814" s="3" t="s">
        <v>6922</v>
      </c>
      <c r="D2814">
        <v>5000</v>
      </c>
      <c r="F2814">
        <v>5665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8271</v>
      </c>
      <c r="P2814" s="6">
        <f t="shared" si="172"/>
        <v>1.133</v>
      </c>
      <c r="Q2814">
        <f t="shared" si="173"/>
        <v>68.253012048192772</v>
      </c>
      <c r="R2814" t="s">
        <v>8332</v>
      </c>
      <c r="S2814" t="s">
        <v>8333</v>
      </c>
      <c r="T2814" s="10">
        <f t="shared" si="174"/>
        <v>42054.74418981481</v>
      </c>
      <c r="U2814" s="10">
        <f t="shared" si="175"/>
        <v>42100.166666666672</v>
      </c>
    </row>
    <row r="2815" spans="1:21" ht="42.75" x14ac:dyDescent="0.2">
      <c r="A2815">
        <v>2813</v>
      </c>
      <c r="B2815" s="3" t="s">
        <v>2813</v>
      </c>
      <c r="C2815" s="3" t="s">
        <v>6923</v>
      </c>
      <c r="D2815">
        <v>2800</v>
      </c>
      <c r="F2815">
        <v>3572.12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8271</v>
      </c>
      <c r="P2815" s="6">
        <f t="shared" si="172"/>
        <v>1.2757571428571428</v>
      </c>
      <c r="Q2815">
        <f t="shared" si="173"/>
        <v>37.209583333333335</v>
      </c>
      <c r="R2815" t="s">
        <v>8332</v>
      </c>
      <c r="S2815" t="s">
        <v>8333</v>
      </c>
      <c r="T2815" s="10">
        <f t="shared" si="174"/>
        <v>42693.742604166662</v>
      </c>
      <c r="U2815" s="10">
        <f t="shared" si="175"/>
        <v>42718.742604166662</v>
      </c>
    </row>
    <row r="2816" spans="1:21" ht="42.75" x14ac:dyDescent="0.2">
      <c r="A2816">
        <v>2814</v>
      </c>
      <c r="B2816" s="3" t="s">
        <v>2814</v>
      </c>
      <c r="C2816" s="3" t="s">
        <v>6924</v>
      </c>
      <c r="D2816">
        <v>1500</v>
      </c>
      <c r="F2816">
        <v>1616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8271</v>
      </c>
      <c r="P2816" s="6">
        <f t="shared" si="172"/>
        <v>1.0773333333333333</v>
      </c>
      <c r="Q2816">
        <f t="shared" si="173"/>
        <v>25.25</v>
      </c>
      <c r="R2816" t="s">
        <v>8332</v>
      </c>
      <c r="S2816" t="s">
        <v>8333</v>
      </c>
      <c r="T2816" s="10">
        <f t="shared" si="174"/>
        <v>42103.399479166663</v>
      </c>
      <c r="U2816" s="10">
        <f t="shared" si="175"/>
        <v>42133.399479166663</v>
      </c>
    </row>
    <row r="2817" spans="1:21" ht="42.75" x14ac:dyDescent="0.2">
      <c r="A2817">
        <v>2815</v>
      </c>
      <c r="B2817" s="3" t="s">
        <v>2815</v>
      </c>
      <c r="C2817" s="3" t="s">
        <v>6925</v>
      </c>
      <c r="D2817">
        <v>250</v>
      </c>
      <c r="F2817">
        <v>605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8271</v>
      </c>
      <c r="P2817" s="6">
        <f t="shared" si="172"/>
        <v>2.42</v>
      </c>
      <c r="Q2817">
        <f t="shared" si="173"/>
        <v>43.214285714285715</v>
      </c>
      <c r="R2817" t="s">
        <v>8332</v>
      </c>
      <c r="S2817" t="s">
        <v>8333</v>
      </c>
      <c r="T2817" s="10">
        <f t="shared" si="174"/>
        <v>42559.776724537034</v>
      </c>
      <c r="U2817" s="10">
        <f t="shared" si="175"/>
        <v>42589.776724537034</v>
      </c>
    </row>
    <row r="2818" spans="1:21" ht="42.75" x14ac:dyDescent="0.2">
      <c r="A2818">
        <v>2816</v>
      </c>
      <c r="B2818" s="3" t="s">
        <v>2816</v>
      </c>
      <c r="C2818" s="3" t="s">
        <v>6926</v>
      </c>
      <c r="D2818">
        <v>3000</v>
      </c>
      <c r="F2818">
        <v>4247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8271</v>
      </c>
      <c r="P2818" s="6">
        <f t="shared" ref="P2818:P2881" si="176">F2818/D2818</f>
        <v>1.4156666666666666</v>
      </c>
      <c r="Q2818">
        <f t="shared" ref="Q2818:Q2881" si="177">F2818/M2818</f>
        <v>25.130177514792898</v>
      </c>
      <c r="R2818" t="s">
        <v>8332</v>
      </c>
      <c r="S2818" t="s">
        <v>8333</v>
      </c>
      <c r="T2818" s="10">
        <f t="shared" si="174"/>
        <v>42188.467499999999</v>
      </c>
      <c r="U2818" s="10">
        <f t="shared" si="175"/>
        <v>42218.666666666672</v>
      </c>
    </row>
    <row r="2819" spans="1:21" ht="42.75" x14ac:dyDescent="0.2">
      <c r="A2819">
        <v>2817</v>
      </c>
      <c r="B2819" s="3" t="s">
        <v>2817</v>
      </c>
      <c r="C2819" s="3" t="s">
        <v>6927</v>
      </c>
      <c r="D2819">
        <v>600</v>
      </c>
      <c r="F2819">
        <v>780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8271</v>
      </c>
      <c r="P2819" s="6">
        <f t="shared" si="176"/>
        <v>1.3</v>
      </c>
      <c r="Q2819">
        <f t="shared" si="177"/>
        <v>23.636363636363637</v>
      </c>
      <c r="R2819" t="s">
        <v>8332</v>
      </c>
      <c r="S2819" t="s">
        <v>8333</v>
      </c>
      <c r="T2819" s="10">
        <f t="shared" ref="T2819:T2882" si="178">(((K2819/60)/60)/24+DATE(1970,1,1))</f>
        <v>42023.634976851856</v>
      </c>
      <c r="U2819" s="10">
        <f t="shared" ref="U2819:U2882" si="179">(((J2819/60)/60)/24+DATE(1970,1,1))</f>
        <v>42063.634976851856</v>
      </c>
    </row>
    <row r="2820" spans="1:21" ht="42.75" x14ac:dyDescent="0.2">
      <c r="A2820">
        <v>2818</v>
      </c>
      <c r="B2820" s="3" t="s">
        <v>2818</v>
      </c>
      <c r="C2820" s="3" t="s">
        <v>6928</v>
      </c>
      <c r="D2820">
        <v>10000</v>
      </c>
      <c r="F2820">
        <v>10603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8271</v>
      </c>
      <c r="P2820" s="6">
        <f t="shared" si="176"/>
        <v>1.0603</v>
      </c>
      <c r="Q2820">
        <f t="shared" si="177"/>
        <v>103.95098039215686</v>
      </c>
      <c r="R2820" t="s">
        <v>8332</v>
      </c>
      <c r="S2820" t="s">
        <v>8333</v>
      </c>
      <c r="T2820" s="10">
        <f t="shared" si="178"/>
        <v>42250.598217592589</v>
      </c>
      <c r="U2820" s="10">
        <f t="shared" si="179"/>
        <v>42270.598217592589</v>
      </c>
    </row>
    <row r="2821" spans="1:21" ht="42.75" x14ac:dyDescent="0.2">
      <c r="A2821">
        <v>2819</v>
      </c>
      <c r="B2821" s="3" t="s">
        <v>2819</v>
      </c>
      <c r="C2821" s="3" t="s">
        <v>6929</v>
      </c>
      <c r="D2821">
        <v>5000</v>
      </c>
      <c r="F2821">
        <v>5240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8271</v>
      </c>
      <c r="P2821" s="6">
        <f t="shared" si="176"/>
        <v>1.048</v>
      </c>
      <c r="Q2821">
        <f t="shared" si="177"/>
        <v>50.384615384615387</v>
      </c>
      <c r="R2821" t="s">
        <v>8332</v>
      </c>
      <c r="S2821" t="s">
        <v>8333</v>
      </c>
      <c r="T2821" s="10">
        <f t="shared" si="178"/>
        <v>42139.525567129633</v>
      </c>
      <c r="U2821" s="10">
        <f t="shared" si="179"/>
        <v>42169.525567129633</v>
      </c>
    </row>
    <row r="2822" spans="1:21" ht="42.75" x14ac:dyDescent="0.2">
      <c r="A2822">
        <v>2820</v>
      </c>
      <c r="B2822" s="3" t="s">
        <v>2820</v>
      </c>
      <c r="C2822" s="3" t="s">
        <v>6930</v>
      </c>
      <c r="D2822">
        <v>200</v>
      </c>
      <c r="F2822">
        <v>272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8271</v>
      </c>
      <c r="P2822" s="6">
        <f t="shared" si="176"/>
        <v>1.36</v>
      </c>
      <c r="Q2822">
        <f t="shared" si="177"/>
        <v>13.6</v>
      </c>
      <c r="R2822" t="s">
        <v>8332</v>
      </c>
      <c r="S2822" t="s">
        <v>8333</v>
      </c>
      <c r="T2822" s="10">
        <f t="shared" si="178"/>
        <v>42401.610983796301</v>
      </c>
      <c r="U2822" s="10">
        <f t="shared" si="179"/>
        <v>42426</v>
      </c>
    </row>
    <row r="2823" spans="1:21" ht="42.75" x14ac:dyDescent="0.2">
      <c r="A2823">
        <v>2821</v>
      </c>
      <c r="B2823" s="3" t="s">
        <v>2821</v>
      </c>
      <c r="C2823" s="3" t="s">
        <v>6931</v>
      </c>
      <c r="D2823">
        <v>1000</v>
      </c>
      <c r="F2823">
        <v>1000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8271</v>
      </c>
      <c r="P2823" s="6">
        <f t="shared" si="176"/>
        <v>1</v>
      </c>
      <c r="Q2823">
        <f t="shared" si="177"/>
        <v>28.571428571428573</v>
      </c>
      <c r="R2823" t="s">
        <v>8332</v>
      </c>
      <c r="S2823" t="s">
        <v>8333</v>
      </c>
      <c r="T2823" s="10">
        <f t="shared" si="178"/>
        <v>41875.922858796301</v>
      </c>
      <c r="U2823" s="10">
        <f t="shared" si="179"/>
        <v>41905.922858796301</v>
      </c>
    </row>
    <row r="2824" spans="1:21" ht="42.75" x14ac:dyDescent="0.2">
      <c r="A2824">
        <v>2822</v>
      </c>
      <c r="B2824" s="3" t="s">
        <v>2822</v>
      </c>
      <c r="C2824" s="3" t="s">
        <v>6932</v>
      </c>
      <c r="D2824">
        <v>6000</v>
      </c>
      <c r="F2824">
        <v>6000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8271</v>
      </c>
      <c r="P2824" s="6">
        <f t="shared" si="176"/>
        <v>1</v>
      </c>
      <c r="Q2824">
        <f t="shared" si="177"/>
        <v>63.829787234042556</v>
      </c>
      <c r="R2824" t="s">
        <v>8332</v>
      </c>
      <c r="S2824" t="s">
        <v>8333</v>
      </c>
      <c r="T2824" s="10">
        <f t="shared" si="178"/>
        <v>42060.683935185181</v>
      </c>
      <c r="U2824" s="10">
        <f t="shared" si="179"/>
        <v>42090.642268518524</v>
      </c>
    </row>
    <row r="2825" spans="1:21" ht="42.75" x14ac:dyDescent="0.2">
      <c r="A2825">
        <v>2823</v>
      </c>
      <c r="B2825" s="3" t="s">
        <v>2823</v>
      </c>
      <c r="C2825" s="3" t="s">
        <v>6933</v>
      </c>
      <c r="D2825">
        <v>100</v>
      </c>
      <c r="F2825">
        <v>124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8271</v>
      </c>
      <c r="P2825" s="6">
        <f t="shared" si="176"/>
        <v>1.24</v>
      </c>
      <c r="Q2825">
        <f t="shared" si="177"/>
        <v>8.8571428571428577</v>
      </c>
      <c r="R2825" t="s">
        <v>8332</v>
      </c>
      <c r="S2825" t="s">
        <v>8333</v>
      </c>
      <c r="T2825" s="10">
        <f t="shared" si="178"/>
        <v>42067.011643518519</v>
      </c>
      <c r="U2825" s="10">
        <f t="shared" si="179"/>
        <v>42094.957638888889</v>
      </c>
    </row>
    <row r="2826" spans="1:21" ht="28.5" x14ac:dyDescent="0.2">
      <c r="A2826">
        <v>2824</v>
      </c>
      <c r="B2826" s="3" t="s">
        <v>2824</v>
      </c>
      <c r="C2826" s="3" t="s">
        <v>6934</v>
      </c>
      <c r="D2826">
        <v>650</v>
      </c>
      <c r="F2826">
        <v>760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8271</v>
      </c>
      <c r="P2826" s="6">
        <f t="shared" si="176"/>
        <v>1.1692307692307693</v>
      </c>
      <c r="Q2826">
        <f t="shared" si="177"/>
        <v>50.666666666666664</v>
      </c>
      <c r="R2826" t="s">
        <v>8332</v>
      </c>
      <c r="S2826" t="s">
        <v>8333</v>
      </c>
      <c r="T2826" s="10">
        <f t="shared" si="178"/>
        <v>42136.270787037036</v>
      </c>
      <c r="U2826" s="10">
        <f t="shared" si="179"/>
        <v>42168.071527777778</v>
      </c>
    </row>
    <row r="2827" spans="1:21" ht="42.75" x14ac:dyDescent="0.2">
      <c r="A2827">
        <v>2825</v>
      </c>
      <c r="B2827" s="3" t="s">
        <v>2825</v>
      </c>
      <c r="C2827" s="3" t="s">
        <v>6935</v>
      </c>
      <c r="D2827">
        <v>3000</v>
      </c>
      <c r="F2827">
        <v>3100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8271</v>
      </c>
      <c r="P2827" s="6">
        <f t="shared" si="176"/>
        <v>1.0333333333333334</v>
      </c>
      <c r="Q2827">
        <f t="shared" si="177"/>
        <v>60.784313725490193</v>
      </c>
      <c r="R2827" t="s">
        <v>8332</v>
      </c>
      <c r="S2827" t="s">
        <v>8333</v>
      </c>
      <c r="T2827" s="10">
        <f t="shared" si="178"/>
        <v>42312.792662037042</v>
      </c>
      <c r="U2827" s="10">
        <f t="shared" si="179"/>
        <v>42342.792662037042</v>
      </c>
    </row>
    <row r="2828" spans="1:21" ht="42.75" x14ac:dyDescent="0.2">
      <c r="A2828">
        <v>2826</v>
      </c>
      <c r="B2828" s="3" t="s">
        <v>2826</v>
      </c>
      <c r="C2828" s="3" t="s">
        <v>6936</v>
      </c>
      <c r="D2828">
        <v>2000</v>
      </c>
      <c r="F2828">
        <v>2155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8271</v>
      </c>
      <c r="P2828" s="6">
        <f t="shared" si="176"/>
        <v>1.0774999999999999</v>
      </c>
      <c r="Q2828">
        <f t="shared" si="177"/>
        <v>113.42105263157895</v>
      </c>
      <c r="R2828" t="s">
        <v>8332</v>
      </c>
      <c r="S2828" t="s">
        <v>8333</v>
      </c>
      <c r="T2828" s="10">
        <f t="shared" si="178"/>
        <v>42171.034861111111</v>
      </c>
      <c r="U2828" s="10">
        <f t="shared" si="179"/>
        <v>42195.291666666672</v>
      </c>
    </row>
    <row r="2829" spans="1:21" ht="42.75" x14ac:dyDescent="0.2">
      <c r="A2829">
        <v>2827</v>
      </c>
      <c r="B2829" s="3" t="s">
        <v>2827</v>
      </c>
      <c r="C2829" s="3" t="s">
        <v>6937</v>
      </c>
      <c r="D2829">
        <v>2000</v>
      </c>
      <c r="F2829">
        <v>2405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8271</v>
      </c>
      <c r="P2829" s="6">
        <f t="shared" si="176"/>
        <v>1.2024999999999999</v>
      </c>
      <c r="Q2829">
        <f t="shared" si="177"/>
        <v>104.56521739130434</v>
      </c>
      <c r="R2829" t="s">
        <v>8332</v>
      </c>
      <c r="S2829" t="s">
        <v>8333</v>
      </c>
      <c r="T2829" s="10">
        <f t="shared" si="178"/>
        <v>42494.683634259258</v>
      </c>
      <c r="U2829" s="10">
        <f t="shared" si="179"/>
        <v>42524.6875</v>
      </c>
    </row>
    <row r="2830" spans="1:21" ht="42.75" x14ac:dyDescent="0.2">
      <c r="A2830">
        <v>2828</v>
      </c>
      <c r="B2830" s="3" t="s">
        <v>2828</v>
      </c>
      <c r="C2830" s="3" t="s">
        <v>6938</v>
      </c>
      <c r="D2830">
        <v>9500</v>
      </c>
      <c r="F2830">
        <v>9536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8271</v>
      </c>
      <c r="P2830" s="6">
        <f t="shared" si="176"/>
        <v>1.0037894736842106</v>
      </c>
      <c r="Q2830">
        <f t="shared" si="177"/>
        <v>98.30927835051547</v>
      </c>
      <c r="R2830" t="s">
        <v>8332</v>
      </c>
      <c r="S2830" t="s">
        <v>8333</v>
      </c>
      <c r="T2830" s="10">
        <f t="shared" si="178"/>
        <v>42254.264687499999</v>
      </c>
      <c r="U2830" s="10">
        <f t="shared" si="179"/>
        <v>42279.958333333328</v>
      </c>
    </row>
    <row r="2831" spans="1:21" ht="42.75" x14ac:dyDescent="0.2">
      <c r="A2831">
        <v>2829</v>
      </c>
      <c r="B2831" s="3" t="s">
        <v>2829</v>
      </c>
      <c r="C2831" s="3" t="s">
        <v>6939</v>
      </c>
      <c r="D2831">
        <v>2500</v>
      </c>
      <c r="F2831">
        <v>2663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8271</v>
      </c>
      <c r="P2831" s="6">
        <f t="shared" si="176"/>
        <v>1.0651999999999999</v>
      </c>
      <c r="Q2831">
        <f t="shared" si="177"/>
        <v>35.039473684210527</v>
      </c>
      <c r="R2831" t="s">
        <v>8332</v>
      </c>
      <c r="S2831" t="s">
        <v>8333</v>
      </c>
      <c r="T2831" s="10">
        <f t="shared" si="178"/>
        <v>42495.434236111112</v>
      </c>
      <c r="U2831" s="10">
        <f t="shared" si="179"/>
        <v>42523.434236111112</v>
      </c>
    </row>
    <row r="2832" spans="1:21" ht="28.5" x14ac:dyDescent="0.2">
      <c r="A2832">
        <v>2830</v>
      </c>
      <c r="B2832" s="3" t="s">
        <v>2830</v>
      </c>
      <c r="C2832" s="3" t="s">
        <v>6940</v>
      </c>
      <c r="D2832">
        <v>3000</v>
      </c>
      <c r="F2832">
        <v>3000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8271</v>
      </c>
      <c r="P2832" s="6">
        <f t="shared" si="176"/>
        <v>1</v>
      </c>
      <c r="Q2832">
        <f t="shared" si="177"/>
        <v>272.72727272727275</v>
      </c>
      <c r="R2832" t="s">
        <v>8332</v>
      </c>
      <c r="S2832" t="s">
        <v>8333</v>
      </c>
      <c r="T2832" s="10">
        <f t="shared" si="178"/>
        <v>41758.839675925927</v>
      </c>
      <c r="U2832" s="10">
        <f t="shared" si="179"/>
        <v>41771.165972222225</v>
      </c>
    </row>
    <row r="2833" spans="1:21" ht="28.5" x14ac:dyDescent="0.2">
      <c r="A2833">
        <v>2831</v>
      </c>
      <c r="B2833" s="3" t="s">
        <v>2831</v>
      </c>
      <c r="C2833" s="3" t="s">
        <v>6941</v>
      </c>
      <c r="D2833">
        <v>3000</v>
      </c>
      <c r="F2833">
        <v>3320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8271</v>
      </c>
      <c r="P2833" s="6">
        <f t="shared" si="176"/>
        <v>1.1066666666666667</v>
      </c>
      <c r="Q2833">
        <f t="shared" si="177"/>
        <v>63.846153846153847</v>
      </c>
      <c r="R2833" t="s">
        <v>8332</v>
      </c>
      <c r="S2833" t="s">
        <v>8333</v>
      </c>
      <c r="T2833" s="10">
        <f t="shared" si="178"/>
        <v>42171.824884259258</v>
      </c>
      <c r="U2833" s="10">
        <f t="shared" si="179"/>
        <v>42201.824884259258</v>
      </c>
    </row>
    <row r="2834" spans="1:21" ht="42.75" x14ac:dyDescent="0.2">
      <c r="A2834">
        <v>2832</v>
      </c>
      <c r="B2834" s="3" t="s">
        <v>2832</v>
      </c>
      <c r="C2834" s="3" t="s">
        <v>6942</v>
      </c>
      <c r="D2834">
        <v>2500</v>
      </c>
      <c r="F2834">
        <v>2867.99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8271</v>
      </c>
      <c r="P2834" s="6">
        <f t="shared" si="176"/>
        <v>1.1471959999999999</v>
      </c>
      <c r="Q2834">
        <f t="shared" si="177"/>
        <v>30.189368421052631</v>
      </c>
      <c r="R2834" t="s">
        <v>8332</v>
      </c>
      <c r="S2834" t="s">
        <v>8333</v>
      </c>
      <c r="T2834" s="10">
        <f t="shared" si="178"/>
        <v>41938.709421296298</v>
      </c>
      <c r="U2834" s="10">
        <f t="shared" si="179"/>
        <v>41966.916666666672</v>
      </c>
    </row>
    <row r="2835" spans="1:21" x14ac:dyDescent="0.2">
      <c r="A2835">
        <v>2833</v>
      </c>
      <c r="B2835" s="3" t="s">
        <v>2833</v>
      </c>
      <c r="C2835" s="3" t="s">
        <v>6943</v>
      </c>
      <c r="D2835">
        <v>2700</v>
      </c>
      <c r="F2835">
        <v>2923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8271</v>
      </c>
      <c r="P2835" s="6">
        <f t="shared" si="176"/>
        <v>1.0825925925925926</v>
      </c>
      <c r="Q2835">
        <f t="shared" si="177"/>
        <v>83.51428571428572</v>
      </c>
      <c r="R2835" t="s">
        <v>8332</v>
      </c>
      <c r="S2835" t="s">
        <v>8333</v>
      </c>
      <c r="T2835" s="10">
        <f t="shared" si="178"/>
        <v>42268.127696759257</v>
      </c>
      <c r="U2835" s="10">
        <f t="shared" si="179"/>
        <v>42288.083333333328</v>
      </c>
    </row>
    <row r="2836" spans="1:21" ht="42.75" x14ac:dyDescent="0.2">
      <c r="A2836">
        <v>2834</v>
      </c>
      <c r="B2836" s="3" t="s">
        <v>2834</v>
      </c>
      <c r="C2836" s="3" t="s">
        <v>6944</v>
      </c>
      <c r="D2836">
        <v>800</v>
      </c>
      <c r="F2836">
        <v>1360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8271</v>
      </c>
      <c r="P2836" s="6">
        <f t="shared" si="176"/>
        <v>1.7</v>
      </c>
      <c r="Q2836">
        <f t="shared" si="177"/>
        <v>64.761904761904759</v>
      </c>
      <c r="R2836" t="s">
        <v>8332</v>
      </c>
      <c r="S2836" t="s">
        <v>8333</v>
      </c>
      <c r="T2836" s="10">
        <f t="shared" si="178"/>
        <v>42019.959837962961</v>
      </c>
      <c r="U2836" s="10">
        <f t="shared" si="179"/>
        <v>42034.959837962961</v>
      </c>
    </row>
    <row r="2837" spans="1:21" ht="42.75" x14ac:dyDescent="0.2">
      <c r="A2837">
        <v>2835</v>
      </c>
      <c r="B2837" s="3" t="s">
        <v>2835</v>
      </c>
      <c r="C2837" s="3" t="s">
        <v>6945</v>
      </c>
      <c r="D2837">
        <v>1000</v>
      </c>
      <c r="F2837">
        <v>1870.99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8271</v>
      </c>
      <c r="P2837" s="6">
        <f t="shared" si="176"/>
        <v>1.8709899999999999</v>
      </c>
      <c r="Q2837">
        <f t="shared" si="177"/>
        <v>20.118172043010752</v>
      </c>
      <c r="R2837" t="s">
        <v>8332</v>
      </c>
      <c r="S2837" t="s">
        <v>8333</v>
      </c>
      <c r="T2837" s="10">
        <f t="shared" si="178"/>
        <v>42313.703900462962</v>
      </c>
      <c r="U2837" s="10">
        <f t="shared" si="179"/>
        <v>42343</v>
      </c>
    </row>
    <row r="2838" spans="1:21" ht="57" x14ac:dyDescent="0.2">
      <c r="A2838">
        <v>2836</v>
      </c>
      <c r="B2838" s="3" t="s">
        <v>2836</v>
      </c>
      <c r="C2838" s="3" t="s">
        <v>6946</v>
      </c>
      <c r="D2838">
        <v>450</v>
      </c>
      <c r="F2838">
        <v>485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8271</v>
      </c>
      <c r="P2838" s="6">
        <f t="shared" si="176"/>
        <v>1.0777777777777777</v>
      </c>
      <c r="Q2838">
        <f t="shared" si="177"/>
        <v>44.090909090909093</v>
      </c>
      <c r="R2838" t="s">
        <v>8332</v>
      </c>
      <c r="S2838" t="s">
        <v>8333</v>
      </c>
      <c r="T2838" s="10">
        <f t="shared" si="178"/>
        <v>42746.261782407411</v>
      </c>
      <c r="U2838" s="10">
        <f t="shared" si="179"/>
        <v>42784.207638888889</v>
      </c>
    </row>
    <row r="2839" spans="1:21" ht="57" x14ac:dyDescent="0.2">
      <c r="A2839">
        <v>2837</v>
      </c>
      <c r="B2839" s="3" t="s">
        <v>2837</v>
      </c>
      <c r="C2839" s="3" t="s">
        <v>6947</v>
      </c>
      <c r="D2839">
        <v>850</v>
      </c>
      <c r="F2839">
        <v>850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8271</v>
      </c>
      <c r="P2839" s="6">
        <f t="shared" si="176"/>
        <v>1</v>
      </c>
      <c r="Q2839">
        <f t="shared" si="177"/>
        <v>40.476190476190474</v>
      </c>
      <c r="R2839" t="s">
        <v>8332</v>
      </c>
      <c r="S2839" t="s">
        <v>8333</v>
      </c>
      <c r="T2839" s="10">
        <f t="shared" si="178"/>
        <v>42307.908379629633</v>
      </c>
      <c r="U2839" s="10">
        <f t="shared" si="179"/>
        <v>42347.950046296297</v>
      </c>
    </row>
    <row r="2840" spans="1:21" ht="42.75" x14ac:dyDescent="0.2">
      <c r="A2840">
        <v>2838</v>
      </c>
      <c r="B2840" s="3" t="s">
        <v>2838</v>
      </c>
      <c r="C2840" s="3" t="s">
        <v>6948</v>
      </c>
      <c r="D2840">
        <v>2000</v>
      </c>
      <c r="F2840">
        <v>2405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8271</v>
      </c>
      <c r="P2840" s="6">
        <f t="shared" si="176"/>
        <v>1.2024999999999999</v>
      </c>
      <c r="Q2840">
        <f t="shared" si="177"/>
        <v>44.537037037037038</v>
      </c>
      <c r="R2840" t="s">
        <v>8332</v>
      </c>
      <c r="S2840" t="s">
        <v>8333</v>
      </c>
      <c r="T2840" s="10">
        <f t="shared" si="178"/>
        <v>41842.607592592591</v>
      </c>
      <c r="U2840" s="10">
        <f t="shared" si="179"/>
        <v>41864.916666666664</v>
      </c>
    </row>
    <row r="2841" spans="1:21" ht="42.75" x14ac:dyDescent="0.2">
      <c r="A2841">
        <v>2839</v>
      </c>
      <c r="B2841" s="3" t="s">
        <v>2839</v>
      </c>
      <c r="C2841" s="3" t="s">
        <v>6949</v>
      </c>
      <c r="D2841">
        <v>3500</v>
      </c>
      <c r="F2841">
        <v>3900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8271</v>
      </c>
      <c r="P2841" s="6">
        <f t="shared" si="176"/>
        <v>1.1142857142857143</v>
      </c>
      <c r="Q2841">
        <f t="shared" si="177"/>
        <v>125.80645161290323</v>
      </c>
      <c r="R2841" t="s">
        <v>8332</v>
      </c>
      <c r="S2841" t="s">
        <v>8333</v>
      </c>
      <c r="T2841" s="10">
        <f t="shared" si="178"/>
        <v>41853.240208333329</v>
      </c>
      <c r="U2841" s="10">
        <f t="shared" si="179"/>
        <v>41876.207638888889</v>
      </c>
    </row>
    <row r="2842" spans="1:21" ht="57" x14ac:dyDescent="0.2">
      <c r="A2842">
        <v>2840</v>
      </c>
      <c r="B2842" s="3" t="s">
        <v>2840</v>
      </c>
      <c r="C2842" s="3" t="s">
        <v>6950</v>
      </c>
      <c r="D2842">
        <v>2500</v>
      </c>
      <c r="F2842">
        <v>2600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8271</v>
      </c>
      <c r="P2842" s="6">
        <f t="shared" si="176"/>
        <v>1.04</v>
      </c>
      <c r="Q2842">
        <f t="shared" si="177"/>
        <v>19.696969696969695</v>
      </c>
      <c r="R2842" t="s">
        <v>8332</v>
      </c>
      <c r="S2842" t="s">
        <v>8333</v>
      </c>
      <c r="T2842" s="10">
        <f t="shared" si="178"/>
        <v>42060.035636574074</v>
      </c>
      <c r="U2842" s="10">
        <f t="shared" si="179"/>
        <v>42081.708333333328</v>
      </c>
    </row>
    <row r="2843" spans="1:21" ht="42.75" x14ac:dyDescent="0.2">
      <c r="A2843">
        <v>2841</v>
      </c>
      <c r="B2843" s="3" t="s">
        <v>2841</v>
      </c>
      <c r="C2843" s="3" t="s">
        <v>6951</v>
      </c>
      <c r="D2843">
        <v>1000</v>
      </c>
      <c r="F2843">
        <v>10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8271</v>
      </c>
      <c r="P2843" s="6">
        <f t="shared" si="176"/>
        <v>0.01</v>
      </c>
      <c r="Q2843">
        <f t="shared" si="177"/>
        <v>10</v>
      </c>
      <c r="R2843" t="s">
        <v>8332</v>
      </c>
      <c r="S2843" t="s">
        <v>8333</v>
      </c>
      <c r="T2843" s="10">
        <f t="shared" si="178"/>
        <v>42291.739548611105</v>
      </c>
      <c r="U2843" s="10">
        <f t="shared" si="179"/>
        <v>42351.781215277777</v>
      </c>
    </row>
    <row r="2844" spans="1:21" ht="42.75" x14ac:dyDescent="0.2">
      <c r="A2844">
        <v>2842</v>
      </c>
      <c r="B2844" s="3" t="s">
        <v>2842</v>
      </c>
      <c r="C2844" s="3" t="s">
        <v>6952</v>
      </c>
      <c r="D2844">
        <v>1500</v>
      </c>
      <c r="F2844"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8271</v>
      </c>
      <c r="P2844" s="6">
        <f t="shared" si="176"/>
        <v>0</v>
      </c>
      <c r="Q2844" t="e">
        <f t="shared" si="177"/>
        <v>#DIV/0!</v>
      </c>
      <c r="R2844" t="s">
        <v>8332</v>
      </c>
      <c r="S2844" t="s">
        <v>8333</v>
      </c>
      <c r="T2844" s="10">
        <f t="shared" si="178"/>
        <v>41784.952488425923</v>
      </c>
      <c r="U2844" s="10">
        <f t="shared" si="179"/>
        <v>41811.458333333336</v>
      </c>
    </row>
    <row r="2845" spans="1:21" ht="42.75" x14ac:dyDescent="0.2">
      <c r="A2845">
        <v>2843</v>
      </c>
      <c r="B2845" s="3" t="s">
        <v>2843</v>
      </c>
      <c r="C2845" s="3" t="s">
        <v>6953</v>
      </c>
      <c r="D2845">
        <v>1200</v>
      </c>
      <c r="F2845"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8271</v>
      </c>
      <c r="P2845" s="6">
        <f t="shared" si="176"/>
        <v>0</v>
      </c>
      <c r="Q2845" t="e">
        <f t="shared" si="177"/>
        <v>#DIV/0!</v>
      </c>
      <c r="R2845" t="s">
        <v>8332</v>
      </c>
      <c r="S2845" t="s">
        <v>8333</v>
      </c>
      <c r="T2845" s="10">
        <f t="shared" si="178"/>
        <v>42492.737847222219</v>
      </c>
      <c r="U2845" s="10">
        <f t="shared" si="179"/>
        <v>42534.166666666672</v>
      </c>
    </row>
    <row r="2846" spans="1:21" ht="42.75" x14ac:dyDescent="0.2">
      <c r="A2846">
        <v>2844</v>
      </c>
      <c r="B2846" s="3" t="s">
        <v>2844</v>
      </c>
      <c r="C2846" s="3" t="s">
        <v>6954</v>
      </c>
      <c r="D2846">
        <v>550</v>
      </c>
      <c r="F2846">
        <v>30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8271</v>
      </c>
      <c r="P2846" s="6">
        <f t="shared" si="176"/>
        <v>5.4545454545454543E-2</v>
      </c>
      <c r="Q2846">
        <f t="shared" si="177"/>
        <v>30</v>
      </c>
      <c r="R2846" t="s">
        <v>8332</v>
      </c>
      <c r="S2846" t="s">
        <v>8333</v>
      </c>
      <c r="T2846" s="10">
        <f t="shared" si="178"/>
        <v>42709.546064814815</v>
      </c>
      <c r="U2846" s="10">
        <f t="shared" si="179"/>
        <v>42739.546064814815</v>
      </c>
    </row>
    <row r="2847" spans="1:21" ht="42.75" x14ac:dyDescent="0.2">
      <c r="A2847">
        <v>2845</v>
      </c>
      <c r="B2847" s="3" t="s">
        <v>2845</v>
      </c>
      <c r="C2847" s="3" t="s">
        <v>6955</v>
      </c>
      <c r="D2847">
        <v>7500</v>
      </c>
      <c r="F2847">
        <v>2366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8271</v>
      </c>
      <c r="P2847" s="6">
        <f t="shared" si="176"/>
        <v>0.31546666666666667</v>
      </c>
      <c r="Q2847">
        <f t="shared" si="177"/>
        <v>60.666666666666664</v>
      </c>
      <c r="R2847" t="s">
        <v>8332</v>
      </c>
      <c r="S2847" t="s">
        <v>8333</v>
      </c>
      <c r="T2847" s="10">
        <f t="shared" si="178"/>
        <v>42103.016585648147</v>
      </c>
      <c r="U2847" s="10">
        <f t="shared" si="179"/>
        <v>42163.016585648147</v>
      </c>
    </row>
    <row r="2848" spans="1:21" ht="42.75" x14ac:dyDescent="0.2">
      <c r="A2848">
        <v>2846</v>
      </c>
      <c r="B2848" s="3" t="s">
        <v>2846</v>
      </c>
      <c r="C2848" s="3" t="s">
        <v>6956</v>
      </c>
      <c r="D2848">
        <v>8000</v>
      </c>
      <c r="F2848"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8271</v>
      </c>
      <c r="P2848" s="6">
        <f t="shared" si="176"/>
        <v>0</v>
      </c>
      <c r="Q2848" t="e">
        <f t="shared" si="177"/>
        <v>#DIV/0!</v>
      </c>
      <c r="R2848" t="s">
        <v>8332</v>
      </c>
      <c r="S2848" t="s">
        <v>8333</v>
      </c>
      <c r="T2848" s="10">
        <f t="shared" si="178"/>
        <v>42108.692060185189</v>
      </c>
      <c r="U2848" s="10">
        <f t="shared" si="179"/>
        <v>42153.692060185189</v>
      </c>
    </row>
    <row r="2849" spans="1:21" ht="42.75" x14ac:dyDescent="0.2">
      <c r="A2849">
        <v>2847</v>
      </c>
      <c r="B2849" s="3" t="s">
        <v>2847</v>
      </c>
      <c r="C2849" s="3" t="s">
        <v>6957</v>
      </c>
      <c r="D2849">
        <v>2000</v>
      </c>
      <c r="F2849"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8271</v>
      </c>
      <c r="P2849" s="6">
        <f t="shared" si="176"/>
        <v>0</v>
      </c>
      <c r="Q2849" t="e">
        <f t="shared" si="177"/>
        <v>#DIV/0!</v>
      </c>
      <c r="R2849" t="s">
        <v>8332</v>
      </c>
      <c r="S2849" t="s">
        <v>8333</v>
      </c>
      <c r="T2849" s="10">
        <f t="shared" si="178"/>
        <v>42453.806307870371</v>
      </c>
      <c r="U2849" s="10">
        <f t="shared" si="179"/>
        <v>42513.806307870371</v>
      </c>
    </row>
    <row r="2850" spans="1:21" ht="42.75" x14ac:dyDescent="0.2">
      <c r="A2850">
        <v>2848</v>
      </c>
      <c r="B2850" s="3" t="s">
        <v>2848</v>
      </c>
      <c r="C2850" s="3" t="s">
        <v>6958</v>
      </c>
      <c r="D2850">
        <v>35000</v>
      </c>
      <c r="F2850">
        <v>70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8271</v>
      </c>
      <c r="P2850" s="6">
        <f t="shared" si="176"/>
        <v>2E-3</v>
      </c>
      <c r="Q2850">
        <f t="shared" si="177"/>
        <v>23.333333333333332</v>
      </c>
      <c r="R2850" t="s">
        <v>8332</v>
      </c>
      <c r="S2850" t="s">
        <v>8333</v>
      </c>
      <c r="T2850" s="10">
        <f t="shared" si="178"/>
        <v>42123.648831018523</v>
      </c>
      <c r="U2850" s="10">
        <f t="shared" si="179"/>
        <v>42153.648831018523</v>
      </c>
    </row>
    <row r="2851" spans="1:21" ht="42.75" x14ac:dyDescent="0.2">
      <c r="A2851">
        <v>2849</v>
      </c>
      <c r="B2851" s="3" t="s">
        <v>2849</v>
      </c>
      <c r="C2851" s="3" t="s">
        <v>6959</v>
      </c>
      <c r="D2851">
        <v>500</v>
      </c>
      <c r="F2851">
        <v>5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8271</v>
      </c>
      <c r="P2851" s="6">
        <f t="shared" si="176"/>
        <v>0.01</v>
      </c>
      <c r="Q2851">
        <f t="shared" si="177"/>
        <v>5</v>
      </c>
      <c r="R2851" t="s">
        <v>8332</v>
      </c>
      <c r="S2851" t="s">
        <v>8333</v>
      </c>
      <c r="T2851" s="10">
        <f t="shared" si="178"/>
        <v>42453.428240740745</v>
      </c>
      <c r="U2851" s="10">
        <f t="shared" si="179"/>
        <v>42483.428240740745</v>
      </c>
    </row>
    <row r="2852" spans="1:21" ht="42.75" x14ac:dyDescent="0.2">
      <c r="A2852">
        <v>2850</v>
      </c>
      <c r="B2852" s="3" t="s">
        <v>2850</v>
      </c>
      <c r="C2852" s="3" t="s">
        <v>6960</v>
      </c>
      <c r="D2852">
        <v>8000</v>
      </c>
      <c r="F2852">
        <v>311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8271</v>
      </c>
      <c r="P2852" s="6">
        <f t="shared" si="176"/>
        <v>3.8875E-2</v>
      </c>
      <c r="Q2852">
        <f t="shared" si="177"/>
        <v>23.923076923076923</v>
      </c>
      <c r="R2852" t="s">
        <v>8332</v>
      </c>
      <c r="S2852" t="s">
        <v>8333</v>
      </c>
      <c r="T2852" s="10">
        <f t="shared" si="178"/>
        <v>41858.007071759261</v>
      </c>
      <c r="U2852" s="10">
        <f t="shared" si="179"/>
        <v>41888.007071759261</v>
      </c>
    </row>
    <row r="2853" spans="1:21" ht="42.75" x14ac:dyDescent="0.2">
      <c r="A2853">
        <v>2851</v>
      </c>
      <c r="B2853" s="3" t="s">
        <v>2851</v>
      </c>
      <c r="C2853" s="3" t="s">
        <v>6961</v>
      </c>
      <c r="D2853">
        <v>4500</v>
      </c>
      <c r="F2853"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8271</v>
      </c>
      <c r="P2853" s="6">
        <f t="shared" si="176"/>
        <v>0</v>
      </c>
      <c r="Q2853" t="e">
        <f t="shared" si="177"/>
        <v>#DIV/0!</v>
      </c>
      <c r="R2853" t="s">
        <v>8332</v>
      </c>
      <c r="S2853" t="s">
        <v>8333</v>
      </c>
      <c r="T2853" s="10">
        <f t="shared" si="178"/>
        <v>42390.002650462964</v>
      </c>
      <c r="U2853" s="10">
        <f t="shared" si="179"/>
        <v>42398.970138888893</v>
      </c>
    </row>
    <row r="2854" spans="1:21" ht="42.75" x14ac:dyDescent="0.2">
      <c r="A2854">
        <v>2852</v>
      </c>
      <c r="B2854" s="3" t="s">
        <v>2852</v>
      </c>
      <c r="C2854" s="3" t="s">
        <v>6962</v>
      </c>
      <c r="D2854">
        <v>5000</v>
      </c>
      <c r="F2854">
        <v>95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8271</v>
      </c>
      <c r="P2854" s="6">
        <f t="shared" si="176"/>
        <v>1.9E-2</v>
      </c>
      <c r="Q2854">
        <f t="shared" si="177"/>
        <v>15.833333333333334</v>
      </c>
      <c r="R2854" t="s">
        <v>8332</v>
      </c>
      <c r="S2854" t="s">
        <v>8333</v>
      </c>
      <c r="T2854" s="10">
        <f t="shared" si="178"/>
        <v>41781.045173611114</v>
      </c>
      <c r="U2854" s="10">
        <f t="shared" si="179"/>
        <v>41811.045173611114</v>
      </c>
    </row>
    <row r="2855" spans="1:21" ht="42.75" x14ac:dyDescent="0.2">
      <c r="A2855">
        <v>2853</v>
      </c>
      <c r="B2855" s="3" t="s">
        <v>2853</v>
      </c>
      <c r="C2855" s="3" t="s">
        <v>6963</v>
      </c>
      <c r="D2855">
        <v>9500</v>
      </c>
      <c r="F2855"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8271</v>
      </c>
      <c r="P2855" s="6">
        <f t="shared" si="176"/>
        <v>0</v>
      </c>
      <c r="Q2855" t="e">
        <f t="shared" si="177"/>
        <v>#DIV/0!</v>
      </c>
      <c r="R2855" t="s">
        <v>8332</v>
      </c>
      <c r="S2855" t="s">
        <v>8333</v>
      </c>
      <c r="T2855" s="10">
        <f t="shared" si="178"/>
        <v>41836.190937499996</v>
      </c>
      <c r="U2855" s="10">
        <f t="shared" si="179"/>
        <v>41896.190937499996</v>
      </c>
    </row>
    <row r="2856" spans="1:21" ht="42.75" x14ac:dyDescent="0.2">
      <c r="A2856">
        <v>2854</v>
      </c>
      <c r="B2856" s="3" t="s">
        <v>2854</v>
      </c>
      <c r="C2856" s="3" t="s">
        <v>6964</v>
      </c>
      <c r="D2856">
        <v>1000</v>
      </c>
      <c r="F2856">
        <v>417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8271</v>
      </c>
      <c r="P2856" s="6">
        <f t="shared" si="176"/>
        <v>0.41699999999999998</v>
      </c>
      <c r="Q2856">
        <f t="shared" si="177"/>
        <v>29.785714285714285</v>
      </c>
      <c r="R2856" t="s">
        <v>8332</v>
      </c>
      <c r="S2856" t="s">
        <v>8333</v>
      </c>
      <c r="T2856" s="10">
        <f t="shared" si="178"/>
        <v>42111.71665509259</v>
      </c>
      <c r="U2856" s="10">
        <f t="shared" si="179"/>
        <v>42131.71665509259</v>
      </c>
    </row>
    <row r="2857" spans="1:21" ht="57" x14ac:dyDescent="0.2">
      <c r="A2857">
        <v>2855</v>
      </c>
      <c r="B2857" s="3" t="s">
        <v>2855</v>
      </c>
      <c r="C2857" s="3" t="s">
        <v>6965</v>
      </c>
      <c r="D2857">
        <v>600</v>
      </c>
      <c r="F2857">
        <v>300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8271</v>
      </c>
      <c r="P2857" s="6">
        <f t="shared" si="176"/>
        <v>0.5</v>
      </c>
      <c r="Q2857">
        <f t="shared" si="177"/>
        <v>60</v>
      </c>
      <c r="R2857" t="s">
        <v>8332</v>
      </c>
      <c r="S2857" t="s">
        <v>8333</v>
      </c>
      <c r="T2857" s="10">
        <f t="shared" si="178"/>
        <v>42370.007766203707</v>
      </c>
      <c r="U2857" s="10">
        <f t="shared" si="179"/>
        <v>42398.981944444444</v>
      </c>
    </row>
    <row r="2858" spans="1:21" ht="42.75" x14ac:dyDescent="0.2">
      <c r="A2858">
        <v>2856</v>
      </c>
      <c r="B2858" s="3" t="s">
        <v>2856</v>
      </c>
      <c r="C2858" s="3" t="s">
        <v>6966</v>
      </c>
      <c r="D2858">
        <v>3000</v>
      </c>
      <c r="F2858">
        <v>146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8271</v>
      </c>
      <c r="P2858" s="6">
        <f t="shared" si="176"/>
        <v>4.8666666666666664E-2</v>
      </c>
      <c r="Q2858">
        <f t="shared" si="177"/>
        <v>24.333333333333332</v>
      </c>
      <c r="R2858" t="s">
        <v>8332</v>
      </c>
      <c r="S2858" t="s">
        <v>8333</v>
      </c>
      <c r="T2858" s="10">
        <f t="shared" si="178"/>
        <v>42165.037581018521</v>
      </c>
      <c r="U2858" s="10">
        <f t="shared" si="179"/>
        <v>42224.898611111115</v>
      </c>
    </row>
    <row r="2859" spans="1:21" ht="57" x14ac:dyDescent="0.2">
      <c r="A2859">
        <v>2857</v>
      </c>
      <c r="B2859" s="3" t="s">
        <v>2857</v>
      </c>
      <c r="C2859" s="3" t="s">
        <v>6967</v>
      </c>
      <c r="D2859">
        <v>38000</v>
      </c>
      <c r="F2859">
        <v>7500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8271</v>
      </c>
      <c r="P2859" s="6">
        <f t="shared" si="176"/>
        <v>0.19736842105263158</v>
      </c>
      <c r="Q2859">
        <f t="shared" si="177"/>
        <v>500</v>
      </c>
      <c r="R2859" t="s">
        <v>8332</v>
      </c>
      <c r="S2859" t="s">
        <v>8333</v>
      </c>
      <c r="T2859" s="10">
        <f t="shared" si="178"/>
        <v>42726.920081018514</v>
      </c>
      <c r="U2859" s="10">
        <f t="shared" si="179"/>
        <v>42786.75</v>
      </c>
    </row>
    <row r="2860" spans="1:21" ht="42.75" x14ac:dyDescent="0.2">
      <c r="A2860">
        <v>2858</v>
      </c>
      <c r="B2860" s="3" t="s">
        <v>2858</v>
      </c>
      <c r="C2860" s="3" t="s">
        <v>6968</v>
      </c>
      <c r="D2860">
        <v>1000</v>
      </c>
      <c r="F2860"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8271</v>
      </c>
      <c r="P2860" s="6">
        <f t="shared" si="176"/>
        <v>0</v>
      </c>
      <c r="Q2860" t="e">
        <f t="shared" si="177"/>
        <v>#DIV/0!</v>
      </c>
      <c r="R2860" t="s">
        <v>8332</v>
      </c>
      <c r="S2860" t="s">
        <v>8333</v>
      </c>
      <c r="T2860" s="10">
        <f t="shared" si="178"/>
        <v>41954.545081018514</v>
      </c>
      <c r="U2860" s="10">
        <f t="shared" si="179"/>
        <v>41978.477777777778</v>
      </c>
    </row>
    <row r="2861" spans="1:21" ht="28.5" x14ac:dyDescent="0.2">
      <c r="A2861">
        <v>2859</v>
      </c>
      <c r="B2861" s="3" t="s">
        <v>2859</v>
      </c>
      <c r="C2861" s="3" t="s">
        <v>6969</v>
      </c>
      <c r="D2861">
        <v>2000</v>
      </c>
      <c r="F2861">
        <v>35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8271</v>
      </c>
      <c r="P2861" s="6">
        <f t="shared" si="176"/>
        <v>1.7500000000000002E-2</v>
      </c>
      <c r="Q2861">
        <f t="shared" si="177"/>
        <v>35</v>
      </c>
      <c r="R2861" t="s">
        <v>8332</v>
      </c>
      <c r="S2861" t="s">
        <v>8333</v>
      </c>
      <c r="T2861" s="10">
        <f t="shared" si="178"/>
        <v>42233.362314814818</v>
      </c>
      <c r="U2861" s="10">
        <f t="shared" si="179"/>
        <v>42293.362314814818</v>
      </c>
    </row>
    <row r="2862" spans="1:21" ht="42.75" x14ac:dyDescent="0.2">
      <c r="A2862">
        <v>2860</v>
      </c>
      <c r="B2862" s="3" t="s">
        <v>2860</v>
      </c>
      <c r="C2862" s="3" t="s">
        <v>6970</v>
      </c>
      <c r="D2862">
        <v>4000</v>
      </c>
      <c r="F2862">
        <v>266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8271</v>
      </c>
      <c r="P2862" s="6">
        <f t="shared" si="176"/>
        <v>6.6500000000000004E-2</v>
      </c>
      <c r="Q2862">
        <f t="shared" si="177"/>
        <v>29.555555555555557</v>
      </c>
      <c r="R2862" t="s">
        <v>8332</v>
      </c>
      <c r="S2862" t="s">
        <v>8333</v>
      </c>
      <c r="T2862" s="10">
        <f t="shared" si="178"/>
        <v>42480.800648148142</v>
      </c>
      <c r="U2862" s="10">
        <f t="shared" si="179"/>
        <v>42540.800648148142</v>
      </c>
    </row>
    <row r="2863" spans="1:21" ht="42.75" x14ac:dyDescent="0.2">
      <c r="A2863">
        <v>2861</v>
      </c>
      <c r="B2863" s="3" t="s">
        <v>2861</v>
      </c>
      <c r="C2863" s="3" t="s">
        <v>6971</v>
      </c>
      <c r="D2863">
        <v>250</v>
      </c>
      <c r="F2863">
        <v>80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8271</v>
      </c>
      <c r="P2863" s="6">
        <f t="shared" si="176"/>
        <v>0.32</v>
      </c>
      <c r="Q2863">
        <f t="shared" si="177"/>
        <v>26.666666666666668</v>
      </c>
      <c r="R2863" t="s">
        <v>8332</v>
      </c>
      <c r="S2863" t="s">
        <v>8333</v>
      </c>
      <c r="T2863" s="10">
        <f t="shared" si="178"/>
        <v>42257.590833333335</v>
      </c>
      <c r="U2863" s="10">
        <f t="shared" si="179"/>
        <v>42271.590833333335</v>
      </c>
    </row>
    <row r="2864" spans="1:21" ht="42.75" x14ac:dyDescent="0.2">
      <c r="A2864">
        <v>2862</v>
      </c>
      <c r="B2864" s="3" t="s">
        <v>2862</v>
      </c>
      <c r="C2864" s="3" t="s">
        <v>6972</v>
      </c>
      <c r="D2864">
        <v>12700</v>
      </c>
      <c r="F2864">
        <v>55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8271</v>
      </c>
      <c r="P2864" s="6">
        <f t="shared" si="176"/>
        <v>4.3307086614173228E-3</v>
      </c>
      <c r="Q2864">
        <f t="shared" si="177"/>
        <v>18.333333333333332</v>
      </c>
      <c r="R2864" t="s">
        <v>8332</v>
      </c>
      <c r="S2864" t="s">
        <v>8333</v>
      </c>
      <c r="T2864" s="10">
        <f t="shared" si="178"/>
        <v>41784.789687500001</v>
      </c>
      <c r="U2864" s="10">
        <f t="shared" si="179"/>
        <v>41814.789687500001</v>
      </c>
    </row>
    <row r="2865" spans="1:21" ht="42.75" x14ac:dyDescent="0.2">
      <c r="A2865">
        <v>2863</v>
      </c>
      <c r="B2865" s="3" t="s">
        <v>2863</v>
      </c>
      <c r="C2865" s="3" t="s">
        <v>6973</v>
      </c>
      <c r="D2865">
        <v>50000</v>
      </c>
      <c r="F2865">
        <v>20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8271</v>
      </c>
      <c r="P2865" s="6">
        <f t="shared" si="176"/>
        <v>4.0000000000000002E-4</v>
      </c>
      <c r="Q2865">
        <f t="shared" si="177"/>
        <v>20</v>
      </c>
      <c r="R2865" t="s">
        <v>8332</v>
      </c>
      <c r="S2865" t="s">
        <v>8333</v>
      </c>
      <c r="T2865" s="10">
        <f t="shared" si="178"/>
        <v>41831.675034722226</v>
      </c>
      <c r="U2865" s="10">
        <f t="shared" si="179"/>
        <v>41891.675034722226</v>
      </c>
    </row>
    <row r="2866" spans="1:21" x14ac:dyDescent="0.2">
      <c r="A2866">
        <v>2864</v>
      </c>
      <c r="B2866" s="3" t="s">
        <v>2864</v>
      </c>
      <c r="C2866" s="3" t="s">
        <v>6974</v>
      </c>
      <c r="D2866">
        <v>2500</v>
      </c>
      <c r="F2866">
        <v>40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8271</v>
      </c>
      <c r="P2866" s="6">
        <f t="shared" si="176"/>
        <v>1.6E-2</v>
      </c>
      <c r="Q2866">
        <f t="shared" si="177"/>
        <v>13.333333333333334</v>
      </c>
      <c r="R2866" t="s">
        <v>8332</v>
      </c>
      <c r="S2866" t="s">
        <v>8333</v>
      </c>
      <c r="T2866" s="10">
        <f t="shared" si="178"/>
        <v>42172.613506944443</v>
      </c>
      <c r="U2866" s="10">
        <f t="shared" si="179"/>
        <v>42202.554166666669</v>
      </c>
    </row>
    <row r="2867" spans="1:21" ht="42.75" x14ac:dyDescent="0.2">
      <c r="A2867">
        <v>2865</v>
      </c>
      <c r="B2867" s="3" t="s">
        <v>2865</v>
      </c>
      <c r="C2867" s="3" t="s">
        <v>6975</v>
      </c>
      <c r="D2867">
        <v>2888</v>
      </c>
      <c r="F2867"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8271</v>
      </c>
      <c r="P2867" s="6">
        <f t="shared" si="176"/>
        <v>0</v>
      </c>
      <c r="Q2867" t="e">
        <f t="shared" si="177"/>
        <v>#DIV/0!</v>
      </c>
      <c r="R2867" t="s">
        <v>8332</v>
      </c>
      <c r="S2867" t="s">
        <v>8333</v>
      </c>
      <c r="T2867" s="10">
        <f t="shared" si="178"/>
        <v>41950.114108796297</v>
      </c>
      <c r="U2867" s="10">
        <f t="shared" si="179"/>
        <v>42010.114108796297</v>
      </c>
    </row>
    <row r="2868" spans="1:21" ht="42.75" x14ac:dyDescent="0.2">
      <c r="A2868">
        <v>2866</v>
      </c>
      <c r="B2868" s="3" t="s">
        <v>2866</v>
      </c>
      <c r="C2868" s="3" t="s">
        <v>6976</v>
      </c>
      <c r="D2868">
        <v>5000</v>
      </c>
      <c r="F2868">
        <v>45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8271</v>
      </c>
      <c r="P2868" s="6">
        <f t="shared" si="176"/>
        <v>8.9999999999999993E-3</v>
      </c>
      <c r="Q2868">
        <f t="shared" si="177"/>
        <v>22.5</v>
      </c>
      <c r="R2868" t="s">
        <v>8332</v>
      </c>
      <c r="S2868" t="s">
        <v>8333</v>
      </c>
      <c r="T2868" s="10">
        <f t="shared" si="178"/>
        <v>42627.955104166671</v>
      </c>
      <c r="U2868" s="10">
        <f t="shared" si="179"/>
        <v>42657.916666666672</v>
      </c>
    </row>
    <row r="2869" spans="1:21" ht="42.75" x14ac:dyDescent="0.2">
      <c r="A2869">
        <v>2867</v>
      </c>
      <c r="B2869" s="3" t="s">
        <v>2867</v>
      </c>
      <c r="C2869" s="3" t="s">
        <v>6977</v>
      </c>
      <c r="D2869">
        <v>2500</v>
      </c>
      <c r="F2869">
        <v>504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8271</v>
      </c>
      <c r="P2869" s="6">
        <f t="shared" si="176"/>
        <v>0.2016</v>
      </c>
      <c r="Q2869">
        <f t="shared" si="177"/>
        <v>50.4</v>
      </c>
      <c r="R2869" t="s">
        <v>8332</v>
      </c>
      <c r="S2869" t="s">
        <v>8333</v>
      </c>
      <c r="T2869" s="10">
        <f t="shared" si="178"/>
        <v>42531.195277777777</v>
      </c>
      <c r="U2869" s="10">
        <f t="shared" si="179"/>
        <v>42555.166666666672</v>
      </c>
    </row>
    <row r="2870" spans="1:21" ht="42.75" x14ac:dyDescent="0.2">
      <c r="A2870">
        <v>2868</v>
      </c>
      <c r="B2870" s="3" t="s">
        <v>2868</v>
      </c>
      <c r="C2870" s="3" t="s">
        <v>6978</v>
      </c>
      <c r="D2870">
        <v>15000</v>
      </c>
      <c r="F2870">
        <v>6301.76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8271</v>
      </c>
      <c r="P2870" s="6">
        <f t="shared" si="176"/>
        <v>0.42011733333333334</v>
      </c>
      <c r="Q2870">
        <f t="shared" si="177"/>
        <v>105.02933333333334</v>
      </c>
      <c r="R2870" t="s">
        <v>8332</v>
      </c>
      <c r="S2870" t="s">
        <v>8333</v>
      </c>
      <c r="T2870" s="10">
        <f t="shared" si="178"/>
        <v>42618.827013888891</v>
      </c>
      <c r="U2870" s="10">
        <f t="shared" si="179"/>
        <v>42648.827013888891</v>
      </c>
    </row>
    <row r="2871" spans="1:21" ht="57" x14ac:dyDescent="0.2">
      <c r="A2871">
        <v>2869</v>
      </c>
      <c r="B2871" s="3" t="s">
        <v>2869</v>
      </c>
      <c r="C2871" s="3" t="s">
        <v>6979</v>
      </c>
      <c r="D2871">
        <v>20000</v>
      </c>
      <c r="F2871">
        <v>177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8271</v>
      </c>
      <c r="P2871" s="6">
        <f t="shared" si="176"/>
        <v>8.8500000000000002E-3</v>
      </c>
      <c r="Q2871">
        <f t="shared" si="177"/>
        <v>35.4</v>
      </c>
      <c r="R2871" t="s">
        <v>8332</v>
      </c>
      <c r="S2871" t="s">
        <v>8333</v>
      </c>
      <c r="T2871" s="10">
        <f t="shared" si="178"/>
        <v>42540.593530092592</v>
      </c>
      <c r="U2871" s="10">
        <f t="shared" si="179"/>
        <v>42570.593530092592</v>
      </c>
    </row>
    <row r="2872" spans="1:21" ht="42.75" x14ac:dyDescent="0.2">
      <c r="A2872">
        <v>2870</v>
      </c>
      <c r="B2872" s="3" t="s">
        <v>2870</v>
      </c>
      <c r="C2872" s="3" t="s">
        <v>6980</v>
      </c>
      <c r="D2872">
        <v>5000</v>
      </c>
      <c r="F2872">
        <v>750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8271</v>
      </c>
      <c r="P2872" s="6">
        <f t="shared" si="176"/>
        <v>0.15</v>
      </c>
      <c r="Q2872">
        <f t="shared" si="177"/>
        <v>83.333333333333329</v>
      </c>
      <c r="R2872" t="s">
        <v>8332</v>
      </c>
      <c r="S2872" t="s">
        <v>8333</v>
      </c>
      <c r="T2872" s="10">
        <f t="shared" si="178"/>
        <v>41746.189409722225</v>
      </c>
      <c r="U2872" s="10">
        <f t="shared" si="179"/>
        <v>41776.189409722225</v>
      </c>
    </row>
    <row r="2873" spans="1:21" ht="42.75" x14ac:dyDescent="0.2">
      <c r="A2873">
        <v>2871</v>
      </c>
      <c r="B2873" s="3" t="s">
        <v>2871</v>
      </c>
      <c r="C2873" s="3" t="s">
        <v>6981</v>
      </c>
      <c r="D2873">
        <v>10000</v>
      </c>
      <c r="F2873">
        <v>467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8271</v>
      </c>
      <c r="P2873" s="6">
        <f t="shared" si="176"/>
        <v>4.6699999999999998E-2</v>
      </c>
      <c r="Q2873">
        <f t="shared" si="177"/>
        <v>35.92307692307692</v>
      </c>
      <c r="R2873" t="s">
        <v>8332</v>
      </c>
      <c r="S2873" t="s">
        <v>8333</v>
      </c>
      <c r="T2873" s="10">
        <f t="shared" si="178"/>
        <v>41974.738576388889</v>
      </c>
      <c r="U2873" s="10">
        <f t="shared" si="179"/>
        <v>41994.738576388889</v>
      </c>
    </row>
    <row r="2874" spans="1:21" ht="28.5" x14ac:dyDescent="0.2">
      <c r="A2874">
        <v>2872</v>
      </c>
      <c r="B2874" s="3" t="s">
        <v>2872</v>
      </c>
      <c r="C2874" s="3" t="s">
        <v>6982</v>
      </c>
      <c r="D2874">
        <v>3000</v>
      </c>
      <c r="F2874"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8271</v>
      </c>
      <c r="P2874" s="6">
        <f t="shared" si="176"/>
        <v>0</v>
      </c>
      <c r="Q2874" t="e">
        <f t="shared" si="177"/>
        <v>#DIV/0!</v>
      </c>
      <c r="R2874" t="s">
        <v>8332</v>
      </c>
      <c r="S2874" t="s">
        <v>8333</v>
      </c>
      <c r="T2874" s="10">
        <f t="shared" si="178"/>
        <v>42115.11618055556</v>
      </c>
      <c r="U2874" s="10">
        <f t="shared" si="179"/>
        <v>42175.11618055556</v>
      </c>
    </row>
    <row r="2875" spans="1:21" ht="57" x14ac:dyDescent="0.2">
      <c r="A2875">
        <v>2873</v>
      </c>
      <c r="B2875" s="3" t="s">
        <v>2873</v>
      </c>
      <c r="C2875" s="3" t="s">
        <v>6983</v>
      </c>
      <c r="D2875">
        <v>2500</v>
      </c>
      <c r="F2875">
        <v>953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8271</v>
      </c>
      <c r="P2875" s="6">
        <f t="shared" si="176"/>
        <v>0.38119999999999998</v>
      </c>
      <c r="Q2875">
        <f t="shared" si="177"/>
        <v>119.125</v>
      </c>
      <c r="R2875" t="s">
        <v>8332</v>
      </c>
      <c r="S2875" t="s">
        <v>8333</v>
      </c>
      <c r="T2875" s="10">
        <f t="shared" si="178"/>
        <v>42002.817488425921</v>
      </c>
      <c r="U2875" s="10">
        <f t="shared" si="179"/>
        <v>42032.817488425921</v>
      </c>
    </row>
    <row r="2876" spans="1:21" ht="42.75" x14ac:dyDescent="0.2">
      <c r="A2876">
        <v>2874</v>
      </c>
      <c r="B2876" s="3" t="s">
        <v>2874</v>
      </c>
      <c r="C2876" s="3" t="s">
        <v>6984</v>
      </c>
      <c r="D2876">
        <v>5000</v>
      </c>
      <c r="F2876">
        <v>271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8271</v>
      </c>
      <c r="P2876" s="6">
        <f t="shared" si="176"/>
        <v>5.4199999999999998E-2</v>
      </c>
      <c r="Q2876">
        <f t="shared" si="177"/>
        <v>90.333333333333329</v>
      </c>
      <c r="R2876" t="s">
        <v>8332</v>
      </c>
      <c r="S2876" t="s">
        <v>8333</v>
      </c>
      <c r="T2876" s="10">
        <f t="shared" si="178"/>
        <v>42722.84474537037</v>
      </c>
      <c r="U2876" s="10">
        <f t="shared" si="179"/>
        <v>42752.84474537037</v>
      </c>
    </row>
    <row r="2877" spans="1:21" ht="42.75" x14ac:dyDescent="0.2">
      <c r="A2877">
        <v>2875</v>
      </c>
      <c r="B2877" s="3" t="s">
        <v>2875</v>
      </c>
      <c r="C2877" s="3" t="s">
        <v>6985</v>
      </c>
      <c r="D2877">
        <v>20000</v>
      </c>
      <c r="F2877">
        <v>7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8271</v>
      </c>
      <c r="P2877" s="6">
        <f t="shared" si="176"/>
        <v>3.5E-4</v>
      </c>
      <c r="Q2877">
        <f t="shared" si="177"/>
        <v>2.3333333333333335</v>
      </c>
      <c r="R2877" t="s">
        <v>8332</v>
      </c>
      <c r="S2877" t="s">
        <v>8333</v>
      </c>
      <c r="T2877" s="10">
        <f t="shared" si="178"/>
        <v>42465.128391203703</v>
      </c>
      <c r="U2877" s="10">
        <f t="shared" si="179"/>
        <v>42495.128391203703</v>
      </c>
    </row>
    <row r="2878" spans="1:21" ht="42.75" x14ac:dyDescent="0.2">
      <c r="A2878">
        <v>2876</v>
      </c>
      <c r="B2878" s="3" t="s">
        <v>2876</v>
      </c>
      <c r="C2878" s="3" t="s">
        <v>6986</v>
      </c>
      <c r="D2878">
        <v>150000</v>
      </c>
      <c r="F2878"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8271</v>
      </c>
      <c r="P2878" s="6">
        <f t="shared" si="176"/>
        <v>0</v>
      </c>
      <c r="Q2878" t="e">
        <f t="shared" si="177"/>
        <v>#DIV/0!</v>
      </c>
      <c r="R2878" t="s">
        <v>8332</v>
      </c>
      <c r="S2878" t="s">
        <v>8333</v>
      </c>
      <c r="T2878" s="10">
        <f t="shared" si="178"/>
        <v>42171.743969907402</v>
      </c>
      <c r="U2878" s="10">
        <f t="shared" si="179"/>
        <v>42201.743969907402</v>
      </c>
    </row>
    <row r="2879" spans="1:21" ht="42.75" x14ac:dyDescent="0.2">
      <c r="A2879">
        <v>2877</v>
      </c>
      <c r="B2879" s="3" t="s">
        <v>2877</v>
      </c>
      <c r="C2879" s="3" t="s">
        <v>6987</v>
      </c>
      <c r="D2879">
        <v>6000</v>
      </c>
      <c r="F2879">
        <v>650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8271</v>
      </c>
      <c r="P2879" s="6">
        <f t="shared" si="176"/>
        <v>0.10833333333333334</v>
      </c>
      <c r="Q2879">
        <f t="shared" si="177"/>
        <v>108.33333333333333</v>
      </c>
      <c r="R2879" t="s">
        <v>8332</v>
      </c>
      <c r="S2879" t="s">
        <v>8333</v>
      </c>
      <c r="T2879" s="10">
        <f t="shared" si="178"/>
        <v>42672.955138888887</v>
      </c>
      <c r="U2879" s="10">
        <f t="shared" si="179"/>
        <v>42704.708333333328</v>
      </c>
    </row>
    <row r="2880" spans="1:21" ht="42.75" x14ac:dyDescent="0.2">
      <c r="A2880">
        <v>2878</v>
      </c>
      <c r="B2880" s="3" t="s">
        <v>2878</v>
      </c>
      <c r="C2880" s="3" t="s">
        <v>6988</v>
      </c>
      <c r="D2880">
        <v>3000</v>
      </c>
      <c r="F2880">
        <v>63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8271</v>
      </c>
      <c r="P2880" s="6">
        <f t="shared" si="176"/>
        <v>2.1000000000000001E-2</v>
      </c>
      <c r="Q2880">
        <f t="shared" si="177"/>
        <v>15.75</v>
      </c>
      <c r="R2880" t="s">
        <v>8332</v>
      </c>
      <c r="S2880" t="s">
        <v>8333</v>
      </c>
      <c r="T2880" s="10">
        <f t="shared" si="178"/>
        <v>42128.615682870368</v>
      </c>
      <c r="U2880" s="10">
        <f t="shared" si="179"/>
        <v>42188.615682870368</v>
      </c>
    </row>
    <row r="2881" spans="1:21" ht="42.75" x14ac:dyDescent="0.2">
      <c r="A2881">
        <v>2879</v>
      </c>
      <c r="B2881" s="3" t="s">
        <v>2879</v>
      </c>
      <c r="C2881" s="3" t="s">
        <v>6989</v>
      </c>
      <c r="D2881">
        <v>11200</v>
      </c>
      <c r="F2881">
        <v>29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8271</v>
      </c>
      <c r="P2881" s="6">
        <f t="shared" si="176"/>
        <v>2.5892857142857141E-3</v>
      </c>
      <c r="Q2881">
        <f t="shared" si="177"/>
        <v>29</v>
      </c>
      <c r="R2881" t="s">
        <v>8332</v>
      </c>
      <c r="S2881" t="s">
        <v>8333</v>
      </c>
      <c r="T2881" s="10">
        <f t="shared" si="178"/>
        <v>42359.725243055553</v>
      </c>
      <c r="U2881" s="10">
        <f t="shared" si="179"/>
        <v>42389.725243055553</v>
      </c>
    </row>
    <row r="2882" spans="1:21" ht="42.75" x14ac:dyDescent="0.2">
      <c r="A2882">
        <v>2880</v>
      </c>
      <c r="B2882" s="3" t="s">
        <v>2880</v>
      </c>
      <c r="C2882" s="3" t="s">
        <v>6990</v>
      </c>
      <c r="D2882">
        <v>12000</v>
      </c>
      <c r="F2882">
        <v>2800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8271</v>
      </c>
      <c r="P2882" s="6">
        <f t="shared" ref="P2882:P2945" si="180">F2882/D2882</f>
        <v>0.23333333333333334</v>
      </c>
      <c r="Q2882">
        <f t="shared" ref="Q2882:Q2945" si="181">F2882/M2882</f>
        <v>96.551724137931032</v>
      </c>
      <c r="R2882" t="s">
        <v>8332</v>
      </c>
      <c r="S2882" t="s">
        <v>8333</v>
      </c>
      <c r="T2882" s="10">
        <f t="shared" si="178"/>
        <v>42192.905694444446</v>
      </c>
      <c r="U2882" s="10">
        <f t="shared" si="179"/>
        <v>42236.711805555555</v>
      </c>
    </row>
    <row r="2883" spans="1:21" ht="42.75" x14ac:dyDescent="0.2">
      <c r="A2883">
        <v>2881</v>
      </c>
      <c r="B2883" s="3" t="s">
        <v>2881</v>
      </c>
      <c r="C2883" s="3" t="s">
        <v>6991</v>
      </c>
      <c r="D2883">
        <v>5500</v>
      </c>
      <c r="F2883"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8271</v>
      </c>
      <c r="P2883" s="6">
        <f t="shared" si="180"/>
        <v>0</v>
      </c>
      <c r="Q2883" t="e">
        <f t="shared" si="181"/>
        <v>#DIV/0!</v>
      </c>
      <c r="R2883" t="s">
        <v>8332</v>
      </c>
      <c r="S2883" t="s">
        <v>8333</v>
      </c>
      <c r="T2883" s="10">
        <f t="shared" ref="T2883:T2946" si="182">(((K2883/60)/60)/24+DATE(1970,1,1))</f>
        <v>41916.597638888888</v>
      </c>
      <c r="U2883" s="10">
        <f t="shared" ref="U2883:U2946" si="183">(((J2883/60)/60)/24+DATE(1970,1,1))</f>
        <v>41976.639305555553</v>
      </c>
    </row>
    <row r="2884" spans="1:21" ht="42.75" x14ac:dyDescent="0.2">
      <c r="A2884">
        <v>2882</v>
      </c>
      <c r="B2884" s="3" t="s">
        <v>2882</v>
      </c>
      <c r="C2884" s="3" t="s">
        <v>6992</v>
      </c>
      <c r="D2884">
        <v>750</v>
      </c>
      <c r="F2884">
        <v>252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8271</v>
      </c>
      <c r="P2884" s="6">
        <f t="shared" si="180"/>
        <v>0.33600000000000002</v>
      </c>
      <c r="Q2884">
        <f t="shared" si="181"/>
        <v>63</v>
      </c>
      <c r="R2884" t="s">
        <v>8332</v>
      </c>
      <c r="S2884" t="s">
        <v>8333</v>
      </c>
      <c r="T2884" s="10">
        <f t="shared" si="182"/>
        <v>42461.596273148149</v>
      </c>
      <c r="U2884" s="10">
        <f t="shared" si="183"/>
        <v>42491.596273148149</v>
      </c>
    </row>
    <row r="2885" spans="1:21" ht="42.75" x14ac:dyDescent="0.2">
      <c r="A2885">
        <v>2883</v>
      </c>
      <c r="B2885" s="3" t="s">
        <v>2883</v>
      </c>
      <c r="C2885" s="3" t="s">
        <v>6993</v>
      </c>
      <c r="D2885">
        <v>10000</v>
      </c>
      <c r="F2885">
        <v>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8271</v>
      </c>
      <c r="P2885" s="6">
        <f t="shared" si="180"/>
        <v>0.1908</v>
      </c>
      <c r="Q2885">
        <f t="shared" si="181"/>
        <v>381.6</v>
      </c>
      <c r="R2885" t="s">
        <v>8332</v>
      </c>
      <c r="S2885" t="s">
        <v>8333</v>
      </c>
      <c r="T2885" s="10">
        <f t="shared" si="182"/>
        <v>42370.90320601852</v>
      </c>
      <c r="U2885" s="10">
        <f t="shared" si="183"/>
        <v>42406.207638888889</v>
      </c>
    </row>
    <row r="2886" spans="1:21" ht="28.5" x14ac:dyDescent="0.2">
      <c r="A2886">
        <v>2884</v>
      </c>
      <c r="B2886" s="3" t="s">
        <v>2884</v>
      </c>
      <c r="C2886" s="3" t="s">
        <v>6994</v>
      </c>
      <c r="D2886">
        <v>45000</v>
      </c>
      <c r="F2886">
        <v>185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8271</v>
      </c>
      <c r="P2886" s="6">
        <f t="shared" si="180"/>
        <v>4.1111111111111114E-3</v>
      </c>
      <c r="Q2886">
        <f t="shared" si="181"/>
        <v>46.25</v>
      </c>
      <c r="R2886" t="s">
        <v>8332</v>
      </c>
      <c r="S2886" t="s">
        <v>8333</v>
      </c>
      <c r="T2886" s="10">
        <f t="shared" si="182"/>
        <v>41948.727256944447</v>
      </c>
      <c r="U2886" s="10">
        <f t="shared" si="183"/>
        <v>41978.727256944447</v>
      </c>
    </row>
    <row r="2887" spans="1:21" ht="28.5" x14ac:dyDescent="0.2">
      <c r="A2887">
        <v>2885</v>
      </c>
      <c r="B2887" s="3" t="s">
        <v>2885</v>
      </c>
      <c r="C2887" s="3" t="s">
        <v>6995</v>
      </c>
      <c r="D2887">
        <v>400</v>
      </c>
      <c r="F2887">
        <v>130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8271</v>
      </c>
      <c r="P2887" s="6">
        <f t="shared" si="180"/>
        <v>0.32500000000000001</v>
      </c>
      <c r="Q2887">
        <f t="shared" si="181"/>
        <v>26</v>
      </c>
      <c r="R2887" t="s">
        <v>8332</v>
      </c>
      <c r="S2887" t="s">
        <v>8333</v>
      </c>
      <c r="T2887" s="10">
        <f t="shared" si="182"/>
        <v>42047.07640046296</v>
      </c>
      <c r="U2887" s="10">
        <f t="shared" si="183"/>
        <v>42077.034733796296</v>
      </c>
    </row>
    <row r="2888" spans="1:21" ht="42.75" x14ac:dyDescent="0.2">
      <c r="A2888">
        <v>2886</v>
      </c>
      <c r="B2888" s="3" t="s">
        <v>2886</v>
      </c>
      <c r="C2888" s="3" t="s">
        <v>6996</v>
      </c>
      <c r="D2888">
        <v>200</v>
      </c>
      <c r="F2888">
        <v>10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8271</v>
      </c>
      <c r="P2888" s="6">
        <f t="shared" si="180"/>
        <v>0.05</v>
      </c>
      <c r="Q2888">
        <f t="shared" si="181"/>
        <v>10</v>
      </c>
      <c r="R2888" t="s">
        <v>8332</v>
      </c>
      <c r="S2888" t="s">
        <v>8333</v>
      </c>
      <c r="T2888" s="10">
        <f t="shared" si="182"/>
        <v>42261.632916666669</v>
      </c>
      <c r="U2888" s="10">
        <f t="shared" si="183"/>
        <v>42266.165972222225</v>
      </c>
    </row>
    <row r="2889" spans="1:21" ht="42.75" x14ac:dyDescent="0.2">
      <c r="A2889">
        <v>2887</v>
      </c>
      <c r="B2889" s="3" t="s">
        <v>2887</v>
      </c>
      <c r="C2889" s="3" t="s">
        <v>6997</v>
      </c>
      <c r="D2889">
        <v>3000</v>
      </c>
      <c r="F2889">
        <v>5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8271</v>
      </c>
      <c r="P2889" s="6">
        <f t="shared" si="180"/>
        <v>1.6666666666666668E-3</v>
      </c>
      <c r="Q2889">
        <f t="shared" si="181"/>
        <v>5</v>
      </c>
      <c r="R2889" t="s">
        <v>8332</v>
      </c>
      <c r="S2889" t="s">
        <v>8333</v>
      </c>
      <c r="T2889" s="10">
        <f t="shared" si="182"/>
        <v>41985.427361111113</v>
      </c>
      <c r="U2889" s="10">
        <f t="shared" si="183"/>
        <v>42015.427361111113</v>
      </c>
    </row>
    <row r="2890" spans="1:21" ht="42.75" x14ac:dyDescent="0.2">
      <c r="A2890">
        <v>2888</v>
      </c>
      <c r="B2890" s="3" t="s">
        <v>2888</v>
      </c>
      <c r="C2890" s="3" t="s">
        <v>6998</v>
      </c>
      <c r="D2890">
        <v>30000</v>
      </c>
      <c r="F2890"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8271</v>
      </c>
      <c r="P2890" s="6">
        <f t="shared" si="180"/>
        <v>0</v>
      </c>
      <c r="Q2890" t="e">
        <f t="shared" si="181"/>
        <v>#DIV/0!</v>
      </c>
      <c r="R2890" t="s">
        <v>8332</v>
      </c>
      <c r="S2890" t="s">
        <v>8333</v>
      </c>
      <c r="T2890" s="10">
        <f t="shared" si="182"/>
        <v>41922.535185185188</v>
      </c>
      <c r="U2890" s="10">
        <f t="shared" si="183"/>
        <v>41930.207638888889</v>
      </c>
    </row>
    <row r="2891" spans="1:21" ht="42.75" x14ac:dyDescent="0.2">
      <c r="A2891">
        <v>2889</v>
      </c>
      <c r="B2891" s="3" t="s">
        <v>2889</v>
      </c>
      <c r="C2891" s="3" t="s">
        <v>6999</v>
      </c>
      <c r="D2891">
        <v>3000</v>
      </c>
      <c r="F2891">
        <v>1142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8271</v>
      </c>
      <c r="P2891" s="6">
        <f t="shared" si="180"/>
        <v>0.38066666666666665</v>
      </c>
      <c r="Q2891">
        <f t="shared" si="181"/>
        <v>81.571428571428569</v>
      </c>
      <c r="R2891" t="s">
        <v>8332</v>
      </c>
      <c r="S2891" t="s">
        <v>8333</v>
      </c>
      <c r="T2891" s="10">
        <f t="shared" si="182"/>
        <v>41850.863252314812</v>
      </c>
      <c r="U2891" s="10">
        <f t="shared" si="183"/>
        <v>41880.863252314812</v>
      </c>
    </row>
    <row r="2892" spans="1:21" ht="42.75" x14ac:dyDescent="0.2">
      <c r="A2892">
        <v>2890</v>
      </c>
      <c r="B2892" s="3" t="s">
        <v>2890</v>
      </c>
      <c r="C2892" s="3" t="s">
        <v>7000</v>
      </c>
      <c r="D2892">
        <v>2000</v>
      </c>
      <c r="F2892">
        <v>21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8271</v>
      </c>
      <c r="P2892" s="6">
        <f t="shared" si="180"/>
        <v>1.0500000000000001E-2</v>
      </c>
      <c r="Q2892">
        <f t="shared" si="181"/>
        <v>7</v>
      </c>
      <c r="R2892" t="s">
        <v>8332</v>
      </c>
      <c r="S2892" t="s">
        <v>8333</v>
      </c>
      <c r="T2892" s="10">
        <f t="shared" si="182"/>
        <v>41831.742962962962</v>
      </c>
      <c r="U2892" s="10">
        <f t="shared" si="183"/>
        <v>41860.125</v>
      </c>
    </row>
    <row r="2893" spans="1:21" ht="42.75" x14ac:dyDescent="0.2">
      <c r="A2893">
        <v>2891</v>
      </c>
      <c r="B2893" s="3" t="s">
        <v>2891</v>
      </c>
      <c r="C2893" s="3" t="s">
        <v>7001</v>
      </c>
      <c r="D2893">
        <v>10000</v>
      </c>
      <c r="F2893">
        <v>273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8271</v>
      </c>
      <c r="P2893" s="6">
        <f t="shared" si="180"/>
        <v>2.7300000000000001E-2</v>
      </c>
      <c r="Q2893">
        <f t="shared" si="181"/>
        <v>27.3</v>
      </c>
      <c r="R2893" t="s">
        <v>8332</v>
      </c>
      <c r="S2893" t="s">
        <v>8333</v>
      </c>
      <c r="T2893" s="10">
        <f t="shared" si="182"/>
        <v>42415.883425925931</v>
      </c>
      <c r="U2893" s="10">
        <f t="shared" si="183"/>
        <v>42475.84175925926</v>
      </c>
    </row>
    <row r="2894" spans="1:21" ht="42.75" x14ac:dyDescent="0.2">
      <c r="A2894">
        <v>2892</v>
      </c>
      <c r="B2894" s="3" t="s">
        <v>2892</v>
      </c>
      <c r="C2894" s="3" t="s">
        <v>7002</v>
      </c>
      <c r="D2894">
        <v>5500</v>
      </c>
      <c r="F2894">
        <v>500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8271</v>
      </c>
      <c r="P2894" s="6">
        <f t="shared" si="180"/>
        <v>9.0909090909090912E-2</v>
      </c>
      <c r="Q2894">
        <f t="shared" si="181"/>
        <v>29.411764705882351</v>
      </c>
      <c r="R2894" t="s">
        <v>8332</v>
      </c>
      <c r="S2894" t="s">
        <v>8333</v>
      </c>
      <c r="T2894" s="10">
        <f t="shared" si="182"/>
        <v>41869.714166666665</v>
      </c>
      <c r="U2894" s="10">
        <f t="shared" si="183"/>
        <v>41876.875</v>
      </c>
    </row>
    <row r="2895" spans="1:21" x14ac:dyDescent="0.2">
      <c r="A2895">
        <v>2893</v>
      </c>
      <c r="B2895" s="3" t="s">
        <v>2893</v>
      </c>
      <c r="C2895" s="3" t="s">
        <v>7003</v>
      </c>
      <c r="D2895">
        <v>5000</v>
      </c>
      <c r="F2895">
        <v>25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8271</v>
      </c>
      <c r="P2895" s="6">
        <f t="shared" si="180"/>
        <v>5.0000000000000001E-3</v>
      </c>
      <c r="Q2895">
        <f t="shared" si="181"/>
        <v>12.5</v>
      </c>
      <c r="R2895" t="s">
        <v>8332</v>
      </c>
      <c r="S2895" t="s">
        <v>8333</v>
      </c>
      <c r="T2895" s="10">
        <f t="shared" si="182"/>
        <v>41953.773090277777</v>
      </c>
      <c r="U2895" s="10">
        <f t="shared" si="183"/>
        <v>42013.083333333328</v>
      </c>
    </row>
    <row r="2896" spans="1:21" ht="28.5" x14ac:dyDescent="0.2">
      <c r="A2896">
        <v>2894</v>
      </c>
      <c r="B2896" s="3" t="s">
        <v>2894</v>
      </c>
      <c r="C2896" s="3" t="s">
        <v>7004</v>
      </c>
      <c r="D2896">
        <v>50000</v>
      </c>
      <c r="F2896"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8271</v>
      </c>
      <c r="P2896" s="6">
        <f t="shared" si="180"/>
        <v>0</v>
      </c>
      <c r="Q2896" t="e">
        <f t="shared" si="181"/>
        <v>#DIV/0!</v>
      </c>
      <c r="R2896" t="s">
        <v>8332</v>
      </c>
      <c r="S2896" t="s">
        <v>8333</v>
      </c>
      <c r="T2896" s="10">
        <f t="shared" si="182"/>
        <v>42037.986284722225</v>
      </c>
      <c r="U2896" s="10">
        <f t="shared" si="183"/>
        <v>42097.944618055553</v>
      </c>
    </row>
    <row r="2897" spans="1:21" ht="42.75" x14ac:dyDescent="0.2">
      <c r="A2897">
        <v>2895</v>
      </c>
      <c r="B2897" s="3" t="s">
        <v>2895</v>
      </c>
      <c r="C2897" s="3" t="s">
        <v>7005</v>
      </c>
      <c r="D2897">
        <v>500</v>
      </c>
      <c r="F2897">
        <v>23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8271</v>
      </c>
      <c r="P2897" s="6">
        <f t="shared" si="180"/>
        <v>4.5999999999999999E-2</v>
      </c>
      <c r="Q2897">
        <f t="shared" si="181"/>
        <v>5.75</v>
      </c>
      <c r="R2897" t="s">
        <v>8332</v>
      </c>
      <c r="S2897" t="s">
        <v>8333</v>
      </c>
      <c r="T2897" s="10">
        <f t="shared" si="182"/>
        <v>41811.555462962962</v>
      </c>
      <c r="U2897" s="10">
        <f t="shared" si="183"/>
        <v>41812.875</v>
      </c>
    </row>
    <row r="2898" spans="1:21" ht="42.75" x14ac:dyDescent="0.2">
      <c r="A2898">
        <v>2896</v>
      </c>
      <c r="B2898" s="3" t="s">
        <v>2896</v>
      </c>
      <c r="C2898" s="3" t="s">
        <v>7006</v>
      </c>
      <c r="D2898">
        <v>3000</v>
      </c>
      <c r="F2898">
        <v>625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8271</v>
      </c>
      <c r="P2898" s="6">
        <f t="shared" si="180"/>
        <v>0.20833333333333334</v>
      </c>
      <c r="Q2898">
        <f t="shared" si="181"/>
        <v>52.083333333333336</v>
      </c>
      <c r="R2898" t="s">
        <v>8332</v>
      </c>
      <c r="S2898" t="s">
        <v>8333</v>
      </c>
      <c r="T2898" s="10">
        <f t="shared" si="182"/>
        <v>42701.908807870372</v>
      </c>
      <c r="U2898" s="10">
        <f t="shared" si="183"/>
        <v>42716.25</v>
      </c>
    </row>
    <row r="2899" spans="1:21" ht="42.75" x14ac:dyDescent="0.2">
      <c r="A2899">
        <v>2897</v>
      </c>
      <c r="B2899" s="3" t="s">
        <v>2897</v>
      </c>
      <c r="C2899" s="3" t="s">
        <v>7007</v>
      </c>
      <c r="D2899">
        <v>12000</v>
      </c>
      <c r="F2899">
        <v>550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8271</v>
      </c>
      <c r="P2899" s="6">
        <f t="shared" si="180"/>
        <v>4.583333333333333E-2</v>
      </c>
      <c r="Q2899">
        <f t="shared" si="181"/>
        <v>183.33333333333334</v>
      </c>
      <c r="R2899" t="s">
        <v>8332</v>
      </c>
      <c r="S2899" t="s">
        <v>8333</v>
      </c>
      <c r="T2899" s="10">
        <f t="shared" si="182"/>
        <v>42258.646504629629</v>
      </c>
      <c r="U2899" s="10">
        <f t="shared" si="183"/>
        <v>42288.645196759258</v>
      </c>
    </row>
    <row r="2900" spans="1:21" ht="42.75" x14ac:dyDescent="0.2">
      <c r="A2900">
        <v>2898</v>
      </c>
      <c r="B2900" s="3" t="s">
        <v>2898</v>
      </c>
      <c r="C2900" s="3" t="s">
        <v>7008</v>
      </c>
      <c r="D2900">
        <v>7500</v>
      </c>
      <c r="F2900">
        <v>316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8271</v>
      </c>
      <c r="P2900" s="6">
        <f t="shared" si="180"/>
        <v>4.2133333333333335E-2</v>
      </c>
      <c r="Q2900">
        <f t="shared" si="181"/>
        <v>26.333333333333332</v>
      </c>
      <c r="R2900" t="s">
        <v>8332</v>
      </c>
      <c r="S2900" t="s">
        <v>8333</v>
      </c>
      <c r="T2900" s="10">
        <f t="shared" si="182"/>
        <v>42278.664965277778</v>
      </c>
      <c r="U2900" s="10">
        <f t="shared" si="183"/>
        <v>42308.664965277778</v>
      </c>
    </row>
    <row r="2901" spans="1:21" ht="42.75" x14ac:dyDescent="0.2">
      <c r="A2901">
        <v>2899</v>
      </c>
      <c r="B2901" s="3" t="s">
        <v>2899</v>
      </c>
      <c r="C2901" s="3" t="s">
        <v>7009</v>
      </c>
      <c r="D2901">
        <v>10000</v>
      </c>
      <c r="F2901"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8271</v>
      </c>
      <c r="P2901" s="6">
        <f t="shared" si="180"/>
        <v>0</v>
      </c>
      <c r="Q2901" t="e">
        <f t="shared" si="181"/>
        <v>#DIV/0!</v>
      </c>
      <c r="R2901" t="s">
        <v>8332</v>
      </c>
      <c r="S2901" t="s">
        <v>8333</v>
      </c>
      <c r="T2901" s="10">
        <f t="shared" si="182"/>
        <v>42515.078217592592</v>
      </c>
      <c r="U2901" s="10">
        <f t="shared" si="183"/>
        <v>42575.078217592592</v>
      </c>
    </row>
    <row r="2902" spans="1:21" ht="57" x14ac:dyDescent="0.2">
      <c r="A2902">
        <v>2900</v>
      </c>
      <c r="B2902" s="3" t="s">
        <v>2900</v>
      </c>
      <c r="C2902" s="3" t="s">
        <v>7010</v>
      </c>
      <c r="D2902">
        <v>5500</v>
      </c>
      <c r="F2902">
        <v>3405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8271</v>
      </c>
      <c r="P2902" s="6">
        <f t="shared" si="180"/>
        <v>0.61909090909090914</v>
      </c>
      <c r="Q2902">
        <f t="shared" si="181"/>
        <v>486.42857142857144</v>
      </c>
      <c r="R2902" t="s">
        <v>8332</v>
      </c>
      <c r="S2902" t="s">
        <v>8333</v>
      </c>
      <c r="T2902" s="10">
        <f t="shared" si="182"/>
        <v>41830.234166666669</v>
      </c>
      <c r="U2902" s="10">
        <f t="shared" si="183"/>
        <v>41860.234166666669</v>
      </c>
    </row>
    <row r="2903" spans="1:21" ht="42.75" x14ac:dyDescent="0.2">
      <c r="A2903">
        <v>2901</v>
      </c>
      <c r="B2903" s="3" t="s">
        <v>2901</v>
      </c>
      <c r="C2903" s="3" t="s">
        <v>7011</v>
      </c>
      <c r="D2903">
        <v>750</v>
      </c>
      <c r="F2903">
        <v>6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8271</v>
      </c>
      <c r="P2903" s="6">
        <f t="shared" si="180"/>
        <v>8.0000000000000002E-3</v>
      </c>
      <c r="Q2903">
        <f t="shared" si="181"/>
        <v>3</v>
      </c>
      <c r="R2903" t="s">
        <v>8332</v>
      </c>
      <c r="S2903" t="s">
        <v>8333</v>
      </c>
      <c r="T2903" s="10">
        <f t="shared" si="182"/>
        <v>41982.904386574075</v>
      </c>
      <c r="U2903" s="10">
        <f t="shared" si="183"/>
        <v>42042.904386574075</v>
      </c>
    </row>
    <row r="2904" spans="1:21" ht="42.75" x14ac:dyDescent="0.2">
      <c r="A2904">
        <v>2902</v>
      </c>
      <c r="B2904" s="3" t="s">
        <v>2902</v>
      </c>
      <c r="C2904" s="3" t="s">
        <v>7012</v>
      </c>
      <c r="D2904">
        <v>150000</v>
      </c>
      <c r="F2904">
        <v>25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8271</v>
      </c>
      <c r="P2904" s="6">
        <f t="shared" si="180"/>
        <v>1.6666666666666666E-4</v>
      </c>
      <c r="Q2904">
        <f t="shared" si="181"/>
        <v>25</v>
      </c>
      <c r="R2904" t="s">
        <v>8332</v>
      </c>
      <c r="S2904" t="s">
        <v>8333</v>
      </c>
      <c r="T2904" s="10">
        <f t="shared" si="182"/>
        <v>42210.439768518518</v>
      </c>
      <c r="U2904" s="10">
        <f t="shared" si="183"/>
        <v>42240.439768518518</v>
      </c>
    </row>
    <row r="2905" spans="1:21" ht="42.75" x14ac:dyDescent="0.2">
      <c r="A2905">
        <v>2903</v>
      </c>
      <c r="B2905" s="3" t="s">
        <v>2903</v>
      </c>
      <c r="C2905" s="3" t="s">
        <v>7013</v>
      </c>
      <c r="D2905">
        <v>5000</v>
      </c>
      <c r="F2905">
        <v>39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8271</v>
      </c>
      <c r="P2905" s="6">
        <f t="shared" si="180"/>
        <v>7.7999999999999996E-3</v>
      </c>
      <c r="Q2905">
        <f t="shared" si="181"/>
        <v>9.75</v>
      </c>
      <c r="R2905" t="s">
        <v>8332</v>
      </c>
      <c r="S2905" t="s">
        <v>8333</v>
      </c>
      <c r="T2905" s="10">
        <f t="shared" si="182"/>
        <v>42196.166874999995</v>
      </c>
      <c r="U2905" s="10">
        <f t="shared" si="183"/>
        <v>42256.166874999995</v>
      </c>
    </row>
    <row r="2906" spans="1:21" ht="42.75" x14ac:dyDescent="0.2">
      <c r="A2906">
        <v>2904</v>
      </c>
      <c r="B2906" s="3" t="s">
        <v>2904</v>
      </c>
      <c r="C2906" s="3" t="s">
        <v>7014</v>
      </c>
      <c r="D2906">
        <v>1500</v>
      </c>
      <c r="F2906">
        <v>75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8271</v>
      </c>
      <c r="P2906" s="6">
        <f t="shared" si="180"/>
        <v>0.05</v>
      </c>
      <c r="Q2906">
        <f t="shared" si="181"/>
        <v>18.75</v>
      </c>
      <c r="R2906" t="s">
        <v>8332</v>
      </c>
      <c r="S2906" t="s">
        <v>8333</v>
      </c>
      <c r="T2906" s="10">
        <f t="shared" si="182"/>
        <v>41940.967951388891</v>
      </c>
      <c r="U2906" s="10">
        <f t="shared" si="183"/>
        <v>41952.5</v>
      </c>
    </row>
    <row r="2907" spans="1:21" ht="42.75" x14ac:dyDescent="0.2">
      <c r="A2907">
        <v>2905</v>
      </c>
      <c r="B2907" s="3" t="s">
        <v>2905</v>
      </c>
      <c r="C2907" s="3" t="s">
        <v>7015</v>
      </c>
      <c r="D2907">
        <v>3500</v>
      </c>
      <c r="F2907">
        <v>622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8271</v>
      </c>
      <c r="P2907" s="6">
        <f t="shared" si="180"/>
        <v>0.17771428571428571</v>
      </c>
      <c r="Q2907">
        <f t="shared" si="181"/>
        <v>36.588235294117645</v>
      </c>
      <c r="R2907" t="s">
        <v>8332</v>
      </c>
      <c r="S2907" t="s">
        <v>8333</v>
      </c>
      <c r="T2907" s="10">
        <f t="shared" si="182"/>
        <v>42606.056863425925</v>
      </c>
      <c r="U2907" s="10">
        <f t="shared" si="183"/>
        <v>42620.056863425925</v>
      </c>
    </row>
    <row r="2908" spans="1:21" ht="57" x14ac:dyDescent="0.2">
      <c r="A2908">
        <v>2906</v>
      </c>
      <c r="B2908" s="3" t="s">
        <v>2906</v>
      </c>
      <c r="C2908" s="3" t="s">
        <v>7016</v>
      </c>
      <c r="D2908">
        <v>6000</v>
      </c>
      <c r="F2908">
        <v>565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8271</v>
      </c>
      <c r="P2908" s="6">
        <f t="shared" si="180"/>
        <v>9.4166666666666662E-2</v>
      </c>
      <c r="Q2908">
        <f t="shared" si="181"/>
        <v>80.714285714285708</v>
      </c>
      <c r="R2908" t="s">
        <v>8332</v>
      </c>
      <c r="S2908" t="s">
        <v>8333</v>
      </c>
      <c r="T2908" s="10">
        <f t="shared" si="182"/>
        <v>42199.648912037039</v>
      </c>
      <c r="U2908" s="10">
        <f t="shared" si="183"/>
        <v>42217.041666666672</v>
      </c>
    </row>
    <row r="2909" spans="1:21" ht="42.75" x14ac:dyDescent="0.2">
      <c r="A2909">
        <v>2907</v>
      </c>
      <c r="B2909" s="3" t="s">
        <v>2907</v>
      </c>
      <c r="C2909" s="3" t="s">
        <v>7017</v>
      </c>
      <c r="D2909">
        <v>2500</v>
      </c>
      <c r="F2909">
        <v>2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8271</v>
      </c>
      <c r="P2909" s="6">
        <f t="shared" si="180"/>
        <v>8.0000000000000004E-4</v>
      </c>
      <c r="Q2909">
        <f t="shared" si="181"/>
        <v>1</v>
      </c>
      <c r="R2909" t="s">
        <v>8332</v>
      </c>
      <c r="S2909" t="s">
        <v>8333</v>
      </c>
      <c r="T2909" s="10">
        <f t="shared" si="182"/>
        <v>42444.877743055549</v>
      </c>
      <c r="U2909" s="10">
        <f t="shared" si="183"/>
        <v>42504.877743055549</v>
      </c>
    </row>
    <row r="2910" spans="1:21" ht="57" x14ac:dyDescent="0.2">
      <c r="A2910">
        <v>2908</v>
      </c>
      <c r="B2910" s="3" t="s">
        <v>2908</v>
      </c>
      <c r="C2910" s="3" t="s">
        <v>7018</v>
      </c>
      <c r="D2910">
        <v>9600</v>
      </c>
      <c r="F2910">
        <v>264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8271</v>
      </c>
      <c r="P2910" s="6">
        <f t="shared" si="180"/>
        <v>2.75E-2</v>
      </c>
      <c r="Q2910">
        <f t="shared" si="181"/>
        <v>52.8</v>
      </c>
      <c r="R2910" t="s">
        <v>8332</v>
      </c>
      <c r="S2910" t="s">
        <v>8333</v>
      </c>
      <c r="T2910" s="10">
        <f t="shared" si="182"/>
        <v>42499.731701388882</v>
      </c>
      <c r="U2910" s="10">
        <f t="shared" si="183"/>
        <v>42529.731701388882</v>
      </c>
    </row>
    <row r="2911" spans="1:21" ht="42.75" x14ac:dyDescent="0.2">
      <c r="A2911">
        <v>2909</v>
      </c>
      <c r="B2911" s="3" t="s">
        <v>2909</v>
      </c>
      <c r="C2911" s="3" t="s">
        <v>7019</v>
      </c>
      <c r="D2911">
        <v>180000</v>
      </c>
      <c r="F2911">
        <v>20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8271</v>
      </c>
      <c r="P2911" s="6">
        <f t="shared" si="180"/>
        <v>1.1111111111111112E-4</v>
      </c>
      <c r="Q2911">
        <f t="shared" si="181"/>
        <v>20</v>
      </c>
      <c r="R2911" t="s">
        <v>8332</v>
      </c>
      <c r="S2911" t="s">
        <v>8333</v>
      </c>
      <c r="T2911" s="10">
        <f t="shared" si="182"/>
        <v>41929.266215277778</v>
      </c>
      <c r="U2911" s="10">
        <f t="shared" si="183"/>
        <v>41968.823611111111</v>
      </c>
    </row>
    <row r="2912" spans="1:21" ht="42.75" x14ac:dyDescent="0.2">
      <c r="A2912">
        <v>2910</v>
      </c>
      <c r="B2912" s="3" t="s">
        <v>2910</v>
      </c>
      <c r="C2912" s="3" t="s">
        <v>7020</v>
      </c>
      <c r="D2912">
        <v>30000</v>
      </c>
      <c r="F2912">
        <v>1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8271</v>
      </c>
      <c r="P2912" s="6">
        <f t="shared" si="180"/>
        <v>3.3333333333333335E-5</v>
      </c>
      <c r="Q2912">
        <f t="shared" si="181"/>
        <v>1</v>
      </c>
      <c r="R2912" t="s">
        <v>8332</v>
      </c>
      <c r="S2912" t="s">
        <v>8333</v>
      </c>
      <c r="T2912" s="10">
        <f t="shared" si="182"/>
        <v>42107.841284722221</v>
      </c>
      <c r="U2912" s="10">
        <f t="shared" si="183"/>
        <v>42167.841284722221</v>
      </c>
    </row>
    <row r="2913" spans="1:21" ht="57" x14ac:dyDescent="0.2">
      <c r="A2913">
        <v>2911</v>
      </c>
      <c r="B2913" s="3" t="s">
        <v>2911</v>
      </c>
      <c r="C2913" s="3" t="s">
        <v>7021</v>
      </c>
      <c r="D2913">
        <v>1800</v>
      </c>
      <c r="F2913">
        <v>657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8271</v>
      </c>
      <c r="P2913" s="6">
        <f t="shared" si="180"/>
        <v>0.36499999999999999</v>
      </c>
      <c r="Q2913">
        <f t="shared" si="181"/>
        <v>46.928571428571431</v>
      </c>
      <c r="R2913" t="s">
        <v>8332</v>
      </c>
      <c r="S2913" t="s">
        <v>8333</v>
      </c>
      <c r="T2913" s="10">
        <f t="shared" si="182"/>
        <v>42142.768819444449</v>
      </c>
      <c r="U2913" s="10">
        <f t="shared" si="183"/>
        <v>42182.768819444449</v>
      </c>
    </row>
    <row r="2914" spans="1:21" ht="42.75" x14ac:dyDescent="0.2">
      <c r="A2914">
        <v>2912</v>
      </c>
      <c r="B2914" s="3" t="s">
        <v>2912</v>
      </c>
      <c r="C2914" s="3" t="s">
        <v>7022</v>
      </c>
      <c r="D2914">
        <v>14440</v>
      </c>
      <c r="F2914">
        <v>2030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8271</v>
      </c>
      <c r="P2914" s="6">
        <f t="shared" si="180"/>
        <v>0.14058171745152354</v>
      </c>
      <c r="Q2914">
        <f t="shared" si="181"/>
        <v>78.07692307692308</v>
      </c>
      <c r="R2914" t="s">
        <v>8332</v>
      </c>
      <c r="S2914" t="s">
        <v>8333</v>
      </c>
      <c r="T2914" s="10">
        <f t="shared" si="182"/>
        <v>42354.131643518514</v>
      </c>
      <c r="U2914" s="10">
        <f t="shared" si="183"/>
        <v>42384.131643518514</v>
      </c>
    </row>
    <row r="2915" spans="1:21" ht="42.75" x14ac:dyDescent="0.2">
      <c r="A2915">
        <v>2913</v>
      </c>
      <c r="B2915" s="3" t="s">
        <v>2913</v>
      </c>
      <c r="C2915" s="3" t="s">
        <v>7023</v>
      </c>
      <c r="D2915">
        <v>10000</v>
      </c>
      <c r="F2915">
        <v>2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8271</v>
      </c>
      <c r="P2915" s="6">
        <f t="shared" si="180"/>
        <v>2.0000000000000001E-4</v>
      </c>
      <c r="Q2915">
        <f t="shared" si="181"/>
        <v>1</v>
      </c>
      <c r="R2915" t="s">
        <v>8332</v>
      </c>
      <c r="S2915" t="s">
        <v>8333</v>
      </c>
      <c r="T2915" s="10">
        <f t="shared" si="182"/>
        <v>41828.922905092593</v>
      </c>
      <c r="U2915" s="10">
        <f t="shared" si="183"/>
        <v>41888.922905092593</v>
      </c>
    </row>
    <row r="2916" spans="1:21" ht="28.5" x14ac:dyDescent="0.2">
      <c r="A2916">
        <v>2914</v>
      </c>
      <c r="B2916" s="3" t="s">
        <v>2914</v>
      </c>
      <c r="C2916" s="3" t="s">
        <v>7024</v>
      </c>
      <c r="D2916">
        <v>25000</v>
      </c>
      <c r="F2916">
        <v>1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8271</v>
      </c>
      <c r="P2916" s="6">
        <f t="shared" si="180"/>
        <v>4.0000000000000003E-5</v>
      </c>
      <c r="Q2916">
        <f t="shared" si="181"/>
        <v>1</v>
      </c>
      <c r="R2916" t="s">
        <v>8332</v>
      </c>
      <c r="S2916" t="s">
        <v>8333</v>
      </c>
      <c r="T2916" s="10">
        <f t="shared" si="182"/>
        <v>42017.907337962963</v>
      </c>
      <c r="U2916" s="10">
        <f t="shared" si="183"/>
        <v>42077.865671296298</v>
      </c>
    </row>
    <row r="2917" spans="1:21" ht="42.75" x14ac:dyDescent="0.2">
      <c r="A2917">
        <v>2915</v>
      </c>
      <c r="B2917" s="3" t="s">
        <v>2915</v>
      </c>
      <c r="C2917" s="3" t="s">
        <v>7025</v>
      </c>
      <c r="D2917">
        <v>1000</v>
      </c>
      <c r="F2917">
        <v>611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8271</v>
      </c>
      <c r="P2917" s="6">
        <f t="shared" si="180"/>
        <v>0.61099999999999999</v>
      </c>
      <c r="Q2917">
        <f t="shared" si="181"/>
        <v>203.66666666666666</v>
      </c>
      <c r="R2917" t="s">
        <v>8332</v>
      </c>
      <c r="S2917" t="s">
        <v>8333</v>
      </c>
      <c r="T2917" s="10">
        <f t="shared" si="182"/>
        <v>42415.398032407407</v>
      </c>
      <c r="U2917" s="10">
        <f t="shared" si="183"/>
        <v>42445.356365740736</v>
      </c>
    </row>
    <row r="2918" spans="1:21" ht="42.75" x14ac:dyDescent="0.2">
      <c r="A2918">
        <v>2916</v>
      </c>
      <c r="B2918" s="3" t="s">
        <v>2916</v>
      </c>
      <c r="C2918" s="3" t="s">
        <v>7026</v>
      </c>
      <c r="D2918">
        <v>1850</v>
      </c>
      <c r="F2918">
        <v>145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8271</v>
      </c>
      <c r="P2918" s="6">
        <f t="shared" si="180"/>
        <v>7.8378378378378383E-2</v>
      </c>
      <c r="Q2918">
        <f t="shared" si="181"/>
        <v>20.714285714285715</v>
      </c>
      <c r="R2918" t="s">
        <v>8332</v>
      </c>
      <c r="S2918" t="s">
        <v>8333</v>
      </c>
      <c r="T2918" s="10">
        <f t="shared" si="182"/>
        <v>41755.476724537039</v>
      </c>
      <c r="U2918" s="10">
        <f t="shared" si="183"/>
        <v>41778.476724537039</v>
      </c>
    </row>
    <row r="2919" spans="1:21" ht="42.75" x14ac:dyDescent="0.2">
      <c r="A2919">
        <v>2917</v>
      </c>
      <c r="B2919" s="3" t="s">
        <v>2917</v>
      </c>
      <c r="C2919" s="3" t="s">
        <v>7027</v>
      </c>
      <c r="D2919">
        <v>2000</v>
      </c>
      <c r="F2919">
        <v>437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8271</v>
      </c>
      <c r="P2919" s="6">
        <f t="shared" si="180"/>
        <v>0.2185</v>
      </c>
      <c r="Q2919">
        <f t="shared" si="181"/>
        <v>48.555555555555557</v>
      </c>
      <c r="R2919" t="s">
        <v>8332</v>
      </c>
      <c r="S2919" t="s">
        <v>8333</v>
      </c>
      <c r="T2919" s="10">
        <f t="shared" si="182"/>
        <v>42245.234340277777</v>
      </c>
      <c r="U2919" s="10">
        <f t="shared" si="183"/>
        <v>42263.234340277777</v>
      </c>
    </row>
    <row r="2920" spans="1:21" ht="42.75" x14ac:dyDescent="0.2">
      <c r="A2920">
        <v>2918</v>
      </c>
      <c r="B2920" s="3" t="s">
        <v>2918</v>
      </c>
      <c r="C2920" s="3" t="s">
        <v>7028</v>
      </c>
      <c r="D2920">
        <v>5000</v>
      </c>
      <c r="F2920">
        <v>1362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8271</v>
      </c>
      <c r="P2920" s="6">
        <f t="shared" si="180"/>
        <v>0.27239999999999998</v>
      </c>
      <c r="Q2920">
        <f t="shared" si="181"/>
        <v>68.099999999999994</v>
      </c>
      <c r="R2920" t="s">
        <v>8332</v>
      </c>
      <c r="S2920" t="s">
        <v>8333</v>
      </c>
      <c r="T2920" s="10">
        <f t="shared" si="182"/>
        <v>42278.629710648151</v>
      </c>
      <c r="U2920" s="10">
        <f t="shared" si="183"/>
        <v>42306.629710648151</v>
      </c>
    </row>
    <row r="2921" spans="1:21" ht="42.75" x14ac:dyDescent="0.2">
      <c r="A2921">
        <v>2919</v>
      </c>
      <c r="B2921" s="3" t="s">
        <v>2919</v>
      </c>
      <c r="C2921" s="3" t="s">
        <v>7029</v>
      </c>
      <c r="D2921">
        <v>600</v>
      </c>
      <c r="F2921">
        <v>51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8271</v>
      </c>
      <c r="P2921" s="6">
        <f t="shared" si="180"/>
        <v>8.5000000000000006E-2</v>
      </c>
      <c r="Q2921">
        <f t="shared" si="181"/>
        <v>8.5</v>
      </c>
      <c r="R2921" t="s">
        <v>8332</v>
      </c>
      <c r="S2921" t="s">
        <v>8333</v>
      </c>
      <c r="T2921" s="10">
        <f t="shared" si="182"/>
        <v>41826.61954861111</v>
      </c>
      <c r="U2921" s="10">
        <f t="shared" si="183"/>
        <v>41856.61954861111</v>
      </c>
    </row>
    <row r="2922" spans="1:21" ht="42.75" x14ac:dyDescent="0.2">
      <c r="A2922">
        <v>2920</v>
      </c>
      <c r="B2922" s="3" t="s">
        <v>2920</v>
      </c>
      <c r="C2922" s="3" t="s">
        <v>7030</v>
      </c>
      <c r="D2922">
        <v>2500</v>
      </c>
      <c r="F2922">
        <v>671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8271</v>
      </c>
      <c r="P2922" s="6">
        <f t="shared" si="180"/>
        <v>0.26840000000000003</v>
      </c>
      <c r="Q2922">
        <f t="shared" si="181"/>
        <v>51.615384615384613</v>
      </c>
      <c r="R2922" t="s">
        <v>8332</v>
      </c>
      <c r="S2922" t="s">
        <v>8333</v>
      </c>
      <c r="T2922" s="10">
        <f t="shared" si="182"/>
        <v>42058.792476851857</v>
      </c>
      <c r="U2922" s="10">
        <f t="shared" si="183"/>
        <v>42088.750810185185</v>
      </c>
    </row>
    <row r="2923" spans="1:21" ht="28.5" x14ac:dyDescent="0.2">
      <c r="A2923">
        <v>2921</v>
      </c>
      <c r="B2923" s="3" t="s">
        <v>2921</v>
      </c>
      <c r="C2923" s="3" t="s">
        <v>7031</v>
      </c>
      <c r="D2923">
        <v>100</v>
      </c>
      <c r="F2923">
        <v>129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8305</v>
      </c>
      <c r="P2923" s="6">
        <f t="shared" si="180"/>
        <v>1.29</v>
      </c>
      <c r="Q2923">
        <f t="shared" si="181"/>
        <v>43</v>
      </c>
      <c r="R2923" t="s">
        <v>8332</v>
      </c>
      <c r="S2923" t="s">
        <v>8360</v>
      </c>
      <c r="T2923" s="10">
        <f t="shared" si="182"/>
        <v>41877.886620370373</v>
      </c>
      <c r="U2923" s="10">
        <f t="shared" si="183"/>
        <v>41907.886620370373</v>
      </c>
    </row>
    <row r="2924" spans="1:21" ht="42.75" x14ac:dyDescent="0.2">
      <c r="A2924">
        <v>2922</v>
      </c>
      <c r="B2924" s="3" t="s">
        <v>2922</v>
      </c>
      <c r="C2924" s="3" t="s">
        <v>7032</v>
      </c>
      <c r="D2924">
        <v>500</v>
      </c>
      <c r="F2924">
        <v>500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8305</v>
      </c>
      <c r="P2924" s="6">
        <f t="shared" si="180"/>
        <v>1</v>
      </c>
      <c r="Q2924">
        <f t="shared" si="181"/>
        <v>83.333333333333329</v>
      </c>
      <c r="R2924" t="s">
        <v>8332</v>
      </c>
      <c r="S2924" t="s">
        <v>8360</v>
      </c>
      <c r="T2924" s="10">
        <f t="shared" si="182"/>
        <v>42097.874155092592</v>
      </c>
      <c r="U2924" s="10">
        <f t="shared" si="183"/>
        <v>42142.874155092592</v>
      </c>
    </row>
    <row r="2925" spans="1:21" ht="42.75" x14ac:dyDescent="0.2">
      <c r="A2925">
        <v>2923</v>
      </c>
      <c r="B2925" s="3" t="s">
        <v>2923</v>
      </c>
      <c r="C2925" s="3" t="s">
        <v>7033</v>
      </c>
      <c r="D2925">
        <v>300</v>
      </c>
      <c r="F2925">
        <v>300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8305</v>
      </c>
      <c r="P2925" s="6">
        <f t="shared" si="180"/>
        <v>1</v>
      </c>
      <c r="Q2925">
        <f t="shared" si="181"/>
        <v>30</v>
      </c>
      <c r="R2925" t="s">
        <v>8332</v>
      </c>
      <c r="S2925" t="s">
        <v>8360</v>
      </c>
      <c r="T2925" s="10">
        <f t="shared" si="182"/>
        <v>42013.15253472222</v>
      </c>
      <c r="U2925" s="10">
        <f t="shared" si="183"/>
        <v>42028.125</v>
      </c>
    </row>
    <row r="2926" spans="1:21" ht="42.75" x14ac:dyDescent="0.2">
      <c r="A2926">
        <v>2924</v>
      </c>
      <c r="B2926" s="3" t="s">
        <v>2924</v>
      </c>
      <c r="C2926" s="3" t="s">
        <v>7034</v>
      </c>
      <c r="D2926">
        <v>25000</v>
      </c>
      <c r="F2926">
        <v>25800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8305</v>
      </c>
      <c r="P2926" s="6">
        <f t="shared" si="180"/>
        <v>1.032</v>
      </c>
      <c r="Q2926">
        <f t="shared" si="181"/>
        <v>175.51020408163265</v>
      </c>
      <c r="R2926" t="s">
        <v>8332</v>
      </c>
      <c r="S2926" t="s">
        <v>8360</v>
      </c>
      <c r="T2926" s="10">
        <f t="shared" si="182"/>
        <v>42103.556828703702</v>
      </c>
      <c r="U2926" s="10">
        <f t="shared" si="183"/>
        <v>42133.165972222225</v>
      </c>
    </row>
    <row r="2927" spans="1:21" ht="42.75" x14ac:dyDescent="0.2">
      <c r="A2927">
        <v>2925</v>
      </c>
      <c r="B2927" s="3" t="s">
        <v>2925</v>
      </c>
      <c r="C2927" s="3" t="s">
        <v>7035</v>
      </c>
      <c r="D2927">
        <v>45000</v>
      </c>
      <c r="F2927">
        <v>46100.69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8305</v>
      </c>
      <c r="P2927" s="6">
        <f t="shared" si="180"/>
        <v>1.0244597777777777</v>
      </c>
      <c r="Q2927">
        <f t="shared" si="181"/>
        <v>231.66175879396985</v>
      </c>
      <c r="R2927" t="s">
        <v>8332</v>
      </c>
      <c r="S2927" t="s">
        <v>8360</v>
      </c>
      <c r="T2927" s="10">
        <f t="shared" si="182"/>
        <v>41863.584120370368</v>
      </c>
      <c r="U2927" s="10">
        <f t="shared" si="183"/>
        <v>41893.584120370368</v>
      </c>
    </row>
    <row r="2928" spans="1:21" ht="42.75" x14ac:dyDescent="0.2">
      <c r="A2928">
        <v>2926</v>
      </c>
      <c r="B2928" s="3" t="s">
        <v>2926</v>
      </c>
      <c r="C2928" s="3" t="s">
        <v>7036</v>
      </c>
      <c r="D2928">
        <v>3000</v>
      </c>
      <c r="F2928">
        <v>3750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8305</v>
      </c>
      <c r="P2928" s="6">
        <f t="shared" si="180"/>
        <v>1.25</v>
      </c>
      <c r="Q2928">
        <f t="shared" si="181"/>
        <v>75</v>
      </c>
      <c r="R2928" t="s">
        <v>8332</v>
      </c>
      <c r="S2928" t="s">
        <v>8360</v>
      </c>
      <c r="T2928" s="10">
        <f t="shared" si="182"/>
        <v>42044.765960648147</v>
      </c>
      <c r="U2928" s="10">
        <f t="shared" si="183"/>
        <v>42058.765960648147</v>
      </c>
    </row>
    <row r="2929" spans="1:21" ht="42.75" x14ac:dyDescent="0.2">
      <c r="A2929">
        <v>2927</v>
      </c>
      <c r="B2929" s="3" t="s">
        <v>2927</v>
      </c>
      <c r="C2929" s="3" t="s">
        <v>7037</v>
      </c>
      <c r="D2929">
        <v>1800</v>
      </c>
      <c r="F2929">
        <v>2355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8305</v>
      </c>
      <c r="P2929" s="6">
        <f t="shared" si="180"/>
        <v>1.3083333333333333</v>
      </c>
      <c r="Q2929">
        <f t="shared" si="181"/>
        <v>112.14285714285714</v>
      </c>
      <c r="R2929" t="s">
        <v>8332</v>
      </c>
      <c r="S2929" t="s">
        <v>8360</v>
      </c>
      <c r="T2929" s="10">
        <f t="shared" si="182"/>
        <v>41806.669317129628</v>
      </c>
      <c r="U2929" s="10">
        <f t="shared" si="183"/>
        <v>41835.208333333336</v>
      </c>
    </row>
    <row r="2930" spans="1:21" ht="28.5" x14ac:dyDescent="0.2">
      <c r="A2930">
        <v>2928</v>
      </c>
      <c r="B2930" s="3" t="s">
        <v>2928</v>
      </c>
      <c r="C2930" s="3" t="s">
        <v>7038</v>
      </c>
      <c r="D2930">
        <v>1000</v>
      </c>
      <c r="F2930">
        <v>1000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8305</v>
      </c>
      <c r="P2930" s="6">
        <f t="shared" si="180"/>
        <v>1</v>
      </c>
      <c r="Q2930">
        <f t="shared" si="181"/>
        <v>41.666666666666664</v>
      </c>
      <c r="R2930" t="s">
        <v>8332</v>
      </c>
      <c r="S2930" t="s">
        <v>8360</v>
      </c>
      <c r="T2930" s="10">
        <f t="shared" si="182"/>
        <v>42403.998217592598</v>
      </c>
      <c r="U2930" s="10">
        <f t="shared" si="183"/>
        <v>42433.998217592598</v>
      </c>
    </row>
    <row r="2931" spans="1:21" ht="42.75" x14ac:dyDescent="0.2">
      <c r="A2931">
        <v>2929</v>
      </c>
      <c r="B2931" s="3" t="s">
        <v>2929</v>
      </c>
      <c r="C2931" s="3" t="s">
        <v>7039</v>
      </c>
      <c r="D2931">
        <v>8000</v>
      </c>
      <c r="F2931">
        <v>8165.55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8305</v>
      </c>
      <c r="P2931" s="6">
        <f t="shared" si="180"/>
        <v>1.02069375</v>
      </c>
      <c r="Q2931">
        <f t="shared" si="181"/>
        <v>255.17343750000001</v>
      </c>
      <c r="R2931" t="s">
        <v>8332</v>
      </c>
      <c r="S2931" t="s">
        <v>8360</v>
      </c>
      <c r="T2931" s="10">
        <f t="shared" si="182"/>
        <v>41754.564328703702</v>
      </c>
      <c r="U2931" s="10">
        <f t="shared" si="183"/>
        <v>41784.564328703702</v>
      </c>
    </row>
    <row r="2932" spans="1:21" ht="42.75" x14ac:dyDescent="0.2">
      <c r="A2932">
        <v>2930</v>
      </c>
      <c r="B2932" s="3" t="s">
        <v>2930</v>
      </c>
      <c r="C2932" s="3" t="s">
        <v>7040</v>
      </c>
      <c r="D2932">
        <v>10000</v>
      </c>
      <c r="F2932">
        <v>10092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8305</v>
      </c>
      <c r="P2932" s="6">
        <f t="shared" si="180"/>
        <v>1.0092000000000001</v>
      </c>
      <c r="Q2932">
        <f t="shared" si="181"/>
        <v>162.7741935483871</v>
      </c>
      <c r="R2932" t="s">
        <v>8332</v>
      </c>
      <c r="S2932" t="s">
        <v>8360</v>
      </c>
      <c r="T2932" s="10">
        <f t="shared" si="182"/>
        <v>42101.584074074075</v>
      </c>
      <c r="U2932" s="10">
        <f t="shared" si="183"/>
        <v>42131.584074074075</v>
      </c>
    </row>
    <row r="2933" spans="1:21" ht="42.75" x14ac:dyDescent="0.2">
      <c r="A2933">
        <v>2931</v>
      </c>
      <c r="B2933" s="3" t="s">
        <v>2931</v>
      </c>
      <c r="C2933" s="3" t="s">
        <v>7041</v>
      </c>
      <c r="D2933">
        <v>750</v>
      </c>
      <c r="F2933">
        <v>795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8305</v>
      </c>
      <c r="P2933" s="6">
        <f t="shared" si="180"/>
        <v>1.06</v>
      </c>
      <c r="Q2933">
        <f t="shared" si="181"/>
        <v>88.333333333333329</v>
      </c>
      <c r="R2933" t="s">
        <v>8332</v>
      </c>
      <c r="S2933" t="s">
        <v>8360</v>
      </c>
      <c r="T2933" s="10">
        <f t="shared" si="182"/>
        <v>41872.291238425925</v>
      </c>
      <c r="U2933" s="10">
        <f t="shared" si="183"/>
        <v>41897.255555555559</v>
      </c>
    </row>
    <row r="2934" spans="1:21" ht="42.75" x14ac:dyDescent="0.2">
      <c r="A2934">
        <v>2932</v>
      </c>
      <c r="B2934" s="3" t="s">
        <v>2932</v>
      </c>
      <c r="C2934" s="3" t="s">
        <v>7042</v>
      </c>
      <c r="D2934">
        <v>3100</v>
      </c>
      <c r="F2934">
        <v>3258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8305</v>
      </c>
      <c r="P2934" s="6">
        <f t="shared" si="180"/>
        <v>1.0509677419354839</v>
      </c>
      <c r="Q2934">
        <f t="shared" si="181"/>
        <v>85.736842105263165</v>
      </c>
      <c r="R2934" t="s">
        <v>8332</v>
      </c>
      <c r="S2934" t="s">
        <v>8360</v>
      </c>
      <c r="T2934" s="10">
        <f t="shared" si="182"/>
        <v>42025.164780092593</v>
      </c>
      <c r="U2934" s="10">
        <f t="shared" si="183"/>
        <v>42056.458333333328</v>
      </c>
    </row>
    <row r="2935" spans="1:21" ht="42.75" x14ac:dyDescent="0.2">
      <c r="A2935">
        <v>2933</v>
      </c>
      <c r="B2935" s="3" t="s">
        <v>2933</v>
      </c>
      <c r="C2935" s="3" t="s">
        <v>7043</v>
      </c>
      <c r="D2935">
        <v>2500</v>
      </c>
      <c r="F2935">
        <v>2569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8305</v>
      </c>
      <c r="P2935" s="6">
        <f t="shared" si="180"/>
        <v>1.0276000000000001</v>
      </c>
      <c r="Q2935">
        <f t="shared" si="181"/>
        <v>47.574074074074076</v>
      </c>
      <c r="R2935" t="s">
        <v>8332</v>
      </c>
      <c r="S2935" t="s">
        <v>8360</v>
      </c>
      <c r="T2935" s="10">
        <f t="shared" si="182"/>
        <v>42495.956631944442</v>
      </c>
      <c r="U2935" s="10">
        <f t="shared" si="183"/>
        <v>42525.956631944442</v>
      </c>
    </row>
    <row r="2936" spans="1:21" ht="42.75" x14ac:dyDescent="0.2">
      <c r="A2936">
        <v>2934</v>
      </c>
      <c r="B2936" s="3" t="s">
        <v>2934</v>
      </c>
      <c r="C2936" s="3" t="s">
        <v>7044</v>
      </c>
      <c r="D2936">
        <v>2500</v>
      </c>
      <c r="F2936">
        <v>2700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8305</v>
      </c>
      <c r="P2936" s="6">
        <f t="shared" si="180"/>
        <v>1.08</v>
      </c>
      <c r="Q2936">
        <f t="shared" si="181"/>
        <v>72.972972972972968</v>
      </c>
      <c r="R2936" t="s">
        <v>8332</v>
      </c>
      <c r="S2936" t="s">
        <v>8360</v>
      </c>
      <c r="T2936" s="10">
        <f t="shared" si="182"/>
        <v>41775.636157407411</v>
      </c>
      <c r="U2936" s="10">
        <f t="shared" si="183"/>
        <v>41805.636157407411</v>
      </c>
    </row>
    <row r="2937" spans="1:21" ht="42.75" x14ac:dyDescent="0.2">
      <c r="A2937">
        <v>2935</v>
      </c>
      <c r="B2937" s="3" t="s">
        <v>2935</v>
      </c>
      <c r="C2937" s="3" t="s">
        <v>7045</v>
      </c>
      <c r="D2937">
        <v>3500</v>
      </c>
      <c r="F2937">
        <v>3531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8305</v>
      </c>
      <c r="P2937" s="6">
        <f t="shared" si="180"/>
        <v>1.0088571428571429</v>
      </c>
      <c r="Q2937">
        <f t="shared" si="181"/>
        <v>90.538461538461533</v>
      </c>
      <c r="R2937" t="s">
        <v>8332</v>
      </c>
      <c r="S2937" t="s">
        <v>8360</v>
      </c>
      <c r="T2937" s="10">
        <f t="shared" si="182"/>
        <v>42553.583425925928</v>
      </c>
      <c r="U2937" s="10">
        <f t="shared" si="183"/>
        <v>42611.708333333328</v>
      </c>
    </row>
    <row r="2938" spans="1:21" ht="42.75" x14ac:dyDescent="0.2">
      <c r="A2938">
        <v>2936</v>
      </c>
      <c r="B2938" s="3" t="s">
        <v>2936</v>
      </c>
      <c r="C2938" s="3" t="s">
        <v>7046</v>
      </c>
      <c r="D2938">
        <v>1000</v>
      </c>
      <c r="F2938">
        <v>1280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8305</v>
      </c>
      <c r="P2938" s="6">
        <f t="shared" si="180"/>
        <v>1.28</v>
      </c>
      <c r="Q2938">
        <f t="shared" si="181"/>
        <v>37.647058823529413</v>
      </c>
      <c r="R2938" t="s">
        <v>8332</v>
      </c>
      <c r="S2938" t="s">
        <v>8360</v>
      </c>
      <c r="T2938" s="10">
        <f t="shared" si="182"/>
        <v>41912.650729166664</v>
      </c>
      <c r="U2938" s="10">
        <f t="shared" si="183"/>
        <v>41925.207638888889</v>
      </c>
    </row>
    <row r="2939" spans="1:21" ht="28.5" x14ac:dyDescent="0.2">
      <c r="A2939">
        <v>2937</v>
      </c>
      <c r="B2939" s="3" t="s">
        <v>2937</v>
      </c>
      <c r="C2939" s="3" t="s">
        <v>7047</v>
      </c>
      <c r="D2939">
        <v>1500</v>
      </c>
      <c r="F2939">
        <v>2000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8305</v>
      </c>
      <c r="P2939" s="6">
        <f t="shared" si="180"/>
        <v>1.3333333333333333</v>
      </c>
      <c r="Q2939">
        <f t="shared" si="181"/>
        <v>36.363636363636367</v>
      </c>
      <c r="R2939" t="s">
        <v>8332</v>
      </c>
      <c r="S2939" t="s">
        <v>8360</v>
      </c>
      <c r="T2939" s="10">
        <f t="shared" si="182"/>
        <v>41803.457326388889</v>
      </c>
      <c r="U2939" s="10">
        <f t="shared" si="183"/>
        <v>41833.457326388889</v>
      </c>
    </row>
    <row r="2940" spans="1:21" ht="42.75" x14ac:dyDescent="0.2">
      <c r="A2940">
        <v>2938</v>
      </c>
      <c r="B2940" s="3" t="s">
        <v>2938</v>
      </c>
      <c r="C2940" s="3" t="s">
        <v>7048</v>
      </c>
      <c r="D2940">
        <v>4000</v>
      </c>
      <c r="F2940">
        <v>4055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8305</v>
      </c>
      <c r="P2940" s="6">
        <f t="shared" si="180"/>
        <v>1.0137499999999999</v>
      </c>
      <c r="Q2940">
        <f t="shared" si="181"/>
        <v>126.71875</v>
      </c>
      <c r="R2940" t="s">
        <v>8332</v>
      </c>
      <c r="S2940" t="s">
        <v>8360</v>
      </c>
      <c r="T2940" s="10">
        <f t="shared" si="182"/>
        <v>42004.703865740739</v>
      </c>
      <c r="U2940" s="10">
        <f t="shared" si="183"/>
        <v>42034.703865740739</v>
      </c>
    </row>
    <row r="2941" spans="1:21" ht="42.75" x14ac:dyDescent="0.2">
      <c r="A2941">
        <v>2939</v>
      </c>
      <c r="B2941" s="3" t="s">
        <v>2939</v>
      </c>
      <c r="C2941" s="3" t="s">
        <v>7049</v>
      </c>
      <c r="D2941">
        <v>8000</v>
      </c>
      <c r="F2941">
        <v>8230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8305</v>
      </c>
      <c r="P2941" s="6">
        <f t="shared" si="180"/>
        <v>1.0287500000000001</v>
      </c>
      <c r="Q2941">
        <f t="shared" si="181"/>
        <v>329.2</v>
      </c>
      <c r="R2941" t="s">
        <v>8332</v>
      </c>
      <c r="S2941" t="s">
        <v>8360</v>
      </c>
      <c r="T2941" s="10">
        <f t="shared" si="182"/>
        <v>41845.809166666666</v>
      </c>
      <c r="U2941" s="10">
        <f t="shared" si="183"/>
        <v>41879.041666666664</v>
      </c>
    </row>
    <row r="2942" spans="1:21" ht="42.75" x14ac:dyDescent="0.2">
      <c r="A2942">
        <v>2940</v>
      </c>
      <c r="B2942" s="3" t="s">
        <v>2940</v>
      </c>
      <c r="C2942" s="3" t="s">
        <v>7050</v>
      </c>
      <c r="D2942">
        <v>2500</v>
      </c>
      <c r="F2942">
        <v>2681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8305</v>
      </c>
      <c r="P2942" s="6">
        <f t="shared" si="180"/>
        <v>1.0724</v>
      </c>
      <c r="Q2942">
        <f t="shared" si="181"/>
        <v>81.242424242424249</v>
      </c>
      <c r="R2942" t="s">
        <v>8332</v>
      </c>
      <c r="S2942" t="s">
        <v>8360</v>
      </c>
      <c r="T2942" s="10">
        <f t="shared" si="182"/>
        <v>41982.773356481484</v>
      </c>
      <c r="U2942" s="10">
        <f t="shared" si="183"/>
        <v>42022.773356481484</v>
      </c>
    </row>
    <row r="2943" spans="1:21" ht="42.75" x14ac:dyDescent="0.2">
      <c r="A2943">
        <v>2941</v>
      </c>
      <c r="B2943" s="3" t="s">
        <v>2941</v>
      </c>
      <c r="C2943" s="3" t="s">
        <v>7051</v>
      </c>
      <c r="D2943">
        <v>25000</v>
      </c>
      <c r="F2943">
        <v>1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8303</v>
      </c>
      <c r="P2943" s="6">
        <f t="shared" si="180"/>
        <v>4.0000000000000003E-5</v>
      </c>
      <c r="Q2943">
        <f t="shared" si="181"/>
        <v>1</v>
      </c>
      <c r="R2943" t="s">
        <v>8332</v>
      </c>
      <c r="S2943" t="s">
        <v>8358</v>
      </c>
      <c r="T2943" s="10">
        <f t="shared" si="182"/>
        <v>42034.960127314815</v>
      </c>
      <c r="U2943" s="10">
        <f t="shared" si="183"/>
        <v>42064.960127314815</v>
      </c>
    </row>
    <row r="2944" spans="1:21" ht="42.75" x14ac:dyDescent="0.2">
      <c r="A2944">
        <v>2942</v>
      </c>
      <c r="B2944" s="3" t="s">
        <v>2942</v>
      </c>
      <c r="C2944" s="3" t="s">
        <v>7052</v>
      </c>
      <c r="D2944">
        <v>200000</v>
      </c>
      <c r="F2944">
        <v>40850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8303</v>
      </c>
      <c r="P2944" s="6">
        <f t="shared" si="180"/>
        <v>0.20424999999999999</v>
      </c>
      <c r="Q2944">
        <f t="shared" si="181"/>
        <v>202.22772277227722</v>
      </c>
      <c r="R2944" t="s">
        <v>8332</v>
      </c>
      <c r="S2944" t="s">
        <v>8358</v>
      </c>
      <c r="T2944" s="10">
        <f t="shared" si="182"/>
        <v>42334.803923611107</v>
      </c>
      <c r="U2944" s="10">
        <f t="shared" si="183"/>
        <v>42354.845833333333</v>
      </c>
    </row>
    <row r="2945" spans="1:21" ht="42.75" x14ac:dyDescent="0.2">
      <c r="A2945">
        <v>2943</v>
      </c>
      <c r="B2945" s="3" t="s">
        <v>2943</v>
      </c>
      <c r="C2945" s="3" t="s">
        <v>7053</v>
      </c>
      <c r="D2945">
        <v>3000</v>
      </c>
      <c r="F2945"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8303</v>
      </c>
      <c r="P2945" s="6">
        <f t="shared" si="180"/>
        <v>0</v>
      </c>
      <c r="Q2945" t="e">
        <f t="shared" si="181"/>
        <v>#DIV/0!</v>
      </c>
      <c r="R2945" t="s">
        <v>8332</v>
      </c>
      <c r="S2945" t="s">
        <v>8358</v>
      </c>
      <c r="T2945" s="10">
        <f t="shared" si="182"/>
        <v>42077.129398148143</v>
      </c>
      <c r="U2945" s="10">
        <f t="shared" si="183"/>
        <v>42107.129398148143</v>
      </c>
    </row>
    <row r="2946" spans="1:21" ht="42.75" x14ac:dyDescent="0.2">
      <c r="A2946">
        <v>2944</v>
      </c>
      <c r="B2946" s="3" t="s">
        <v>2944</v>
      </c>
      <c r="C2946" s="3" t="s">
        <v>7054</v>
      </c>
      <c r="D2946">
        <v>10000</v>
      </c>
      <c r="F2946">
        <v>100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8303</v>
      </c>
      <c r="P2946" s="6">
        <f t="shared" ref="P2946:P3009" si="184">F2946/D2946</f>
        <v>0.01</v>
      </c>
      <c r="Q2946">
        <f t="shared" ref="Q2946:Q3009" si="185">F2946/M2946</f>
        <v>100</v>
      </c>
      <c r="R2946" t="s">
        <v>8332</v>
      </c>
      <c r="S2946" t="s">
        <v>8358</v>
      </c>
      <c r="T2946" s="10">
        <f t="shared" si="182"/>
        <v>42132.9143287037</v>
      </c>
      <c r="U2946" s="10">
        <f t="shared" si="183"/>
        <v>42162.9143287037</v>
      </c>
    </row>
    <row r="2947" spans="1:21" ht="57" x14ac:dyDescent="0.2">
      <c r="A2947">
        <v>2945</v>
      </c>
      <c r="B2947" s="3" t="s">
        <v>2945</v>
      </c>
      <c r="C2947" s="3" t="s">
        <v>7055</v>
      </c>
      <c r="D2947">
        <v>50000</v>
      </c>
      <c r="F2947"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8303</v>
      </c>
      <c r="P2947" s="6">
        <f t="shared" si="184"/>
        <v>0</v>
      </c>
      <c r="Q2947" t="e">
        <f t="shared" si="185"/>
        <v>#DIV/0!</v>
      </c>
      <c r="R2947" t="s">
        <v>8332</v>
      </c>
      <c r="S2947" t="s">
        <v>8358</v>
      </c>
      <c r="T2947" s="10">
        <f t="shared" ref="T2947:T3010" si="186">(((K2947/60)/60)/24+DATE(1970,1,1))</f>
        <v>42118.139583333337</v>
      </c>
      <c r="U2947" s="10">
        <f t="shared" ref="U2947:U3010" si="187">(((J2947/60)/60)/24+DATE(1970,1,1))</f>
        <v>42148.139583333337</v>
      </c>
    </row>
    <row r="2948" spans="1:21" ht="42.75" x14ac:dyDescent="0.2">
      <c r="A2948">
        <v>2946</v>
      </c>
      <c r="B2948" s="3" t="s">
        <v>2946</v>
      </c>
      <c r="C2948" s="3" t="s">
        <v>7056</v>
      </c>
      <c r="D2948">
        <v>2000</v>
      </c>
      <c r="F2948">
        <v>2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8303</v>
      </c>
      <c r="P2948" s="6">
        <f t="shared" si="184"/>
        <v>1E-3</v>
      </c>
      <c r="Q2948">
        <f t="shared" si="185"/>
        <v>1</v>
      </c>
      <c r="R2948" t="s">
        <v>8332</v>
      </c>
      <c r="S2948" t="s">
        <v>8358</v>
      </c>
      <c r="T2948" s="10">
        <f t="shared" si="186"/>
        <v>42567.531157407408</v>
      </c>
      <c r="U2948" s="10">
        <f t="shared" si="187"/>
        <v>42597.531157407408</v>
      </c>
    </row>
    <row r="2949" spans="1:21" ht="57" x14ac:dyDescent="0.2">
      <c r="A2949">
        <v>2947</v>
      </c>
      <c r="B2949" s="3" t="s">
        <v>2947</v>
      </c>
      <c r="C2949" s="3" t="s">
        <v>7057</v>
      </c>
      <c r="D2949">
        <v>25000</v>
      </c>
      <c r="F2949">
        <v>1072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8303</v>
      </c>
      <c r="P2949" s="6">
        <f t="shared" si="184"/>
        <v>4.2880000000000001E-2</v>
      </c>
      <c r="Q2949">
        <f t="shared" si="185"/>
        <v>82.461538461538467</v>
      </c>
      <c r="R2949" t="s">
        <v>8332</v>
      </c>
      <c r="S2949" t="s">
        <v>8358</v>
      </c>
      <c r="T2949" s="10">
        <f t="shared" si="186"/>
        <v>42649.562118055561</v>
      </c>
      <c r="U2949" s="10">
        <f t="shared" si="187"/>
        <v>42698.715972222228</v>
      </c>
    </row>
    <row r="2950" spans="1:21" ht="57" x14ac:dyDescent="0.2">
      <c r="A2950">
        <v>2948</v>
      </c>
      <c r="B2950" s="3" t="s">
        <v>2948</v>
      </c>
      <c r="C2950" s="3" t="s">
        <v>7058</v>
      </c>
      <c r="D2950">
        <v>500000</v>
      </c>
      <c r="F2950">
        <v>24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8303</v>
      </c>
      <c r="P2950" s="6">
        <f t="shared" si="184"/>
        <v>4.8000000000000001E-5</v>
      </c>
      <c r="Q2950">
        <f t="shared" si="185"/>
        <v>2.6666666666666665</v>
      </c>
      <c r="R2950" t="s">
        <v>8332</v>
      </c>
      <c r="S2950" t="s">
        <v>8358</v>
      </c>
      <c r="T2950" s="10">
        <f t="shared" si="186"/>
        <v>42097.649224537032</v>
      </c>
      <c r="U2950" s="10">
        <f t="shared" si="187"/>
        <v>42157.649224537032</v>
      </c>
    </row>
    <row r="2951" spans="1:21" ht="42.75" x14ac:dyDescent="0.2">
      <c r="A2951">
        <v>2949</v>
      </c>
      <c r="B2951" s="3" t="s">
        <v>2949</v>
      </c>
      <c r="C2951" s="3" t="s">
        <v>7059</v>
      </c>
      <c r="D2951">
        <v>1000</v>
      </c>
      <c r="F2951">
        <v>25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8303</v>
      </c>
      <c r="P2951" s="6">
        <f t="shared" si="184"/>
        <v>2.5000000000000001E-2</v>
      </c>
      <c r="Q2951">
        <f t="shared" si="185"/>
        <v>12.5</v>
      </c>
      <c r="R2951" t="s">
        <v>8332</v>
      </c>
      <c r="S2951" t="s">
        <v>8358</v>
      </c>
      <c r="T2951" s="10">
        <f t="shared" si="186"/>
        <v>42297.823113425926</v>
      </c>
      <c r="U2951" s="10">
        <f t="shared" si="187"/>
        <v>42327.864780092597</v>
      </c>
    </row>
    <row r="2952" spans="1:21" ht="42.75" x14ac:dyDescent="0.2">
      <c r="A2952">
        <v>2950</v>
      </c>
      <c r="B2952" s="3" t="s">
        <v>2950</v>
      </c>
      <c r="C2952" s="3" t="s">
        <v>7060</v>
      </c>
      <c r="D2952">
        <v>5000000</v>
      </c>
      <c r="F2952"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8303</v>
      </c>
      <c r="P2952" s="6">
        <f t="shared" si="184"/>
        <v>0</v>
      </c>
      <c r="Q2952" t="e">
        <f t="shared" si="185"/>
        <v>#DIV/0!</v>
      </c>
      <c r="R2952" t="s">
        <v>8332</v>
      </c>
      <c r="S2952" t="s">
        <v>8358</v>
      </c>
      <c r="T2952" s="10">
        <f t="shared" si="186"/>
        <v>42362.36518518519</v>
      </c>
      <c r="U2952" s="10">
        <f t="shared" si="187"/>
        <v>42392.36518518519</v>
      </c>
    </row>
    <row r="2953" spans="1:21" ht="57" x14ac:dyDescent="0.2">
      <c r="A2953">
        <v>2951</v>
      </c>
      <c r="B2953" s="3" t="s">
        <v>2951</v>
      </c>
      <c r="C2953" s="3" t="s">
        <v>7061</v>
      </c>
      <c r="D2953">
        <v>50000</v>
      </c>
      <c r="F2953">
        <v>1096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8303</v>
      </c>
      <c r="P2953" s="6">
        <f t="shared" si="184"/>
        <v>2.1919999999999999E-2</v>
      </c>
      <c r="Q2953">
        <f t="shared" si="185"/>
        <v>18.896551724137932</v>
      </c>
      <c r="R2953" t="s">
        <v>8332</v>
      </c>
      <c r="S2953" t="s">
        <v>8358</v>
      </c>
      <c r="T2953" s="10">
        <f t="shared" si="186"/>
        <v>41872.802928240737</v>
      </c>
      <c r="U2953" s="10">
        <f t="shared" si="187"/>
        <v>41917.802928240737</v>
      </c>
    </row>
    <row r="2954" spans="1:21" ht="42.75" x14ac:dyDescent="0.2">
      <c r="A2954">
        <v>2952</v>
      </c>
      <c r="B2954" s="3" t="s">
        <v>2952</v>
      </c>
      <c r="C2954" s="3" t="s">
        <v>7062</v>
      </c>
      <c r="D2954">
        <v>20000</v>
      </c>
      <c r="F2954">
        <v>1605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8303</v>
      </c>
      <c r="P2954" s="6">
        <f t="shared" si="184"/>
        <v>8.0250000000000002E-2</v>
      </c>
      <c r="Q2954">
        <f t="shared" si="185"/>
        <v>200.625</v>
      </c>
      <c r="R2954" t="s">
        <v>8332</v>
      </c>
      <c r="S2954" t="s">
        <v>8358</v>
      </c>
      <c r="T2954" s="10">
        <f t="shared" si="186"/>
        <v>42628.690266203703</v>
      </c>
      <c r="U2954" s="10">
        <f t="shared" si="187"/>
        <v>42660.166666666672</v>
      </c>
    </row>
    <row r="2955" spans="1:21" ht="42.75" x14ac:dyDescent="0.2">
      <c r="A2955">
        <v>2953</v>
      </c>
      <c r="B2955" s="3" t="s">
        <v>2953</v>
      </c>
      <c r="C2955" s="3" t="s">
        <v>7063</v>
      </c>
      <c r="D2955">
        <v>400000</v>
      </c>
      <c r="F2955">
        <v>605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8303</v>
      </c>
      <c r="P2955" s="6">
        <f t="shared" si="184"/>
        <v>1.5125E-3</v>
      </c>
      <c r="Q2955">
        <f t="shared" si="185"/>
        <v>201.66666666666666</v>
      </c>
      <c r="R2955" t="s">
        <v>8332</v>
      </c>
      <c r="S2955" t="s">
        <v>8358</v>
      </c>
      <c r="T2955" s="10">
        <f t="shared" si="186"/>
        <v>42255.791909722218</v>
      </c>
      <c r="U2955" s="10">
        <f t="shared" si="187"/>
        <v>42285.791909722218</v>
      </c>
    </row>
    <row r="2956" spans="1:21" ht="42.75" x14ac:dyDescent="0.2">
      <c r="A2956">
        <v>2954</v>
      </c>
      <c r="B2956" s="3" t="s">
        <v>2954</v>
      </c>
      <c r="C2956" s="3" t="s">
        <v>7064</v>
      </c>
      <c r="D2956">
        <v>15000</v>
      </c>
      <c r="F2956"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8303</v>
      </c>
      <c r="P2956" s="6">
        <f t="shared" si="184"/>
        <v>0</v>
      </c>
      <c r="Q2956" t="e">
        <f t="shared" si="185"/>
        <v>#DIV/0!</v>
      </c>
      <c r="R2956" t="s">
        <v>8332</v>
      </c>
      <c r="S2956" t="s">
        <v>8358</v>
      </c>
      <c r="T2956" s="10">
        <f t="shared" si="186"/>
        <v>42790.583368055552</v>
      </c>
      <c r="U2956" s="10">
        <f t="shared" si="187"/>
        <v>42810.541701388895</v>
      </c>
    </row>
    <row r="2957" spans="1:21" ht="28.5" x14ac:dyDescent="0.2">
      <c r="A2957">
        <v>2955</v>
      </c>
      <c r="B2957" s="3" t="s">
        <v>2955</v>
      </c>
      <c r="C2957" s="3" t="s">
        <v>7065</v>
      </c>
      <c r="D2957">
        <v>1200</v>
      </c>
      <c r="F2957">
        <v>715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8303</v>
      </c>
      <c r="P2957" s="6">
        <f t="shared" si="184"/>
        <v>0.59583333333333333</v>
      </c>
      <c r="Q2957">
        <f t="shared" si="185"/>
        <v>65</v>
      </c>
      <c r="R2957" t="s">
        <v>8332</v>
      </c>
      <c r="S2957" t="s">
        <v>8358</v>
      </c>
      <c r="T2957" s="10">
        <f t="shared" si="186"/>
        <v>42141.741307870368</v>
      </c>
      <c r="U2957" s="10">
        <f t="shared" si="187"/>
        <v>42171.741307870368</v>
      </c>
    </row>
    <row r="2958" spans="1:21" ht="42.75" x14ac:dyDescent="0.2">
      <c r="A2958">
        <v>2956</v>
      </c>
      <c r="B2958" s="3" t="s">
        <v>2956</v>
      </c>
      <c r="C2958" s="3" t="s">
        <v>7066</v>
      </c>
      <c r="D2958">
        <v>7900</v>
      </c>
      <c r="F2958">
        <v>1322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8303</v>
      </c>
      <c r="P2958" s="6">
        <f t="shared" si="184"/>
        <v>0.16734177215189874</v>
      </c>
      <c r="Q2958">
        <f t="shared" si="185"/>
        <v>66.099999999999994</v>
      </c>
      <c r="R2958" t="s">
        <v>8332</v>
      </c>
      <c r="S2958" t="s">
        <v>8358</v>
      </c>
      <c r="T2958" s="10">
        <f t="shared" si="186"/>
        <v>42464.958912037036</v>
      </c>
      <c r="U2958" s="10">
        <f t="shared" si="187"/>
        <v>42494.958912037036</v>
      </c>
    </row>
    <row r="2959" spans="1:21" ht="42.75" x14ac:dyDescent="0.2">
      <c r="A2959">
        <v>2957</v>
      </c>
      <c r="B2959" s="3" t="s">
        <v>2957</v>
      </c>
      <c r="C2959" s="3" t="s">
        <v>7067</v>
      </c>
      <c r="D2959">
        <v>15000</v>
      </c>
      <c r="F2959">
        <v>280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8303</v>
      </c>
      <c r="P2959" s="6">
        <f t="shared" si="184"/>
        <v>1.8666666666666668E-2</v>
      </c>
      <c r="Q2959">
        <f t="shared" si="185"/>
        <v>93.333333333333329</v>
      </c>
      <c r="R2959" t="s">
        <v>8332</v>
      </c>
      <c r="S2959" t="s">
        <v>8358</v>
      </c>
      <c r="T2959" s="10">
        <f t="shared" si="186"/>
        <v>42031.011249999996</v>
      </c>
      <c r="U2959" s="10">
        <f t="shared" si="187"/>
        <v>42090.969583333332</v>
      </c>
    </row>
    <row r="2960" spans="1:21" ht="42.75" x14ac:dyDescent="0.2">
      <c r="A2960">
        <v>2958</v>
      </c>
      <c r="B2960" s="3" t="s">
        <v>2958</v>
      </c>
      <c r="C2960" s="3" t="s">
        <v>7068</v>
      </c>
      <c r="D2960">
        <v>80000</v>
      </c>
      <c r="F2960"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8303</v>
      </c>
      <c r="P2960" s="6">
        <f t="shared" si="184"/>
        <v>0</v>
      </c>
      <c r="Q2960" t="e">
        <f t="shared" si="185"/>
        <v>#DIV/0!</v>
      </c>
      <c r="R2960" t="s">
        <v>8332</v>
      </c>
      <c r="S2960" t="s">
        <v>8358</v>
      </c>
      <c r="T2960" s="10">
        <f t="shared" si="186"/>
        <v>42438.779131944444</v>
      </c>
      <c r="U2960" s="10">
        <f t="shared" si="187"/>
        <v>42498.73746527778</v>
      </c>
    </row>
    <row r="2961" spans="1:21" ht="42.75" x14ac:dyDescent="0.2">
      <c r="A2961">
        <v>2959</v>
      </c>
      <c r="B2961" s="3" t="s">
        <v>2959</v>
      </c>
      <c r="C2961" s="3" t="s">
        <v>7069</v>
      </c>
      <c r="D2961">
        <v>10000</v>
      </c>
      <c r="F2961"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8303</v>
      </c>
      <c r="P2961" s="6">
        <f t="shared" si="184"/>
        <v>0</v>
      </c>
      <c r="Q2961" t="e">
        <f t="shared" si="185"/>
        <v>#DIV/0!</v>
      </c>
      <c r="R2961" t="s">
        <v>8332</v>
      </c>
      <c r="S2961" t="s">
        <v>8358</v>
      </c>
      <c r="T2961" s="10">
        <f t="shared" si="186"/>
        <v>42498.008391203708</v>
      </c>
      <c r="U2961" s="10">
        <f t="shared" si="187"/>
        <v>42528.008391203708</v>
      </c>
    </row>
    <row r="2962" spans="1:21" ht="42.75" x14ac:dyDescent="0.2">
      <c r="A2962">
        <v>2960</v>
      </c>
      <c r="B2962" s="3" t="s">
        <v>2960</v>
      </c>
      <c r="C2962" s="3" t="s">
        <v>7070</v>
      </c>
      <c r="D2962">
        <v>30000000</v>
      </c>
      <c r="F2962"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8303</v>
      </c>
      <c r="P2962" s="6">
        <f t="shared" si="184"/>
        <v>0</v>
      </c>
      <c r="Q2962" t="e">
        <f t="shared" si="185"/>
        <v>#DIV/0!</v>
      </c>
      <c r="R2962" t="s">
        <v>8332</v>
      </c>
      <c r="S2962" t="s">
        <v>8358</v>
      </c>
      <c r="T2962" s="10">
        <f t="shared" si="186"/>
        <v>41863.757210648146</v>
      </c>
      <c r="U2962" s="10">
        <f t="shared" si="187"/>
        <v>41893.757210648146</v>
      </c>
    </row>
    <row r="2963" spans="1:21" ht="42.75" x14ac:dyDescent="0.2">
      <c r="A2963">
        <v>2961</v>
      </c>
      <c r="B2963" s="3" t="s">
        <v>2961</v>
      </c>
      <c r="C2963" s="3" t="s">
        <v>7071</v>
      </c>
      <c r="D2963">
        <v>5000</v>
      </c>
      <c r="F2963">
        <v>5481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8271</v>
      </c>
      <c r="P2963" s="6">
        <f t="shared" si="184"/>
        <v>1.0962000000000001</v>
      </c>
      <c r="Q2963">
        <f t="shared" si="185"/>
        <v>50.75</v>
      </c>
      <c r="R2963" t="s">
        <v>8332</v>
      </c>
      <c r="S2963" t="s">
        <v>8333</v>
      </c>
      <c r="T2963" s="10">
        <f t="shared" si="186"/>
        <v>42061.212488425925</v>
      </c>
      <c r="U2963" s="10">
        <f t="shared" si="187"/>
        <v>42089.166666666672</v>
      </c>
    </row>
    <row r="2964" spans="1:21" ht="42.75" x14ac:dyDescent="0.2">
      <c r="A2964">
        <v>2962</v>
      </c>
      <c r="B2964" s="3" t="s">
        <v>2962</v>
      </c>
      <c r="C2964" s="3" t="s">
        <v>7072</v>
      </c>
      <c r="D2964">
        <v>1000</v>
      </c>
      <c r="F2964">
        <v>1218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8271</v>
      </c>
      <c r="P2964" s="6">
        <f t="shared" si="184"/>
        <v>1.218</v>
      </c>
      <c r="Q2964">
        <f t="shared" si="185"/>
        <v>60.9</v>
      </c>
      <c r="R2964" t="s">
        <v>8332</v>
      </c>
      <c r="S2964" t="s">
        <v>8333</v>
      </c>
      <c r="T2964" s="10">
        <f t="shared" si="186"/>
        <v>42036.24428240741</v>
      </c>
      <c r="U2964" s="10">
        <f t="shared" si="187"/>
        <v>42064.290972222225</v>
      </c>
    </row>
    <row r="2965" spans="1:21" ht="57" x14ac:dyDescent="0.2">
      <c r="A2965">
        <v>2963</v>
      </c>
      <c r="B2965" s="3" t="s">
        <v>2963</v>
      </c>
      <c r="C2965" s="3" t="s">
        <v>7073</v>
      </c>
      <c r="D2965">
        <v>10000</v>
      </c>
      <c r="F2965">
        <v>10685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8271</v>
      </c>
      <c r="P2965" s="6">
        <f t="shared" si="184"/>
        <v>1.0685</v>
      </c>
      <c r="Q2965">
        <f t="shared" si="185"/>
        <v>109.03061224489795</v>
      </c>
      <c r="R2965" t="s">
        <v>8332</v>
      </c>
      <c r="S2965" t="s">
        <v>8333</v>
      </c>
      <c r="T2965" s="10">
        <f t="shared" si="186"/>
        <v>42157.470185185186</v>
      </c>
      <c r="U2965" s="10">
        <f t="shared" si="187"/>
        <v>42187.470185185186</v>
      </c>
    </row>
    <row r="2966" spans="1:21" ht="42.75" x14ac:dyDescent="0.2">
      <c r="A2966">
        <v>2964</v>
      </c>
      <c r="B2966" s="3" t="s">
        <v>2964</v>
      </c>
      <c r="C2966" s="3" t="s">
        <v>7074</v>
      </c>
      <c r="D2966">
        <v>5000</v>
      </c>
      <c r="F2966">
        <v>5035.6899999999996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8271</v>
      </c>
      <c r="P2966" s="6">
        <f t="shared" si="184"/>
        <v>1.0071379999999999</v>
      </c>
      <c r="Q2966">
        <f t="shared" si="185"/>
        <v>25.692295918367346</v>
      </c>
      <c r="R2966" t="s">
        <v>8332</v>
      </c>
      <c r="S2966" t="s">
        <v>8333</v>
      </c>
      <c r="T2966" s="10">
        <f t="shared" si="186"/>
        <v>41827.909942129627</v>
      </c>
      <c r="U2966" s="10">
        <f t="shared" si="187"/>
        <v>41857.897222222222</v>
      </c>
    </row>
    <row r="2967" spans="1:21" ht="42.75" x14ac:dyDescent="0.2">
      <c r="A2967">
        <v>2965</v>
      </c>
      <c r="B2967" s="3" t="s">
        <v>2965</v>
      </c>
      <c r="C2967" s="3" t="s">
        <v>7075</v>
      </c>
      <c r="D2967">
        <v>1500</v>
      </c>
      <c r="F2967">
        <v>1635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8271</v>
      </c>
      <c r="P2967" s="6">
        <f t="shared" si="184"/>
        <v>1.0900000000000001</v>
      </c>
      <c r="Q2967">
        <f t="shared" si="185"/>
        <v>41.92307692307692</v>
      </c>
      <c r="R2967" t="s">
        <v>8332</v>
      </c>
      <c r="S2967" t="s">
        <v>8333</v>
      </c>
      <c r="T2967" s="10">
        <f t="shared" si="186"/>
        <v>42162.729548611111</v>
      </c>
      <c r="U2967" s="10">
        <f t="shared" si="187"/>
        <v>42192.729548611111</v>
      </c>
    </row>
    <row r="2968" spans="1:21" ht="42.75" x14ac:dyDescent="0.2">
      <c r="A2968">
        <v>2966</v>
      </c>
      <c r="B2968" s="3" t="s">
        <v>2966</v>
      </c>
      <c r="C2968" s="3" t="s">
        <v>7076</v>
      </c>
      <c r="D2968">
        <v>10000</v>
      </c>
      <c r="F2968">
        <v>11363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8271</v>
      </c>
      <c r="P2968" s="6">
        <f t="shared" si="184"/>
        <v>1.1363000000000001</v>
      </c>
      <c r="Q2968">
        <f t="shared" si="185"/>
        <v>88.7734375</v>
      </c>
      <c r="R2968" t="s">
        <v>8332</v>
      </c>
      <c r="S2968" t="s">
        <v>8333</v>
      </c>
      <c r="T2968" s="10">
        <f t="shared" si="186"/>
        <v>42233.738564814819</v>
      </c>
      <c r="U2968" s="10">
        <f t="shared" si="187"/>
        <v>42263.738564814819</v>
      </c>
    </row>
    <row r="2969" spans="1:21" ht="42.75" x14ac:dyDescent="0.2">
      <c r="A2969">
        <v>2967</v>
      </c>
      <c r="B2969" s="3" t="s">
        <v>2967</v>
      </c>
      <c r="C2969" s="3" t="s">
        <v>7077</v>
      </c>
      <c r="D2969">
        <v>5000</v>
      </c>
      <c r="F2969">
        <v>5696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8271</v>
      </c>
      <c r="P2969" s="6">
        <f t="shared" si="184"/>
        <v>1.1392</v>
      </c>
      <c r="Q2969">
        <f t="shared" si="185"/>
        <v>80.225352112676063</v>
      </c>
      <c r="R2969" t="s">
        <v>8332</v>
      </c>
      <c r="S2969" t="s">
        <v>8333</v>
      </c>
      <c r="T2969" s="10">
        <f t="shared" si="186"/>
        <v>42042.197824074072</v>
      </c>
      <c r="U2969" s="10">
        <f t="shared" si="187"/>
        <v>42072.156157407408</v>
      </c>
    </row>
    <row r="2970" spans="1:21" ht="28.5" x14ac:dyDescent="0.2">
      <c r="A2970">
        <v>2968</v>
      </c>
      <c r="B2970" s="3" t="s">
        <v>2968</v>
      </c>
      <c r="C2970" s="3" t="s">
        <v>7078</v>
      </c>
      <c r="D2970">
        <v>3500</v>
      </c>
      <c r="F2970">
        <v>3710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8271</v>
      </c>
      <c r="P2970" s="6">
        <f t="shared" si="184"/>
        <v>1.06</v>
      </c>
      <c r="Q2970">
        <f t="shared" si="185"/>
        <v>78.936170212765958</v>
      </c>
      <c r="R2970" t="s">
        <v>8332</v>
      </c>
      <c r="S2970" t="s">
        <v>8333</v>
      </c>
      <c r="T2970" s="10">
        <f t="shared" si="186"/>
        <v>42585.523842592593</v>
      </c>
      <c r="U2970" s="10">
        <f t="shared" si="187"/>
        <v>42599.165972222225</v>
      </c>
    </row>
    <row r="2971" spans="1:21" ht="42.75" x14ac:dyDescent="0.2">
      <c r="A2971">
        <v>2969</v>
      </c>
      <c r="B2971" s="3" t="s">
        <v>2969</v>
      </c>
      <c r="C2971" s="3" t="s">
        <v>7079</v>
      </c>
      <c r="D2971">
        <v>1000</v>
      </c>
      <c r="F2971">
        <v>1625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8271</v>
      </c>
      <c r="P2971" s="6">
        <f t="shared" si="184"/>
        <v>1.625</v>
      </c>
      <c r="Q2971">
        <f t="shared" si="185"/>
        <v>95.588235294117652</v>
      </c>
      <c r="R2971" t="s">
        <v>8332</v>
      </c>
      <c r="S2971" t="s">
        <v>8333</v>
      </c>
      <c r="T2971" s="10">
        <f t="shared" si="186"/>
        <v>42097.786493055552</v>
      </c>
      <c r="U2971" s="10">
        <f t="shared" si="187"/>
        <v>42127.952083333337</v>
      </c>
    </row>
    <row r="2972" spans="1:21" ht="42.75" x14ac:dyDescent="0.2">
      <c r="A2972">
        <v>2970</v>
      </c>
      <c r="B2972" s="3" t="s">
        <v>2970</v>
      </c>
      <c r="C2972" s="3" t="s">
        <v>7080</v>
      </c>
      <c r="D2972">
        <v>6000</v>
      </c>
      <c r="F2972">
        <v>6360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8271</v>
      </c>
      <c r="P2972" s="6">
        <f t="shared" si="184"/>
        <v>1.06</v>
      </c>
      <c r="Q2972">
        <f t="shared" si="185"/>
        <v>69.890109890109883</v>
      </c>
      <c r="R2972" t="s">
        <v>8332</v>
      </c>
      <c r="S2972" t="s">
        <v>8333</v>
      </c>
      <c r="T2972" s="10">
        <f t="shared" si="186"/>
        <v>41808.669571759259</v>
      </c>
      <c r="U2972" s="10">
        <f t="shared" si="187"/>
        <v>41838.669571759259</v>
      </c>
    </row>
    <row r="2973" spans="1:21" ht="42.75" x14ac:dyDescent="0.2">
      <c r="A2973">
        <v>2971</v>
      </c>
      <c r="B2973" s="3" t="s">
        <v>2971</v>
      </c>
      <c r="C2973" s="3" t="s">
        <v>7081</v>
      </c>
      <c r="D2973">
        <v>3200</v>
      </c>
      <c r="F2973">
        <v>3205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8271</v>
      </c>
      <c r="P2973" s="6">
        <f t="shared" si="184"/>
        <v>1.0015624999999999</v>
      </c>
      <c r="Q2973">
        <f t="shared" si="185"/>
        <v>74.534883720930239</v>
      </c>
      <c r="R2973" t="s">
        <v>8332</v>
      </c>
      <c r="S2973" t="s">
        <v>8333</v>
      </c>
      <c r="T2973" s="10">
        <f t="shared" si="186"/>
        <v>41852.658310185187</v>
      </c>
      <c r="U2973" s="10">
        <f t="shared" si="187"/>
        <v>41882.658310185187</v>
      </c>
    </row>
    <row r="2974" spans="1:21" ht="28.5" x14ac:dyDescent="0.2">
      <c r="A2974">
        <v>2972</v>
      </c>
      <c r="B2974" s="3" t="s">
        <v>2972</v>
      </c>
      <c r="C2974" s="3" t="s">
        <v>7082</v>
      </c>
      <c r="D2974">
        <v>2000</v>
      </c>
      <c r="F2974">
        <v>2107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8271</v>
      </c>
      <c r="P2974" s="6">
        <f t="shared" si="184"/>
        <v>1.0535000000000001</v>
      </c>
      <c r="Q2974">
        <f t="shared" si="185"/>
        <v>123.94117647058823</v>
      </c>
      <c r="R2974" t="s">
        <v>8332</v>
      </c>
      <c r="S2974" t="s">
        <v>8333</v>
      </c>
      <c r="T2974" s="10">
        <f t="shared" si="186"/>
        <v>42694.110185185185</v>
      </c>
      <c r="U2974" s="10">
        <f t="shared" si="187"/>
        <v>42709.041666666672</v>
      </c>
    </row>
    <row r="2975" spans="1:21" ht="42.75" x14ac:dyDescent="0.2">
      <c r="A2975">
        <v>2973</v>
      </c>
      <c r="B2975" s="3" t="s">
        <v>2973</v>
      </c>
      <c r="C2975" s="3" t="s">
        <v>7083</v>
      </c>
      <c r="D2975">
        <v>5000</v>
      </c>
      <c r="F2975">
        <v>8740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8271</v>
      </c>
      <c r="P2975" s="6">
        <f t="shared" si="184"/>
        <v>1.748</v>
      </c>
      <c r="Q2975">
        <f t="shared" si="185"/>
        <v>264.84848484848487</v>
      </c>
      <c r="R2975" t="s">
        <v>8332</v>
      </c>
      <c r="S2975" t="s">
        <v>8333</v>
      </c>
      <c r="T2975" s="10">
        <f t="shared" si="186"/>
        <v>42341.818379629629</v>
      </c>
      <c r="U2975" s="10">
        <f t="shared" si="187"/>
        <v>42370.166666666672</v>
      </c>
    </row>
    <row r="2976" spans="1:21" ht="42.75" x14ac:dyDescent="0.2">
      <c r="A2976">
        <v>2974</v>
      </c>
      <c r="B2976" s="3" t="s">
        <v>2974</v>
      </c>
      <c r="C2976" s="3" t="s">
        <v>7084</v>
      </c>
      <c r="D2976">
        <v>5000</v>
      </c>
      <c r="F2976">
        <v>5100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8271</v>
      </c>
      <c r="P2976" s="6">
        <f t="shared" si="184"/>
        <v>1.02</v>
      </c>
      <c r="Q2976">
        <f t="shared" si="185"/>
        <v>58.620689655172413</v>
      </c>
      <c r="R2976" t="s">
        <v>8332</v>
      </c>
      <c r="S2976" t="s">
        <v>8333</v>
      </c>
      <c r="T2976" s="10">
        <f t="shared" si="186"/>
        <v>41880.061006944445</v>
      </c>
      <c r="U2976" s="10">
        <f t="shared" si="187"/>
        <v>41908.065972222219</v>
      </c>
    </row>
    <row r="2977" spans="1:21" ht="42.75" x14ac:dyDescent="0.2">
      <c r="A2977">
        <v>2975</v>
      </c>
      <c r="B2977" s="3" t="s">
        <v>2975</v>
      </c>
      <c r="C2977" s="3" t="s">
        <v>7085</v>
      </c>
      <c r="D2977">
        <v>8000</v>
      </c>
      <c r="F2977">
        <v>8010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8271</v>
      </c>
      <c r="P2977" s="6">
        <f t="shared" si="184"/>
        <v>1.00125</v>
      </c>
      <c r="Q2977">
        <f t="shared" si="185"/>
        <v>70.884955752212392</v>
      </c>
      <c r="R2977" t="s">
        <v>8332</v>
      </c>
      <c r="S2977" t="s">
        <v>8333</v>
      </c>
      <c r="T2977" s="10">
        <f t="shared" si="186"/>
        <v>41941.683865740742</v>
      </c>
      <c r="U2977" s="10">
        <f t="shared" si="187"/>
        <v>41970.125</v>
      </c>
    </row>
    <row r="2978" spans="1:21" ht="42.75" x14ac:dyDescent="0.2">
      <c r="A2978">
        <v>2976</v>
      </c>
      <c r="B2978" s="3" t="s">
        <v>2976</v>
      </c>
      <c r="C2978" s="3" t="s">
        <v>7086</v>
      </c>
      <c r="D2978">
        <v>70</v>
      </c>
      <c r="F2978">
        <v>120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8271</v>
      </c>
      <c r="P2978" s="6">
        <f t="shared" si="184"/>
        <v>1.7142857142857142</v>
      </c>
      <c r="Q2978">
        <f t="shared" si="185"/>
        <v>8.5714285714285712</v>
      </c>
      <c r="R2978" t="s">
        <v>8332</v>
      </c>
      <c r="S2978" t="s">
        <v>8333</v>
      </c>
      <c r="T2978" s="10">
        <f t="shared" si="186"/>
        <v>42425.730671296296</v>
      </c>
      <c r="U2978" s="10">
        <f t="shared" si="187"/>
        <v>42442.5</v>
      </c>
    </row>
    <row r="2979" spans="1:21" ht="57" x14ac:dyDescent="0.2">
      <c r="A2979">
        <v>2977</v>
      </c>
      <c r="B2979" s="3" t="s">
        <v>2977</v>
      </c>
      <c r="C2979" s="3" t="s">
        <v>7087</v>
      </c>
      <c r="D2979">
        <v>3000</v>
      </c>
      <c r="F2979">
        <v>3407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8271</v>
      </c>
      <c r="P2979" s="6">
        <f t="shared" si="184"/>
        <v>1.1356666666666666</v>
      </c>
      <c r="Q2979">
        <f t="shared" si="185"/>
        <v>113.56666666666666</v>
      </c>
      <c r="R2979" t="s">
        <v>8332</v>
      </c>
      <c r="S2979" t="s">
        <v>8333</v>
      </c>
      <c r="T2979" s="10">
        <f t="shared" si="186"/>
        <v>42026.88118055556</v>
      </c>
      <c r="U2979" s="10">
        <f t="shared" si="187"/>
        <v>42086.093055555553</v>
      </c>
    </row>
    <row r="2980" spans="1:21" ht="42.75" x14ac:dyDescent="0.2">
      <c r="A2980">
        <v>2978</v>
      </c>
      <c r="B2980" s="3" t="s">
        <v>2978</v>
      </c>
      <c r="C2980" s="3" t="s">
        <v>7088</v>
      </c>
      <c r="D2980">
        <v>750</v>
      </c>
      <c r="F2980">
        <v>971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8271</v>
      </c>
      <c r="P2980" s="6">
        <f t="shared" si="184"/>
        <v>1.2946666666666666</v>
      </c>
      <c r="Q2980">
        <f t="shared" si="185"/>
        <v>60.6875</v>
      </c>
      <c r="R2980" t="s">
        <v>8332</v>
      </c>
      <c r="S2980" t="s">
        <v>8333</v>
      </c>
      <c r="T2980" s="10">
        <f t="shared" si="186"/>
        <v>41922.640590277777</v>
      </c>
      <c r="U2980" s="10">
        <f t="shared" si="187"/>
        <v>41932.249305555553</v>
      </c>
    </row>
    <row r="2981" spans="1:21" ht="42.75" x14ac:dyDescent="0.2">
      <c r="A2981">
        <v>2979</v>
      </c>
      <c r="B2981" s="3" t="s">
        <v>2979</v>
      </c>
      <c r="C2981" s="3" t="s">
        <v>7089</v>
      </c>
      <c r="D2981">
        <v>5000</v>
      </c>
      <c r="F2981">
        <v>5070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8271</v>
      </c>
      <c r="P2981" s="6">
        <f t="shared" si="184"/>
        <v>1.014</v>
      </c>
      <c r="Q2981">
        <f t="shared" si="185"/>
        <v>110.21739130434783</v>
      </c>
      <c r="R2981" t="s">
        <v>8332</v>
      </c>
      <c r="S2981" t="s">
        <v>8333</v>
      </c>
      <c r="T2981" s="10">
        <f t="shared" si="186"/>
        <v>41993.824340277773</v>
      </c>
      <c r="U2981" s="10">
        <f t="shared" si="187"/>
        <v>42010.25</v>
      </c>
    </row>
    <row r="2982" spans="1:21" ht="42.75" x14ac:dyDescent="0.2">
      <c r="A2982">
        <v>2980</v>
      </c>
      <c r="B2982" s="3" t="s">
        <v>2980</v>
      </c>
      <c r="C2982" s="3" t="s">
        <v>7090</v>
      </c>
      <c r="D2982">
        <v>3000</v>
      </c>
      <c r="F2982">
        <v>3275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8271</v>
      </c>
      <c r="P2982" s="6">
        <f t="shared" si="184"/>
        <v>1.0916666666666666</v>
      </c>
      <c r="Q2982">
        <f t="shared" si="185"/>
        <v>136.45833333333334</v>
      </c>
      <c r="R2982" t="s">
        <v>8332</v>
      </c>
      <c r="S2982" t="s">
        <v>8333</v>
      </c>
      <c r="T2982" s="10">
        <f t="shared" si="186"/>
        <v>42219.915856481486</v>
      </c>
      <c r="U2982" s="10">
        <f t="shared" si="187"/>
        <v>42240.083333333328</v>
      </c>
    </row>
    <row r="2983" spans="1:21" ht="42.75" x14ac:dyDescent="0.2">
      <c r="A2983">
        <v>2981</v>
      </c>
      <c r="B2983" s="3" t="s">
        <v>2981</v>
      </c>
      <c r="C2983" s="3" t="s">
        <v>7091</v>
      </c>
      <c r="D2983">
        <v>4000</v>
      </c>
      <c r="F2983">
        <v>5157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8303</v>
      </c>
      <c r="P2983" s="6">
        <f t="shared" si="184"/>
        <v>1.28925</v>
      </c>
      <c r="Q2983">
        <f t="shared" si="185"/>
        <v>53.164948453608247</v>
      </c>
      <c r="R2983" t="s">
        <v>8332</v>
      </c>
      <c r="S2983" t="s">
        <v>8358</v>
      </c>
      <c r="T2983" s="10">
        <f t="shared" si="186"/>
        <v>42225.559675925921</v>
      </c>
      <c r="U2983" s="10">
        <f t="shared" si="187"/>
        <v>42270.559675925921</v>
      </c>
    </row>
    <row r="2984" spans="1:21" ht="28.5" x14ac:dyDescent="0.2">
      <c r="A2984">
        <v>2982</v>
      </c>
      <c r="B2984" s="3" t="s">
        <v>2982</v>
      </c>
      <c r="C2984" s="3" t="s">
        <v>7092</v>
      </c>
      <c r="D2984">
        <v>5000</v>
      </c>
      <c r="F2984">
        <v>5103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8303</v>
      </c>
      <c r="P2984" s="6">
        <f t="shared" si="184"/>
        <v>1.0206</v>
      </c>
      <c r="Q2984">
        <f t="shared" si="185"/>
        <v>86.491525423728817</v>
      </c>
      <c r="R2984" t="s">
        <v>8332</v>
      </c>
      <c r="S2984" t="s">
        <v>8358</v>
      </c>
      <c r="T2984" s="10">
        <f t="shared" si="186"/>
        <v>42381.686840277776</v>
      </c>
      <c r="U2984" s="10">
        <f t="shared" si="187"/>
        <v>42411.686840277776</v>
      </c>
    </row>
    <row r="2985" spans="1:21" ht="42.75" x14ac:dyDescent="0.2">
      <c r="A2985">
        <v>2983</v>
      </c>
      <c r="B2985" s="3" t="s">
        <v>2983</v>
      </c>
      <c r="C2985" s="3" t="s">
        <v>7093</v>
      </c>
      <c r="D2985">
        <v>116000</v>
      </c>
      <c r="F2985">
        <v>169985.91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8303</v>
      </c>
      <c r="P2985" s="6">
        <f t="shared" si="184"/>
        <v>1.465395775862069</v>
      </c>
      <c r="Q2985">
        <f t="shared" si="185"/>
        <v>155.23827397260274</v>
      </c>
      <c r="R2985" t="s">
        <v>8332</v>
      </c>
      <c r="S2985" t="s">
        <v>8358</v>
      </c>
      <c r="T2985" s="10">
        <f t="shared" si="186"/>
        <v>41894.632361111115</v>
      </c>
      <c r="U2985" s="10">
        <f t="shared" si="187"/>
        <v>41954.674027777779</v>
      </c>
    </row>
    <row r="2986" spans="1:21" ht="42.75" x14ac:dyDescent="0.2">
      <c r="A2986">
        <v>2984</v>
      </c>
      <c r="B2986" s="3" t="s">
        <v>2984</v>
      </c>
      <c r="C2986" s="3" t="s">
        <v>7094</v>
      </c>
      <c r="D2986">
        <v>25000</v>
      </c>
      <c r="F2986">
        <v>25088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8303</v>
      </c>
      <c r="P2986" s="6">
        <f t="shared" si="184"/>
        <v>1.00352</v>
      </c>
      <c r="Q2986">
        <f t="shared" si="185"/>
        <v>115.08256880733946</v>
      </c>
      <c r="R2986" t="s">
        <v>8332</v>
      </c>
      <c r="S2986" t="s">
        <v>8358</v>
      </c>
      <c r="T2986" s="10">
        <f t="shared" si="186"/>
        <v>42576.278715277775</v>
      </c>
      <c r="U2986" s="10">
        <f t="shared" si="187"/>
        <v>42606.278715277775</v>
      </c>
    </row>
    <row r="2987" spans="1:21" ht="42.75" x14ac:dyDescent="0.2">
      <c r="A2987">
        <v>2985</v>
      </c>
      <c r="B2987" s="3" t="s">
        <v>2985</v>
      </c>
      <c r="C2987" s="3" t="s">
        <v>7095</v>
      </c>
      <c r="D2987">
        <v>10000</v>
      </c>
      <c r="F2987">
        <v>12165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8303</v>
      </c>
      <c r="P2987" s="6">
        <f t="shared" si="184"/>
        <v>1.2164999999999999</v>
      </c>
      <c r="Q2987">
        <f t="shared" si="185"/>
        <v>109.5945945945946</v>
      </c>
      <c r="R2987" t="s">
        <v>8332</v>
      </c>
      <c r="S2987" t="s">
        <v>8358</v>
      </c>
      <c r="T2987" s="10">
        <f t="shared" si="186"/>
        <v>42654.973703703698</v>
      </c>
      <c r="U2987" s="10">
        <f t="shared" si="187"/>
        <v>42674.166666666672</v>
      </c>
    </row>
    <row r="2988" spans="1:21" ht="42.75" x14ac:dyDescent="0.2">
      <c r="A2988">
        <v>2986</v>
      </c>
      <c r="B2988" s="3" t="s">
        <v>2986</v>
      </c>
      <c r="C2988" s="3" t="s">
        <v>7096</v>
      </c>
      <c r="D2988">
        <v>2400</v>
      </c>
      <c r="F2988">
        <v>2532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8303</v>
      </c>
      <c r="P2988" s="6">
        <f t="shared" si="184"/>
        <v>1.0549999999999999</v>
      </c>
      <c r="Q2988">
        <f t="shared" si="185"/>
        <v>45.214285714285715</v>
      </c>
      <c r="R2988" t="s">
        <v>8332</v>
      </c>
      <c r="S2988" t="s">
        <v>8358</v>
      </c>
      <c r="T2988" s="10">
        <f t="shared" si="186"/>
        <v>42431.500069444446</v>
      </c>
      <c r="U2988" s="10">
        <f t="shared" si="187"/>
        <v>42491.458402777775</v>
      </c>
    </row>
    <row r="2989" spans="1:21" ht="57" x14ac:dyDescent="0.2">
      <c r="A2989">
        <v>2987</v>
      </c>
      <c r="B2989" s="3" t="s">
        <v>2987</v>
      </c>
      <c r="C2989" s="3" t="s">
        <v>7097</v>
      </c>
      <c r="D2989">
        <v>25000</v>
      </c>
      <c r="F2989">
        <v>27600.2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8303</v>
      </c>
      <c r="P2989" s="6">
        <f t="shared" si="184"/>
        <v>1.1040080000000001</v>
      </c>
      <c r="Q2989">
        <f t="shared" si="185"/>
        <v>104.15169811320754</v>
      </c>
      <c r="R2989" t="s">
        <v>8332</v>
      </c>
      <c r="S2989" t="s">
        <v>8358</v>
      </c>
      <c r="T2989" s="10">
        <f t="shared" si="186"/>
        <v>42627.307303240741</v>
      </c>
      <c r="U2989" s="10">
        <f t="shared" si="187"/>
        <v>42656</v>
      </c>
    </row>
    <row r="2990" spans="1:21" ht="42.75" x14ac:dyDescent="0.2">
      <c r="A2990">
        <v>2988</v>
      </c>
      <c r="B2990" s="3" t="s">
        <v>2988</v>
      </c>
      <c r="C2990" s="3" t="s">
        <v>7098</v>
      </c>
      <c r="D2990">
        <v>1000</v>
      </c>
      <c r="F2990">
        <v>1000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8303</v>
      </c>
      <c r="P2990" s="6">
        <f t="shared" si="184"/>
        <v>1</v>
      </c>
      <c r="Q2990">
        <f t="shared" si="185"/>
        <v>35.714285714285715</v>
      </c>
      <c r="R2990" t="s">
        <v>8332</v>
      </c>
      <c r="S2990" t="s">
        <v>8358</v>
      </c>
      <c r="T2990" s="10">
        <f t="shared" si="186"/>
        <v>42511.362048611118</v>
      </c>
      <c r="U2990" s="10">
        <f t="shared" si="187"/>
        <v>42541.362048611118</v>
      </c>
    </row>
    <row r="2991" spans="1:21" x14ac:dyDescent="0.2">
      <c r="A2991">
        <v>2989</v>
      </c>
      <c r="B2991" s="3" t="s">
        <v>2989</v>
      </c>
      <c r="C2991" s="3" t="s">
        <v>7099</v>
      </c>
      <c r="D2991">
        <v>20000</v>
      </c>
      <c r="F2991">
        <v>35307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8303</v>
      </c>
      <c r="P2991" s="6">
        <f t="shared" si="184"/>
        <v>1.76535</v>
      </c>
      <c r="Q2991">
        <f t="shared" si="185"/>
        <v>96.997252747252745</v>
      </c>
      <c r="R2991" t="s">
        <v>8332</v>
      </c>
      <c r="S2991" t="s">
        <v>8358</v>
      </c>
      <c r="T2991" s="10">
        <f t="shared" si="186"/>
        <v>42337.02039351852</v>
      </c>
      <c r="U2991" s="10">
        <f t="shared" si="187"/>
        <v>42359.207638888889</v>
      </c>
    </row>
    <row r="2992" spans="1:21" ht="42.75" x14ac:dyDescent="0.2">
      <c r="A2992">
        <v>2990</v>
      </c>
      <c r="B2992" s="3" t="s">
        <v>2990</v>
      </c>
      <c r="C2992" s="3" t="s">
        <v>7100</v>
      </c>
      <c r="D2992">
        <v>10000</v>
      </c>
      <c r="F2992">
        <v>10000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8303</v>
      </c>
      <c r="P2992" s="6">
        <f t="shared" si="184"/>
        <v>1</v>
      </c>
      <c r="Q2992">
        <f t="shared" si="185"/>
        <v>370.37037037037038</v>
      </c>
      <c r="R2992" t="s">
        <v>8332</v>
      </c>
      <c r="S2992" t="s">
        <v>8358</v>
      </c>
      <c r="T2992" s="10">
        <f t="shared" si="186"/>
        <v>42341.57430555555</v>
      </c>
      <c r="U2992" s="10">
        <f t="shared" si="187"/>
        <v>42376.57430555555</v>
      </c>
    </row>
    <row r="2993" spans="1:21" ht="42.75" x14ac:dyDescent="0.2">
      <c r="A2993">
        <v>2991</v>
      </c>
      <c r="B2993" s="3" t="s">
        <v>2991</v>
      </c>
      <c r="C2993" s="3" t="s">
        <v>7101</v>
      </c>
      <c r="D2993">
        <v>8500</v>
      </c>
      <c r="F2993">
        <v>8780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8303</v>
      </c>
      <c r="P2993" s="6">
        <f t="shared" si="184"/>
        <v>1.0329411764705883</v>
      </c>
      <c r="Q2993">
        <f t="shared" si="185"/>
        <v>94.408602150537632</v>
      </c>
      <c r="R2993" t="s">
        <v>8332</v>
      </c>
      <c r="S2993" t="s">
        <v>8358</v>
      </c>
      <c r="T2993" s="10">
        <f t="shared" si="186"/>
        <v>42740.837152777778</v>
      </c>
      <c r="U2993" s="10">
        <f t="shared" si="187"/>
        <v>42762.837152777778</v>
      </c>
    </row>
    <row r="2994" spans="1:21" ht="42.75" x14ac:dyDescent="0.2">
      <c r="A2994">
        <v>2992</v>
      </c>
      <c r="B2994" s="3" t="s">
        <v>2992</v>
      </c>
      <c r="C2994" s="3" t="s">
        <v>7102</v>
      </c>
      <c r="D2994">
        <v>3000</v>
      </c>
      <c r="F2994">
        <v>3135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8303</v>
      </c>
      <c r="P2994" s="6">
        <f t="shared" si="184"/>
        <v>1.0449999999999999</v>
      </c>
      <c r="Q2994">
        <f t="shared" si="185"/>
        <v>48.984375</v>
      </c>
      <c r="R2994" t="s">
        <v>8332</v>
      </c>
      <c r="S2994" t="s">
        <v>8358</v>
      </c>
      <c r="T2994" s="10">
        <f t="shared" si="186"/>
        <v>42622.767476851848</v>
      </c>
      <c r="U2994" s="10">
        <f t="shared" si="187"/>
        <v>42652.767476851848</v>
      </c>
    </row>
    <row r="2995" spans="1:21" x14ac:dyDescent="0.2">
      <c r="A2995">
        <v>2993</v>
      </c>
      <c r="B2995" s="3" t="s">
        <v>2993</v>
      </c>
      <c r="C2995" s="3" t="s">
        <v>7103</v>
      </c>
      <c r="D2995">
        <v>1000</v>
      </c>
      <c r="F2995">
        <v>1003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8303</v>
      </c>
      <c r="P2995" s="6">
        <f t="shared" si="184"/>
        <v>1.0029999999999999</v>
      </c>
      <c r="Q2995">
        <f t="shared" si="185"/>
        <v>45.590909090909093</v>
      </c>
      <c r="R2995" t="s">
        <v>8332</v>
      </c>
      <c r="S2995" t="s">
        <v>8358</v>
      </c>
      <c r="T2995" s="10">
        <f t="shared" si="186"/>
        <v>42390.838738425926</v>
      </c>
      <c r="U2995" s="10">
        <f t="shared" si="187"/>
        <v>42420.838738425926</v>
      </c>
    </row>
    <row r="2996" spans="1:21" ht="42.75" x14ac:dyDescent="0.2">
      <c r="A2996">
        <v>2994</v>
      </c>
      <c r="B2996" s="3" t="s">
        <v>2994</v>
      </c>
      <c r="C2996" s="3" t="s">
        <v>7104</v>
      </c>
      <c r="D2996">
        <v>300</v>
      </c>
      <c r="F2996">
        <v>1373.24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8303</v>
      </c>
      <c r="P2996" s="6">
        <f t="shared" si="184"/>
        <v>4.577466666666667</v>
      </c>
      <c r="Q2996">
        <f t="shared" si="185"/>
        <v>23.275254237288134</v>
      </c>
      <c r="R2996" t="s">
        <v>8332</v>
      </c>
      <c r="S2996" t="s">
        <v>8358</v>
      </c>
      <c r="T2996" s="10">
        <f t="shared" si="186"/>
        <v>41885.478842592594</v>
      </c>
      <c r="U2996" s="10">
        <f t="shared" si="187"/>
        <v>41915.478842592594</v>
      </c>
    </row>
    <row r="2997" spans="1:21" ht="42.75" x14ac:dyDescent="0.2">
      <c r="A2997">
        <v>2995</v>
      </c>
      <c r="B2997" s="3" t="s">
        <v>2995</v>
      </c>
      <c r="C2997" s="3" t="s">
        <v>7105</v>
      </c>
      <c r="D2997">
        <v>15000</v>
      </c>
      <c r="F2997">
        <v>15744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8303</v>
      </c>
      <c r="P2997" s="6">
        <f t="shared" si="184"/>
        <v>1.0496000000000001</v>
      </c>
      <c r="Q2997">
        <f t="shared" si="185"/>
        <v>63.2289156626506</v>
      </c>
      <c r="R2997" t="s">
        <v>8332</v>
      </c>
      <c r="S2997" t="s">
        <v>8358</v>
      </c>
      <c r="T2997" s="10">
        <f t="shared" si="186"/>
        <v>42724.665173611109</v>
      </c>
      <c r="U2997" s="10">
        <f t="shared" si="187"/>
        <v>42754.665173611109</v>
      </c>
    </row>
    <row r="2998" spans="1:21" ht="28.5" x14ac:dyDescent="0.2">
      <c r="A2998">
        <v>2996</v>
      </c>
      <c r="B2998" s="3" t="s">
        <v>2996</v>
      </c>
      <c r="C2998" s="3" t="s">
        <v>7106</v>
      </c>
      <c r="D2998">
        <v>35000</v>
      </c>
      <c r="F2998">
        <v>60180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8303</v>
      </c>
      <c r="P2998" s="6">
        <f t="shared" si="184"/>
        <v>1.7194285714285715</v>
      </c>
      <c r="Q2998">
        <f t="shared" si="185"/>
        <v>153.5204081632653</v>
      </c>
      <c r="R2998" t="s">
        <v>8332</v>
      </c>
      <c r="S2998" t="s">
        <v>8358</v>
      </c>
      <c r="T2998" s="10">
        <f t="shared" si="186"/>
        <v>42090.912500000006</v>
      </c>
      <c r="U2998" s="10">
        <f t="shared" si="187"/>
        <v>42150.912500000006</v>
      </c>
    </row>
    <row r="2999" spans="1:21" ht="42.75" x14ac:dyDescent="0.2">
      <c r="A2999">
        <v>2997</v>
      </c>
      <c r="B2999" s="3" t="s">
        <v>2997</v>
      </c>
      <c r="C2999" s="3" t="s">
        <v>7107</v>
      </c>
      <c r="D2999">
        <v>10000</v>
      </c>
      <c r="F2999">
        <v>10373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8303</v>
      </c>
      <c r="P2999" s="6">
        <f t="shared" si="184"/>
        <v>1.0373000000000001</v>
      </c>
      <c r="Q2999">
        <f t="shared" si="185"/>
        <v>90.2</v>
      </c>
      <c r="R2999" t="s">
        <v>8332</v>
      </c>
      <c r="S2999" t="s">
        <v>8358</v>
      </c>
      <c r="T2999" s="10">
        <f t="shared" si="186"/>
        <v>42775.733715277776</v>
      </c>
      <c r="U2999" s="10">
        <f t="shared" si="187"/>
        <v>42793.207638888889</v>
      </c>
    </row>
    <row r="3000" spans="1:21" ht="42.75" x14ac:dyDescent="0.2">
      <c r="A3000">
        <v>2998</v>
      </c>
      <c r="B3000" s="3" t="s">
        <v>2998</v>
      </c>
      <c r="C3000" s="3" t="s">
        <v>7108</v>
      </c>
      <c r="D3000">
        <v>50000</v>
      </c>
      <c r="F3000">
        <v>51514.5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8303</v>
      </c>
      <c r="P3000" s="6">
        <f t="shared" si="184"/>
        <v>1.0302899999999999</v>
      </c>
      <c r="Q3000">
        <f t="shared" si="185"/>
        <v>118.97113163972287</v>
      </c>
      <c r="R3000" t="s">
        <v>8332</v>
      </c>
      <c r="S3000" t="s">
        <v>8358</v>
      </c>
      <c r="T3000" s="10">
        <f t="shared" si="186"/>
        <v>41778.193622685183</v>
      </c>
      <c r="U3000" s="10">
        <f t="shared" si="187"/>
        <v>41806.184027777781</v>
      </c>
    </row>
    <row r="3001" spans="1:21" ht="42.75" x14ac:dyDescent="0.2">
      <c r="A3001">
        <v>2999</v>
      </c>
      <c r="B3001" s="3" t="s">
        <v>2999</v>
      </c>
      <c r="C3001" s="3" t="s">
        <v>7109</v>
      </c>
      <c r="D3001">
        <v>1350</v>
      </c>
      <c r="F3001">
        <v>1605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8303</v>
      </c>
      <c r="P3001" s="6">
        <f t="shared" si="184"/>
        <v>1.1888888888888889</v>
      </c>
      <c r="Q3001">
        <f t="shared" si="185"/>
        <v>80.25</v>
      </c>
      <c r="R3001" t="s">
        <v>8332</v>
      </c>
      <c r="S3001" t="s">
        <v>8358</v>
      </c>
      <c r="T3001" s="10">
        <f t="shared" si="186"/>
        <v>42780.740277777775</v>
      </c>
      <c r="U3001" s="10">
        <f t="shared" si="187"/>
        <v>42795.083333333328</v>
      </c>
    </row>
    <row r="3002" spans="1:21" ht="42.75" x14ac:dyDescent="0.2">
      <c r="A3002">
        <v>3000</v>
      </c>
      <c r="B3002" s="3" t="s">
        <v>3000</v>
      </c>
      <c r="C3002" s="3" t="s">
        <v>7110</v>
      </c>
      <c r="D3002">
        <v>500</v>
      </c>
      <c r="F3002">
        <v>500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8303</v>
      </c>
      <c r="P3002" s="6">
        <f t="shared" si="184"/>
        <v>1</v>
      </c>
      <c r="Q3002">
        <f t="shared" si="185"/>
        <v>62.5</v>
      </c>
      <c r="R3002" t="s">
        <v>8332</v>
      </c>
      <c r="S3002" t="s">
        <v>8358</v>
      </c>
      <c r="T3002" s="10">
        <f t="shared" si="186"/>
        <v>42752.827199074076</v>
      </c>
      <c r="U3002" s="10">
        <f t="shared" si="187"/>
        <v>42766.75</v>
      </c>
    </row>
    <row r="3003" spans="1:21" ht="42.75" x14ac:dyDescent="0.2">
      <c r="A3003">
        <v>3001</v>
      </c>
      <c r="B3003" s="3" t="s">
        <v>3001</v>
      </c>
      <c r="C3003" s="3" t="s">
        <v>7111</v>
      </c>
      <c r="D3003">
        <v>7214</v>
      </c>
      <c r="F3003">
        <v>22991.01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8303</v>
      </c>
      <c r="P3003" s="6">
        <f t="shared" si="184"/>
        <v>3.1869988910451896</v>
      </c>
      <c r="Q3003">
        <f t="shared" si="185"/>
        <v>131.37719999999999</v>
      </c>
      <c r="R3003" t="s">
        <v>8332</v>
      </c>
      <c r="S3003" t="s">
        <v>8358</v>
      </c>
      <c r="T3003" s="10">
        <f t="shared" si="186"/>
        <v>42534.895625000005</v>
      </c>
      <c r="U3003" s="10">
        <f t="shared" si="187"/>
        <v>42564.895625000005</v>
      </c>
    </row>
    <row r="3004" spans="1:21" ht="28.5" x14ac:dyDescent="0.2">
      <c r="A3004">
        <v>3002</v>
      </c>
      <c r="B3004" s="3" t="s">
        <v>3002</v>
      </c>
      <c r="C3004" s="3" t="s">
        <v>7112</v>
      </c>
      <c r="D3004">
        <v>7000</v>
      </c>
      <c r="F3004">
        <v>7595.43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8303</v>
      </c>
      <c r="P3004" s="6">
        <f t="shared" si="184"/>
        <v>1.0850614285714286</v>
      </c>
      <c r="Q3004">
        <f t="shared" si="185"/>
        <v>73.032980769230775</v>
      </c>
      <c r="R3004" t="s">
        <v>8332</v>
      </c>
      <c r="S3004" t="s">
        <v>8358</v>
      </c>
      <c r="T3004" s="10">
        <f t="shared" si="186"/>
        <v>41239.83625</v>
      </c>
      <c r="U3004" s="10">
        <f t="shared" si="187"/>
        <v>41269.83625</v>
      </c>
    </row>
    <row r="3005" spans="1:21" ht="42.75" x14ac:dyDescent="0.2">
      <c r="A3005">
        <v>3003</v>
      </c>
      <c r="B3005" s="3" t="s">
        <v>3003</v>
      </c>
      <c r="C3005" s="3" t="s">
        <v>7113</v>
      </c>
      <c r="D3005">
        <v>3000</v>
      </c>
      <c r="F3005">
        <v>3035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8303</v>
      </c>
      <c r="P3005" s="6">
        <f t="shared" si="184"/>
        <v>1.0116666666666667</v>
      </c>
      <c r="Q3005">
        <f t="shared" si="185"/>
        <v>178.52941176470588</v>
      </c>
      <c r="R3005" t="s">
        <v>8332</v>
      </c>
      <c r="S3005" t="s">
        <v>8358</v>
      </c>
      <c r="T3005" s="10">
        <f t="shared" si="186"/>
        <v>42398.849259259259</v>
      </c>
      <c r="U3005" s="10">
        <f t="shared" si="187"/>
        <v>42430.249305555553</v>
      </c>
    </row>
    <row r="3006" spans="1:21" ht="42.75" x14ac:dyDescent="0.2">
      <c r="A3006">
        <v>3004</v>
      </c>
      <c r="B3006" s="3" t="s">
        <v>3004</v>
      </c>
      <c r="C3006" s="3" t="s">
        <v>7114</v>
      </c>
      <c r="D3006">
        <v>40000</v>
      </c>
      <c r="F3006">
        <v>45126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8303</v>
      </c>
      <c r="P3006" s="6">
        <f t="shared" si="184"/>
        <v>1.12815</v>
      </c>
      <c r="Q3006">
        <f t="shared" si="185"/>
        <v>162.90974729241879</v>
      </c>
      <c r="R3006" t="s">
        <v>8332</v>
      </c>
      <c r="S3006" t="s">
        <v>8358</v>
      </c>
      <c r="T3006" s="10">
        <f t="shared" si="186"/>
        <v>41928.881064814814</v>
      </c>
      <c r="U3006" s="10">
        <f t="shared" si="187"/>
        <v>41958.922731481478</v>
      </c>
    </row>
    <row r="3007" spans="1:21" ht="42.75" x14ac:dyDescent="0.2">
      <c r="A3007">
        <v>3005</v>
      </c>
      <c r="B3007" s="3" t="s">
        <v>3005</v>
      </c>
      <c r="C3007" s="3" t="s">
        <v>7115</v>
      </c>
      <c r="D3007">
        <v>10600</v>
      </c>
      <c r="F3007">
        <v>12772.6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8303</v>
      </c>
      <c r="P3007" s="6">
        <f t="shared" si="184"/>
        <v>1.2049622641509434</v>
      </c>
      <c r="Q3007">
        <f t="shared" si="185"/>
        <v>108.24237288135593</v>
      </c>
      <c r="R3007" t="s">
        <v>8332</v>
      </c>
      <c r="S3007" t="s">
        <v>8358</v>
      </c>
      <c r="T3007" s="10">
        <f t="shared" si="186"/>
        <v>41888.674826388888</v>
      </c>
      <c r="U3007" s="10">
        <f t="shared" si="187"/>
        <v>41918.674826388888</v>
      </c>
    </row>
    <row r="3008" spans="1:21" ht="28.5" x14ac:dyDescent="0.2">
      <c r="A3008">
        <v>3006</v>
      </c>
      <c r="B3008" s="3" t="s">
        <v>3006</v>
      </c>
      <c r="C3008" s="3" t="s">
        <v>7116</v>
      </c>
      <c r="D3008">
        <v>8000</v>
      </c>
      <c r="F3008">
        <v>8620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8303</v>
      </c>
      <c r="P3008" s="6">
        <f t="shared" si="184"/>
        <v>1.0774999999999999</v>
      </c>
      <c r="Q3008">
        <f t="shared" si="185"/>
        <v>88.865979381443296</v>
      </c>
      <c r="R3008" t="s">
        <v>8332</v>
      </c>
      <c r="S3008" t="s">
        <v>8358</v>
      </c>
      <c r="T3008" s="10">
        <f t="shared" si="186"/>
        <v>41957.756840277783</v>
      </c>
      <c r="U3008" s="10">
        <f t="shared" si="187"/>
        <v>41987.756840277783</v>
      </c>
    </row>
    <row r="3009" spans="1:21" ht="28.5" x14ac:dyDescent="0.2">
      <c r="A3009">
        <v>3007</v>
      </c>
      <c r="B3009" s="3" t="s">
        <v>3007</v>
      </c>
      <c r="C3009" s="3" t="s">
        <v>7117</v>
      </c>
      <c r="D3009">
        <v>600</v>
      </c>
      <c r="F3009">
        <v>1080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8303</v>
      </c>
      <c r="P3009" s="6">
        <f t="shared" si="184"/>
        <v>1.8</v>
      </c>
      <c r="Q3009">
        <f t="shared" si="185"/>
        <v>54</v>
      </c>
      <c r="R3009" t="s">
        <v>8332</v>
      </c>
      <c r="S3009" t="s">
        <v>8358</v>
      </c>
      <c r="T3009" s="10">
        <f t="shared" si="186"/>
        <v>42098.216238425928</v>
      </c>
      <c r="U3009" s="10">
        <f t="shared" si="187"/>
        <v>42119.216238425928</v>
      </c>
    </row>
    <row r="3010" spans="1:21" ht="42.75" x14ac:dyDescent="0.2">
      <c r="A3010">
        <v>3008</v>
      </c>
      <c r="B3010" s="3" t="s">
        <v>3008</v>
      </c>
      <c r="C3010" s="3" t="s">
        <v>7118</v>
      </c>
      <c r="D3010">
        <v>3000</v>
      </c>
      <c r="F3010">
        <v>3035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8303</v>
      </c>
      <c r="P3010" s="6">
        <f t="shared" ref="P3010:P3073" si="188">F3010/D3010</f>
        <v>1.0116666666666667</v>
      </c>
      <c r="Q3010">
        <f t="shared" ref="Q3010:Q3073" si="189">F3010/M3010</f>
        <v>116.73076923076923</v>
      </c>
      <c r="R3010" t="s">
        <v>8332</v>
      </c>
      <c r="S3010" t="s">
        <v>8358</v>
      </c>
      <c r="T3010" s="10">
        <f t="shared" si="186"/>
        <v>42360.212025462963</v>
      </c>
      <c r="U3010" s="10">
        <f t="shared" si="187"/>
        <v>42390.212025462963</v>
      </c>
    </row>
    <row r="3011" spans="1:21" ht="42.75" x14ac:dyDescent="0.2">
      <c r="A3011">
        <v>3009</v>
      </c>
      <c r="B3011" s="3" t="s">
        <v>3009</v>
      </c>
      <c r="C3011" s="3" t="s">
        <v>7119</v>
      </c>
      <c r="D3011">
        <v>25000</v>
      </c>
      <c r="F3011">
        <v>29939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8303</v>
      </c>
      <c r="P3011" s="6">
        <f t="shared" si="188"/>
        <v>1.19756</v>
      </c>
      <c r="Q3011">
        <f t="shared" si="189"/>
        <v>233.8984375</v>
      </c>
      <c r="R3011" t="s">
        <v>8332</v>
      </c>
      <c r="S3011" t="s">
        <v>8358</v>
      </c>
      <c r="T3011" s="10">
        <f t="shared" ref="T3011:T3074" si="190">(((K3011/60)/60)/24+DATE(1970,1,1))</f>
        <v>41939.569907407407</v>
      </c>
      <c r="U3011" s="10">
        <f t="shared" ref="U3011:U3074" si="191">(((J3011/60)/60)/24+DATE(1970,1,1))</f>
        <v>41969.611574074079</v>
      </c>
    </row>
    <row r="3012" spans="1:21" ht="42.75" x14ac:dyDescent="0.2">
      <c r="A3012">
        <v>3010</v>
      </c>
      <c r="B3012" s="3" t="s">
        <v>3010</v>
      </c>
      <c r="C3012" s="3" t="s">
        <v>7120</v>
      </c>
      <c r="D3012">
        <v>1500</v>
      </c>
      <c r="F3012">
        <v>2370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8303</v>
      </c>
      <c r="P3012" s="6">
        <f t="shared" si="188"/>
        <v>1.58</v>
      </c>
      <c r="Q3012">
        <f t="shared" si="189"/>
        <v>158</v>
      </c>
      <c r="R3012" t="s">
        <v>8332</v>
      </c>
      <c r="S3012" t="s">
        <v>8358</v>
      </c>
      <c r="T3012" s="10">
        <f t="shared" si="190"/>
        <v>41996.832395833335</v>
      </c>
      <c r="U3012" s="10">
        <f t="shared" si="191"/>
        <v>42056.832395833335</v>
      </c>
    </row>
    <row r="3013" spans="1:21" ht="42.75" x14ac:dyDescent="0.2">
      <c r="A3013">
        <v>3011</v>
      </c>
      <c r="B3013" s="3" t="s">
        <v>3011</v>
      </c>
      <c r="C3013" s="3" t="s">
        <v>7121</v>
      </c>
      <c r="D3013">
        <v>300</v>
      </c>
      <c r="F3013">
        <v>371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8303</v>
      </c>
      <c r="P3013" s="6">
        <f t="shared" si="188"/>
        <v>1.2366666666666666</v>
      </c>
      <c r="Q3013">
        <f t="shared" si="189"/>
        <v>14.84</v>
      </c>
      <c r="R3013" t="s">
        <v>8332</v>
      </c>
      <c r="S3013" t="s">
        <v>8358</v>
      </c>
      <c r="T3013" s="10">
        <f t="shared" si="190"/>
        <v>42334.468935185185</v>
      </c>
      <c r="U3013" s="10">
        <f t="shared" si="191"/>
        <v>42361.957638888889</v>
      </c>
    </row>
    <row r="3014" spans="1:21" ht="42.75" x14ac:dyDescent="0.2">
      <c r="A3014">
        <v>3012</v>
      </c>
      <c r="B3014" s="3" t="s">
        <v>3012</v>
      </c>
      <c r="C3014" s="3" t="s">
        <v>7122</v>
      </c>
      <c r="D3014">
        <v>4000</v>
      </c>
      <c r="F3014">
        <v>4685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8303</v>
      </c>
      <c r="P3014" s="6">
        <f t="shared" si="188"/>
        <v>1.1712499999999999</v>
      </c>
      <c r="Q3014">
        <f t="shared" si="189"/>
        <v>85.181818181818187</v>
      </c>
      <c r="R3014" t="s">
        <v>8332</v>
      </c>
      <c r="S3014" t="s">
        <v>8358</v>
      </c>
      <c r="T3014" s="10">
        <f t="shared" si="190"/>
        <v>42024.702893518523</v>
      </c>
      <c r="U3014" s="10">
        <f t="shared" si="191"/>
        <v>42045.702893518523</v>
      </c>
    </row>
    <row r="3015" spans="1:21" ht="42.75" x14ac:dyDescent="0.2">
      <c r="A3015">
        <v>3013</v>
      </c>
      <c r="B3015" s="3" t="s">
        <v>3013</v>
      </c>
      <c r="C3015" s="3" t="s">
        <v>7123</v>
      </c>
      <c r="D3015">
        <v>10000</v>
      </c>
      <c r="F3015">
        <v>15696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8303</v>
      </c>
      <c r="P3015" s="6">
        <f t="shared" si="188"/>
        <v>1.5696000000000001</v>
      </c>
      <c r="Q3015">
        <f t="shared" si="189"/>
        <v>146.69158878504672</v>
      </c>
      <c r="R3015" t="s">
        <v>8332</v>
      </c>
      <c r="S3015" t="s">
        <v>8358</v>
      </c>
      <c r="T3015" s="10">
        <f t="shared" si="190"/>
        <v>42146.836215277777</v>
      </c>
      <c r="U3015" s="10">
        <f t="shared" si="191"/>
        <v>42176.836215277777</v>
      </c>
    </row>
    <row r="3016" spans="1:21" ht="42.75" x14ac:dyDescent="0.2">
      <c r="A3016">
        <v>3014</v>
      </c>
      <c r="B3016" s="3" t="s">
        <v>3014</v>
      </c>
      <c r="C3016" s="3" t="s">
        <v>7124</v>
      </c>
      <c r="D3016">
        <v>25000</v>
      </c>
      <c r="F3016">
        <v>28276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8303</v>
      </c>
      <c r="P3016" s="6">
        <f t="shared" si="188"/>
        <v>1.13104</v>
      </c>
      <c r="Q3016">
        <f t="shared" si="189"/>
        <v>50.764811490125673</v>
      </c>
      <c r="R3016" t="s">
        <v>8332</v>
      </c>
      <c r="S3016" t="s">
        <v>8358</v>
      </c>
      <c r="T3016" s="10">
        <f t="shared" si="190"/>
        <v>41920.123611111114</v>
      </c>
      <c r="U3016" s="10">
        <f t="shared" si="191"/>
        <v>41948.208333333336</v>
      </c>
    </row>
    <row r="3017" spans="1:21" ht="42.75" x14ac:dyDescent="0.2">
      <c r="A3017">
        <v>3015</v>
      </c>
      <c r="B3017" s="3" t="s">
        <v>3015</v>
      </c>
      <c r="C3017" s="3" t="s">
        <v>7125</v>
      </c>
      <c r="D3017">
        <v>3400</v>
      </c>
      <c r="F3017">
        <v>3508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8303</v>
      </c>
      <c r="P3017" s="6">
        <f t="shared" si="188"/>
        <v>1.0317647058823529</v>
      </c>
      <c r="Q3017">
        <f t="shared" si="189"/>
        <v>87.7</v>
      </c>
      <c r="R3017" t="s">
        <v>8332</v>
      </c>
      <c r="S3017" t="s">
        <v>8358</v>
      </c>
      <c r="T3017" s="10">
        <f t="shared" si="190"/>
        <v>41785.72729166667</v>
      </c>
      <c r="U3017" s="10">
        <f t="shared" si="191"/>
        <v>41801.166666666664</v>
      </c>
    </row>
    <row r="3018" spans="1:21" ht="42.75" x14ac:dyDescent="0.2">
      <c r="A3018">
        <v>3016</v>
      </c>
      <c r="B3018" s="3" t="s">
        <v>3016</v>
      </c>
      <c r="C3018" s="3" t="s">
        <v>7126</v>
      </c>
      <c r="D3018">
        <v>8500</v>
      </c>
      <c r="F3018">
        <v>8722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8303</v>
      </c>
      <c r="P3018" s="6">
        <f t="shared" si="188"/>
        <v>1.0261176470588236</v>
      </c>
      <c r="Q3018">
        <f t="shared" si="189"/>
        <v>242.27777777777777</v>
      </c>
      <c r="R3018" t="s">
        <v>8332</v>
      </c>
      <c r="S3018" t="s">
        <v>8358</v>
      </c>
      <c r="T3018" s="10">
        <f t="shared" si="190"/>
        <v>41778.548055555555</v>
      </c>
      <c r="U3018" s="10">
        <f t="shared" si="191"/>
        <v>41838.548055555555</v>
      </c>
    </row>
    <row r="3019" spans="1:21" ht="42.75" x14ac:dyDescent="0.2">
      <c r="A3019">
        <v>3017</v>
      </c>
      <c r="B3019" s="3" t="s">
        <v>3017</v>
      </c>
      <c r="C3019" s="3" t="s">
        <v>7127</v>
      </c>
      <c r="D3019">
        <v>22000</v>
      </c>
      <c r="F3019">
        <v>23285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8303</v>
      </c>
      <c r="P3019" s="6">
        <f t="shared" si="188"/>
        <v>1.0584090909090909</v>
      </c>
      <c r="Q3019">
        <f t="shared" si="189"/>
        <v>146.44654088050314</v>
      </c>
      <c r="R3019" t="s">
        <v>8332</v>
      </c>
      <c r="S3019" t="s">
        <v>8358</v>
      </c>
      <c r="T3019" s="10">
        <f t="shared" si="190"/>
        <v>41841.850034722222</v>
      </c>
      <c r="U3019" s="10">
        <f t="shared" si="191"/>
        <v>41871.850034722222</v>
      </c>
    </row>
    <row r="3020" spans="1:21" ht="42.75" x14ac:dyDescent="0.2">
      <c r="A3020">
        <v>3018</v>
      </c>
      <c r="B3020" s="3" t="s">
        <v>3018</v>
      </c>
      <c r="C3020" s="3" t="s">
        <v>7128</v>
      </c>
      <c r="D3020">
        <v>4200</v>
      </c>
      <c r="F3020">
        <v>4230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8303</v>
      </c>
      <c r="P3020" s="6">
        <f t="shared" si="188"/>
        <v>1.0071428571428571</v>
      </c>
      <c r="Q3020">
        <f t="shared" si="189"/>
        <v>103.17073170731707</v>
      </c>
      <c r="R3020" t="s">
        <v>8332</v>
      </c>
      <c r="S3020" t="s">
        <v>8358</v>
      </c>
      <c r="T3020" s="10">
        <f t="shared" si="190"/>
        <v>42163.29833333334</v>
      </c>
      <c r="U3020" s="10">
        <f t="shared" si="191"/>
        <v>42205.916666666672</v>
      </c>
    </row>
    <row r="3021" spans="1:21" ht="42.75" x14ac:dyDescent="0.2">
      <c r="A3021">
        <v>3019</v>
      </c>
      <c r="B3021" s="3" t="s">
        <v>3019</v>
      </c>
      <c r="C3021" s="3" t="s">
        <v>7129</v>
      </c>
      <c r="D3021">
        <v>15000</v>
      </c>
      <c r="F3021">
        <v>18185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8303</v>
      </c>
      <c r="P3021" s="6">
        <f t="shared" si="188"/>
        <v>1.2123333333333333</v>
      </c>
      <c r="Q3021">
        <f t="shared" si="189"/>
        <v>80.464601769911511</v>
      </c>
      <c r="R3021" t="s">
        <v>8332</v>
      </c>
      <c r="S3021" t="s">
        <v>8358</v>
      </c>
      <c r="T3021" s="10">
        <f t="shared" si="190"/>
        <v>41758.833564814813</v>
      </c>
      <c r="U3021" s="10">
        <f t="shared" si="191"/>
        <v>41786.125</v>
      </c>
    </row>
    <row r="3022" spans="1:21" ht="42.75" x14ac:dyDescent="0.2">
      <c r="A3022">
        <v>3020</v>
      </c>
      <c r="B3022" s="3" t="s">
        <v>3020</v>
      </c>
      <c r="C3022" s="3" t="s">
        <v>7130</v>
      </c>
      <c r="D3022">
        <v>7000</v>
      </c>
      <c r="F3022">
        <v>7040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8303</v>
      </c>
      <c r="P3022" s="6">
        <f t="shared" si="188"/>
        <v>1.0057142857142858</v>
      </c>
      <c r="Q3022">
        <f t="shared" si="189"/>
        <v>234.66666666666666</v>
      </c>
      <c r="R3022" t="s">
        <v>8332</v>
      </c>
      <c r="S3022" t="s">
        <v>8358</v>
      </c>
      <c r="T3022" s="10">
        <f t="shared" si="190"/>
        <v>42170.846446759257</v>
      </c>
      <c r="U3022" s="10">
        <f t="shared" si="191"/>
        <v>42230.846446759257</v>
      </c>
    </row>
    <row r="3023" spans="1:21" ht="42.75" x14ac:dyDescent="0.2">
      <c r="A3023">
        <v>3021</v>
      </c>
      <c r="B3023" s="3" t="s">
        <v>3021</v>
      </c>
      <c r="C3023" s="3" t="s">
        <v>7131</v>
      </c>
      <c r="D3023">
        <v>4500</v>
      </c>
      <c r="F3023">
        <v>5221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8303</v>
      </c>
      <c r="P3023" s="6">
        <f t="shared" si="188"/>
        <v>1.1602222222222223</v>
      </c>
      <c r="Q3023">
        <f t="shared" si="189"/>
        <v>50.689320388349515</v>
      </c>
      <c r="R3023" t="s">
        <v>8332</v>
      </c>
      <c r="S3023" t="s">
        <v>8358</v>
      </c>
      <c r="T3023" s="10">
        <f t="shared" si="190"/>
        <v>42660.618854166663</v>
      </c>
      <c r="U3023" s="10">
        <f t="shared" si="191"/>
        <v>42696.249305555553</v>
      </c>
    </row>
    <row r="3024" spans="1:21" ht="42.75" x14ac:dyDescent="0.2">
      <c r="A3024">
        <v>3022</v>
      </c>
      <c r="B3024" s="3" t="s">
        <v>3022</v>
      </c>
      <c r="C3024" s="3" t="s">
        <v>7132</v>
      </c>
      <c r="D3024">
        <v>10000</v>
      </c>
      <c r="F3024">
        <v>10088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8303</v>
      </c>
      <c r="P3024" s="6">
        <f t="shared" si="188"/>
        <v>1.0087999999999999</v>
      </c>
      <c r="Q3024">
        <f t="shared" si="189"/>
        <v>162.70967741935485</v>
      </c>
      <c r="R3024" t="s">
        <v>8332</v>
      </c>
      <c r="S3024" t="s">
        <v>8358</v>
      </c>
      <c r="T3024" s="10">
        <f t="shared" si="190"/>
        <v>42564.95380787037</v>
      </c>
      <c r="U3024" s="10">
        <f t="shared" si="191"/>
        <v>42609.95380787037</v>
      </c>
    </row>
    <row r="3025" spans="1:21" ht="42.75" x14ac:dyDescent="0.2">
      <c r="A3025">
        <v>3023</v>
      </c>
      <c r="B3025" s="3" t="s">
        <v>3023</v>
      </c>
      <c r="C3025" s="3" t="s">
        <v>7133</v>
      </c>
      <c r="D3025">
        <v>700</v>
      </c>
      <c r="F3025">
        <v>721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8303</v>
      </c>
      <c r="P3025" s="6">
        <f t="shared" si="188"/>
        <v>1.03</v>
      </c>
      <c r="Q3025">
        <f t="shared" si="189"/>
        <v>120.16666666666667</v>
      </c>
      <c r="R3025" t="s">
        <v>8332</v>
      </c>
      <c r="S3025" t="s">
        <v>8358</v>
      </c>
      <c r="T3025" s="10">
        <f t="shared" si="190"/>
        <v>42121.675763888896</v>
      </c>
      <c r="U3025" s="10">
        <f t="shared" si="191"/>
        <v>42166.675763888896</v>
      </c>
    </row>
    <row r="3026" spans="1:21" ht="42.75" x14ac:dyDescent="0.2">
      <c r="A3026">
        <v>3024</v>
      </c>
      <c r="B3026" s="3" t="s">
        <v>3024</v>
      </c>
      <c r="C3026" s="3" t="s">
        <v>7134</v>
      </c>
      <c r="D3026">
        <v>5000</v>
      </c>
      <c r="F3026">
        <v>12321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8303</v>
      </c>
      <c r="P3026" s="6">
        <f t="shared" si="188"/>
        <v>2.4641999999999999</v>
      </c>
      <c r="Q3026">
        <f t="shared" si="189"/>
        <v>67.697802197802204</v>
      </c>
      <c r="R3026" t="s">
        <v>8332</v>
      </c>
      <c r="S3026" t="s">
        <v>8358</v>
      </c>
      <c r="T3026" s="10">
        <f t="shared" si="190"/>
        <v>41158.993923611109</v>
      </c>
      <c r="U3026" s="10">
        <f t="shared" si="191"/>
        <v>41188.993923611109</v>
      </c>
    </row>
    <row r="3027" spans="1:21" ht="42.75" x14ac:dyDescent="0.2">
      <c r="A3027">
        <v>3025</v>
      </c>
      <c r="B3027" s="3" t="s">
        <v>3025</v>
      </c>
      <c r="C3027" s="3" t="s">
        <v>7135</v>
      </c>
      <c r="D3027">
        <v>2500</v>
      </c>
      <c r="F3027">
        <v>7555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8303</v>
      </c>
      <c r="P3027" s="6">
        <f t="shared" si="188"/>
        <v>3.0219999999999998</v>
      </c>
      <c r="Q3027">
        <f t="shared" si="189"/>
        <v>52.103448275862071</v>
      </c>
      <c r="R3027" t="s">
        <v>8332</v>
      </c>
      <c r="S3027" t="s">
        <v>8358</v>
      </c>
      <c r="T3027" s="10">
        <f t="shared" si="190"/>
        <v>41761.509409722225</v>
      </c>
      <c r="U3027" s="10">
        <f t="shared" si="191"/>
        <v>41789.666666666664</v>
      </c>
    </row>
    <row r="3028" spans="1:21" ht="42.75" x14ac:dyDescent="0.2">
      <c r="A3028">
        <v>3026</v>
      </c>
      <c r="B3028" s="3" t="s">
        <v>3026</v>
      </c>
      <c r="C3028" s="3" t="s">
        <v>7136</v>
      </c>
      <c r="D3028">
        <v>900</v>
      </c>
      <c r="F3028">
        <v>1290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8303</v>
      </c>
      <c r="P3028" s="6">
        <f t="shared" si="188"/>
        <v>1.4333333333333333</v>
      </c>
      <c r="Q3028">
        <f t="shared" si="189"/>
        <v>51.6</v>
      </c>
      <c r="R3028" t="s">
        <v>8332</v>
      </c>
      <c r="S3028" t="s">
        <v>8358</v>
      </c>
      <c r="T3028" s="10">
        <f t="shared" si="190"/>
        <v>42783.459398148145</v>
      </c>
      <c r="U3028" s="10">
        <f t="shared" si="191"/>
        <v>42797.459398148145</v>
      </c>
    </row>
    <row r="3029" spans="1:21" ht="42.75" x14ac:dyDescent="0.2">
      <c r="A3029">
        <v>3027</v>
      </c>
      <c r="B3029" s="3" t="s">
        <v>3027</v>
      </c>
      <c r="C3029" s="3" t="s">
        <v>7137</v>
      </c>
      <c r="D3029">
        <v>40000</v>
      </c>
      <c r="F3029">
        <v>52576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8303</v>
      </c>
      <c r="P3029" s="6">
        <f t="shared" si="188"/>
        <v>1.3144</v>
      </c>
      <c r="Q3029">
        <f t="shared" si="189"/>
        <v>164.3</v>
      </c>
      <c r="R3029" t="s">
        <v>8332</v>
      </c>
      <c r="S3029" t="s">
        <v>8358</v>
      </c>
      <c r="T3029" s="10">
        <f t="shared" si="190"/>
        <v>42053.704293981486</v>
      </c>
      <c r="U3029" s="10">
        <f t="shared" si="191"/>
        <v>42083.662627314814</v>
      </c>
    </row>
    <row r="3030" spans="1:21" ht="28.5" x14ac:dyDescent="0.2">
      <c r="A3030">
        <v>3028</v>
      </c>
      <c r="B3030" s="3" t="s">
        <v>3028</v>
      </c>
      <c r="C3030" s="3" t="s">
        <v>7138</v>
      </c>
      <c r="D3030">
        <v>5000</v>
      </c>
      <c r="F3030">
        <v>8401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8303</v>
      </c>
      <c r="P3030" s="6">
        <f t="shared" si="188"/>
        <v>1.6801999999999999</v>
      </c>
      <c r="Q3030">
        <f t="shared" si="189"/>
        <v>84.858585858585855</v>
      </c>
      <c r="R3030" t="s">
        <v>8332</v>
      </c>
      <c r="S3030" t="s">
        <v>8358</v>
      </c>
      <c r="T3030" s="10">
        <f t="shared" si="190"/>
        <v>42567.264178240745</v>
      </c>
      <c r="U3030" s="10">
        <f t="shared" si="191"/>
        <v>42597.264178240745</v>
      </c>
    </row>
    <row r="3031" spans="1:21" ht="42.75" x14ac:dyDescent="0.2">
      <c r="A3031">
        <v>3029</v>
      </c>
      <c r="B3031" s="3" t="s">
        <v>3029</v>
      </c>
      <c r="C3031" s="3" t="s">
        <v>7139</v>
      </c>
      <c r="D3031">
        <v>30000</v>
      </c>
      <c r="F3031">
        <v>32903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8303</v>
      </c>
      <c r="P3031" s="6">
        <f t="shared" si="188"/>
        <v>1.0967666666666667</v>
      </c>
      <c r="Q3031">
        <f t="shared" si="189"/>
        <v>94.548850574712645</v>
      </c>
      <c r="R3031" t="s">
        <v>8332</v>
      </c>
      <c r="S3031" t="s">
        <v>8358</v>
      </c>
      <c r="T3031" s="10">
        <f t="shared" si="190"/>
        <v>41932.708877314813</v>
      </c>
      <c r="U3031" s="10">
        <f t="shared" si="191"/>
        <v>41961.190972222219</v>
      </c>
    </row>
    <row r="3032" spans="1:21" ht="42.75" x14ac:dyDescent="0.2">
      <c r="A3032">
        <v>3030</v>
      </c>
      <c r="B3032" s="3" t="s">
        <v>3030</v>
      </c>
      <c r="C3032" s="3" t="s">
        <v>7140</v>
      </c>
      <c r="D3032">
        <v>1750</v>
      </c>
      <c r="F3032">
        <v>1867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8303</v>
      </c>
      <c r="P3032" s="6">
        <f t="shared" si="188"/>
        <v>1.0668571428571429</v>
      </c>
      <c r="Q3032">
        <f t="shared" si="189"/>
        <v>45.536585365853661</v>
      </c>
      <c r="R3032" t="s">
        <v>8332</v>
      </c>
      <c r="S3032" t="s">
        <v>8358</v>
      </c>
      <c r="T3032" s="10">
        <f t="shared" si="190"/>
        <v>42233.747349537036</v>
      </c>
      <c r="U3032" s="10">
        <f t="shared" si="191"/>
        <v>42263.747349537036</v>
      </c>
    </row>
    <row r="3033" spans="1:21" ht="71.25" x14ac:dyDescent="0.2">
      <c r="A3033">
        <v>3031</v>
      </c>
      <c r="B3033" s="3" t="s">
        <v>3031</v>
      </c>
      <c r="C3033" s="3" t="s">
        <v>7141</v>
      </c>
      <c r="D3033">
        <v>1500</v>
      </c>
      <c r="F3033">
        <v>1500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8303</v>
      </c>
      <c r="P3033" s="6">
        <f t="shared" si="188"/>
        <v>1</v>
      </c>
      <c r="Q3033">
        <f t="shared" si="189"/>
        <v>51.724137931034484</v>
      </c>
      <c r="R3033" t="s">
        <v>8332</v>
      </c>
      <c r="S3033" t="s">
        <v>8358</v>
      </c>
      <c r="T3033" s="10">
        <f t="shared" si="190"/>
        <v>42597.882488425923</v>
      </c>
      <c r="U3033" s="10">
        <f t="shared" si="191"/>
        <v>42657.882488425923</v>
      </c>
    </row>
    <row r="3034" spans="1:21" ht="42.75" x14ac:dyDescent="0.2">
      <c r="A3034">
        <v>3032</v>
      </c>
      <c r="B3034" s="3" t="s">
        <v>3032</v>
      </c>
      <c r="C3034" s="3" t="s">
        <v>7142</v>
      </c>
      <c r="D3034">
        <v>1000</v>
      </c>
      <c r="F3034">
        <v>1272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8303</v>
      </c>
      <c r="P3034" s="6">
        <f t="shared" si="188"/>
        <v>1.272</v>
      </c>
      <c r="Q3034">
        <f t="shared" si="189"/>
        <v>50.88</v>
      </c>
      <c r="R3034" t="s">
        <v>8332</v>
      </c>
      <c r="S3034" t="s">
        <v>8358</v>
      </c>
      <c r="T3034" s="10">
        <f t="shared" si="190"/>
        <v>42228.044664351852</v>
      </c>
      <c r="U3034" s="10">
        <f t="shared" si="191"/>
        <v>42258.044664351852</v>
      </c>
    </row>
    <row r="3035" spans="1:21" ht="42.75" x14ac:dyDescent="0.2">
      <c r="A3035">
        <v>3033</v>
      </c>
      <c r="B3035" s="3" t="s">
        <v>3033</v>
      </c>
      <c r="C3035" s="3" t="s">
        <v>7143</v>
      </c>
      <c r="D3035">
        <v>3000</v>
      </c>
      <c r="F3035">
        <v>4396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8303</v>
      </c>
      <c r="P3035" s="6">
        <f t="shared" si="188"/>
        <v>1.4653333333333334</v>
      </c>
      <c r="Q3035">
        <f t="shared" si="189"/>
        <v>191.13043478260869</v>
      </c>
      <c r="R3035" t="s">
        <v>8332</v>
      </c>
      <c r="S3035" t="s">
        <v>8358</v>
      </c>
      <c r="T3035" s="10">
        <f t="shared" si="190"/>
        <v>42570.110243055555</v>
      </c>
      <c r="U3035" s="10">
        <f t="shared" si="191"/>
        <v>42600.110243055555</v>
      </c>
    </row>
    <row r="3036" spans="1:21" ht="57" x14ac:dyDescent="0.2">
      <c r="A3036">
        <v>3034</v>
      </c>
      <c r="B3036" s="3" t="s">
        <v>3034</v>
      </c>
      <c r="C3036" s="3" t="s">
        <v>7144</v>
      </c>
      <c r="D3036">
        <v>100000</v>
      </c>
      <c r="F3036">
        <v>112536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8303</v>
      </c>
      <c r="P3036" s="6">
        <f t="shared" si="188"/>
        <v>1.1253599999999999</v>
      </c>
      <c r="Q3036">
        <f t="shared" si="189"/>
        <v>89.314285714285717</v>
      </c>
      <c r="R3036" t="s">
        <v>8332</v>
      </c>
      <c r="S3036" t="s">
        <v>8358</v>
      </c>
      <c r="T3036" s="10">
        <f t="shared" si="190"/>
        <v>42644.535358796296</v>
      </c>
      <c r="U3036" s="10">
        <f t="shared" si="191"/>
        <v>42675.165972222225</v>
      </c>
    </row>
    <row r="3037" spans="1:21" ht="28.5" x14ac:dyDescent="0.2">
      <c r="A3037">
        <v>3035</v>
      </c>
      <c r="B3037" s="3" t="s">
        <v>3035</v>
      </c>
      <c r="C3037" s="3" t="s">
        <v>7145</v>
      </c>
      <c r="D3037">
        <v>25000</v>
      </c>
      <c r="F3037">
        <v>27196.71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8303</v>
      </c>
      <c r="P3037" s="6">
        <f t="shared" si="188"/>
        <v>1.0878684000000001</v>
      </c>
      <c r="Q3037">
        <f t="shared" si="189"/>
        <v>88.588631921824103</v>
      </c>
      <c r="R3037" t="s">
        <v>8332</v>
      </c>
      <c r="S3037" t="s">
        <v>8358</v>
      </c>
      <c r="T3037" s="10">
        <f t="shared" si="190"/>
        <v>41368.560289351852</v>
      </c>
      <c r="U3037" s="10">
        <f t="shared" si="191"/>
        <v>41398.560289351852</v>
      </c>
    </row>
    <row r="3038" spans="1:21" ht="42.75" x14ac:dyDescent="0.2">
      <c r="A3038">
        <v>3036</v>
      </c>
      <c r="B3038" s="3" t="s">
        <v>3036</v>
      </c>
      <c r="C3038" s="3" t="s">
        <v>7146</v>
      </c>
      <c r="D3038">
        <v>25000</v>
      </c>
      <c r="F3038">
        <v>31683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8303</v>
      </c>
      <c r="P3038" s="6">
        <f t="shared" si="188"/>
        <v>1.26732</v>
      </c>
      <c r="Q3038">
        <f t="shared" si="189"/>
        <v>96.300911854103347</v>
      </c>
      <c r="R3038" t="s">
        <v>8332</v>
      </c>
      <c r="S3038" t="s">
        <v>8358</v>
      </c>
      <c r="T3038" s="10">
        <f t="shared" si="190"/>
        <v>41466.785231481481</v>
      </c>
      <c r="U3038" s="10">
        <f t="shared" si="191"/>
        <v>41502.499305555553</v>
      </c>
    </row>
    <row r="3039" spans="1:21" ht="57" x14ac:dyDescent="0.2">
      <c r="A3039">
        <v>3037</v>
      </c>
      <c r="B3039" s="3" t="s">
        <v>3037</v>
      </c>
      <c r="C3039" s="3" t="s">
        <v>7147</v>
      </c>
      <c r="D3039">
        <v>500</v>
      </c>
      <c r="F3039">
        <v>1066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8303</v>
      </c>
      <c r="P3039" s="6">
        <f t="shared" si="188"/>
        <v>2.1320000000000001</v>
      </c>
      <c r="Q3039">
        <f t="shared" si="189"/>
        <v>33.3125</v>
      </c>
      <c r="R3039" t="s">
        <v>8332</v>
      </c>
      <c r="S3039" t="s">
        <v>8358</v>
      </c>
      <c r="T3039" s="10">
        <f t="shared" si="190"/>
        <v>40378.893206018518</v>
      </c>
      <c r="U3039" s="10">
        <f t="shared" si="191"/>
        <v>40453.207638888889</v>
      </c>
    </row>
    <row r="3040" spans="1:21" ht="42.75" x14ac:dyDescent="0.2">
      <c r="A3040">
        <v>3038</v>
      </c>
      <c r="B3040" s="3" t="s">
        <v>3038</v>
      </c>
      <c r="C3040" s="3" t="s">
        <v>7148</v>
      </c>
      <c r="D3040">
        <v>1000</v>
      </c>
      <c r="F3040">
        <v>1005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8303</v>
      </c>
      <c r="P3040" s="6">
        <f t="shared" si="188"/>
        <v>1.0049999999999999</v>
      </c>
      <c r="Q3040">
        <f t="shared" si="189"/>
        <v>37.222222222222221</v>
      </c>
      <c r="R3040" t="s">
        <v>8332</v>
      </c>
      <c r="S3040" t="s">
        <v>8358</v>
      </c>
      <c r="T3040" s="10">
        <f t="shared" si="190"/>
        <v>42373.252280092594</v>
      </c>
      <c r="U3040" s="10">
        <f t="shared" si="191"/>
        <v>42433.252280092594</v>
      </c>
    </row>
    <row r="3041" spans="1:21" ht="42.75" x14ac:dyDescent="0.2">
      <c r="A3041">
        <v>3039</v>
      </c>
      <c r="B3041" s="3" t="s">
        <v>3039</v>
      </c>
      <c r="C3041" s="3" t="s">
        <v>7149</v>
      </c>
      <c r="D3041">
        <v>20000</v>
      </c>
      <c r="F3041">
        <v>21742.78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8303</v>
      </c>
      <c r="P3041" s="6">
        <f t="shared" si="188"/>
        <v>1.0871389999999999</v>
      </c>
      <c r="Q3041">
        <f t="shared" si="189"/>
        <v>92.130423728813554</v>
      </c>
      <c r="R3041" t="s">
        <v>8332</v>
      </c>
      <c r="S3041" t="s">
        <v>8358</v>
      </c>
      <c r="T3041" s="10">
        <f t="shared" si="190"/>
        <v>41610.794421296298</v>
      </c>
      <c r="U3041" s="10">
        <f t="shared" si="191"/>
        <v>41637.332638888889</v>
      </c>
    </row>
    <row r="3042" spans="1:21" ht="42.75" x14ac:dyDescent="0.2">
      <c r="A3042">
        <v>3040</v>
      </c>
      <c r="B3042" s="3" t="s">
        <v>3040</v>
      </c>
      <c r="C3042" s="3" t="s">
        <v>7150</v>
      </c>
      <c r="D3042">
        <v>3000</v>
      </c>
      <c r="F3042">
        <v>3225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8303</v>
      </c>
      <c r="P3042" s="6">
        <f t="shared" si="188"/>
        <v>1.075</v>
      </c>
      <c r="Q3042">
        <f t="shared" si="189"/>
        <v>76.785714285714292</v>
      </c>
      <c r="R3042" t="s">
        <v>8332</v>
      </c>
      <c r="S3042" t="s">
        <v>8358</v>
      </c>
      <c r="T3042" s="10">
        <f t="shared" si="190"/>
        <v>42177.791909722218</v>
      </c>
      <c r="U3042" s="10">
        <f t="shared" si="191"/>
        <v>42181.958333333328</v>
      </c>
    </row>
    <row r="3043" spans="1:21" ht="28.5" x14ac:dyDescent="0.2">
      <c r="A3043">
        <v>3041</v>
      </c>
      <c r="B3043" s="3" t="s">
        <v>3041</v>
      </c>
      <c r="C3043" s="3" t="s">
        <v>7151</v>
      </c>
      <c r="D3043">
        <v>8300</v>
      </c>
      <c r="F3043">
        <v>9170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8303</v>
      </c>
      <c r="P3043" s="6">
        <f t="shared" si="188"/>
        <v>1.1048192771084338</v>
      </c>
      <c r="Q3043">
        <f t="shared" si="189"/>
        <v>96.526315789473685</v>
      </c>
      <c r="R3043" t="s">
        <v>8332</v>
      </c>
      <c r="S3043" t="s">
        <v>8358</v>
      </c>
      <c r="T3043" s="10">
        <f t="shared" si="190"/>
        <v>42359.868611111116</v>
      </c>
      <c r="U3043" s="10">
        <f t="shared" si="191"/>
        <v>42389.868611111116</v>
      </c>
    </row>
    <row r="3044" spans="1:21" ht="42.75" x14ac:dyDescent="0.2">
      <c r="A3044">
        <v>3042</v>
      </c>
      <c r="B3044" s="3" t="s">
        <v>3042</v>
      </c>
      <c r="C3044" s="3" t="s">
        <v>7152</v>
      </c>
      <c r="D3044">
        <v>1500</v>
      </c>
      <c r="F3044">
        <v>1920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8303</v>
      </c>
      <c r="P3044" s="6">
        <f t="shared" si="188"/>
        <v>1.28</v>
      </c>
      <c r="Q3044">
        <f t="shared" si="189"/>
        <v>51.891891891891895</v>
      </c>
      <c r="R3044" t="s">
        <v>8332</v>
      </c>
      <c r="S3044" t="s">
        <v>8358</v>
      </c>
      <c r="T3044" s="10">
        <f t="shared" si="190"/>
        <v>42253.688043981485</v>
      </c>
      <c r="U3044" s="10">
        <f t="shared" si="191"/>
        <v>42283.688043981485</v>
      </c>
    </row>
    <row r="3045" spans="1:21" ht="42.75" x14ac:dyDescent="0.2">
      <c r="A3045">
        <v>3043</v>
      </c>
      <c r="B3045" s="3" t="s">
        <v>3043</v>
      </c>
      <c r="C3045" s="3" t="s">
        <v>7153</v>
      </c>
      <c r="D3045">
        <v>15000</v>
      </c>
      <c r="F3045">
        <v>16501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8303</v>
      </c>
      <c r="P3045" s="6">
        <f t="shared" si="188"/>
        <v>1.1000666666666667</v>
      </c>
      <c r="Q3045">
        <f t="shared" si="189"/>
        <v>128.9140625</v>
      </c>
      <c r="R3045" t="s">
        <v>8332</v>
      </c>
      <c r="S3045" t="s">
        <v>8358</v>
      </c>
      <c r="T3045" s="10">
        <f t="shared" si="190"/>
        <v>42083.070590277777</v>
      </c>
      <c r="U3045" s="10">
        <f t="shared" si="191"/>
        <v>42110.118055555555</v>
      </c>
    </row>
    <row r="3046" spans="1:21" ht="42.75" x14ac:dyDescent="0.2">
      <c r="A3046">
        <v>3044</v>
      </c>
      <c r="B3046" s="3" t="s">
        <v>3044</v>
      </c>
      <c r="C3046" s="3" t="s">
        <v>7154</v>
      </c>
      <c r="D3046">
        <v>12000</v>
      </c>
      <c r="F3046">
        <v>13121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8303</v>
      </c>
      <c r="P3046" s="6">
        <f t="shared" si="188"/>
        <v>1.0934166666666667</v>
      </c>
      <c r="Q3046">
        <f t="shared" si="189"/>
        <v>84.108974358974365</v>
      </c>
      <c r="R3046" t="s">
        <v>8332</v>
      </c>
      <c r="S3046" t="s">
        <v>8358</v>
      </c>
      <c r="T3046" s="10">
        <f t="shared" si="190"/>
        <v>42387.7268287037</v>
      </c>
      <c r="U3046" s="10">
        <f t="shared" si="191"/>
        <v>42402.7268287037</v>
      </c>
    </row>
    <row r="3047" spans="1:21" ht="42.75" x14ac:dyDescent="0.2">
      <c r="A3047">
        <v>3045</v>
      </c>
      <c r="B3047" s="3" t="s">
        <v>3045</v>
      </c>
      <c r="C3047" s="3" t="s">
        <v>7155</v>
      </c>
      <c r="D3047">
        <v>4000</v>
      </c>
      <c r="F3047">
        <v>5308.26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8303</v>
      </c>
      <c r="P3047" s="6">
        <f t="shared" si="188"/>
        <v>1.3270650000000002</v>
      </c>
      <c r="Q3047">
        <f t="shared" si="189"/>
        <v>82.941562500000003</v>
      </c>
      <c r="R3047" t="s">
        <v>8332</v>
      </c>
      <c r="S3047" t="s">
        <v>8358</v>
      </c>
      <c r="T3047" s="10">
        <f t="shared" si="190"/>
        <v>41843.155729166669</v>
      </c>
      <c r="U3047" s="10">
        <f t="shared" si="191"/>
        <v>41873.155729166669</v>
      </c>
    </row>
    <row r="3048" spans="1:21" ht="42.75" x14ac:dyDescent="0.2">
      <c r="A3048">
        <v>3046</v>
      </c>
      <c r="B3048" s="3" t="s">
        <v>3046</v>
      </c>
      <c r="C3048" s="3" t="s">
        <v>7156</v>
      </c>
      <c r="D3048">
        <v>7900</v>
      </c>
      <c r="F3048">
        <v>15077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8303</v>
      </c>
      <c r="P3048" s="6">
        <f t="shared" si="188"/>
        <v>1.9084810126582279</v>
      </c>
      <c r="Q3048">
        <f t="shared" si="189"/>
        <v>259.94827586206895</v>
      </c>
      <c r="R3048" t="s">
        <v>8332</v>
      </c>
      <c r="S3048" t="s">
        <v>8358</v>
      </c>
      <c r="T3048" s="10">
        <f t="shared" si="190"/>
        <v>41862.803078703706</v>
      </c>
      <c r="U3048" s="10">
        <f t="shared" si="191"/>
        <v>41892.202777777777</v>
      </c>
    </row>
    <row r="3049" spans="1:21" ht="42.75" x14ac:dyDescent="0.2">
      <c r="A3049">
        <v>3047</v>
      </c>
      <c r="B3049" s="3" t="s">
        <v>3047</v>
      </c>
      <c r="C3049" s="3" t="s">
        <v>7157</v>
      </c>
      <c r="D3049">
        <v>500</v>
      </c>
      <c r="F3049">
        <v>745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8303</v>
      </c>
      <c r="P3049" s="6">
        <f t="shared" si="188"/>
        <v>1.49</v>
      </c>
      <c r="Q3049">
        <f t="shared" si="189"/>
        <v>37.25</v>
      </c>
      <c r="R3049" t="s">
        <v>8332</v>
      </c>
      <c r="S3049" t="s">
        <v>8358</v>
      </c>
      <c r="T3049" s="10">
        <f t="shared" si="190"/>
        <v>42443.989050925928</v>
      </c>
      <c r="U3049" s="10">
        <f t="shared" si="191"/>
        <v>42487.552777777775</v>
      </c>
    </row>
    <row r="3050" spans="1:21" ht="42.75" x14ac:dyDescent="0.2">
      <c r="A3050">
        <v>3048</v>
      </c>
      <c r="B3050" s="3" t="s">
        <v>3048</v>
      </c>
      <c r="C3050" s="3" t="s">
        <v>7158</v>
      </c>
      <c r="D3050">
        <v>5000</v>
      </c>
      <c r="F3050">
        <v>8320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8303</v>
      </c>
      <c r="P3050" s="6">
        <f t="shared" si="188"/>
        <v>1.6639999999999999</v>
      </c>
      <c r="Q3050">
        <f t="shared" si="189"/>
        <v>177.02127659574469</v>
      </c>
      <c r="R3050" t="s">
        <v>8332</v>
      </c>
      <c r="S3050" t="s">
        <v>8358</v>
      </c>
      <c r="T3050" s="10">
        <f t="shared" si="190"/>
        <v>41975.901180555549</v>
      </c>
      <c r="U3050" s="10">
        <f t="shared" si="191"/>
        <v>42004.890277777777</v>
      </c>
    </row>
    <row r="3051" spans="1:21" ht="42.75" x14ac:dyDescent="0.2">
      <c r="A3051">
        <v>3049</v>
      </c>
      <c r="B3051" s="3" t="s">
        <v>3049</v>
      </c>
      <c r="C3051" s="3" t="s">
        <v>7159</v>
      </c>
      <c r="D3051">
        <v>3750</v>
      </c>
      <c r="F3051">
        <v>4000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8303</v>
      </c>
      <c r="P3051" s="6">
        <f t="shared" si="188"/>
        <v>1.0666666666666667</v>
      </c>
      <c r="Q3051">
        <f t="shared" si="189"/>
        <v>74.074074074074076</v>
      </c>
      <c r="R3051" t="s">
        <v>8332</v>
      </c>
      <c r="S3051" t="s">
        <v>8358</v>
      </c>
      <c r="T3051" s="10">
        <f t="shared" si="190"/>
        <v>42139.014525462961</v>
      </c>
      <c r="U3051" s="10">
        <f t="shared" si="191"/>
        <v>42169.014525462961</v>
      </c>
    </row>
    <row r="3052" spans="1:21" ht="28.5" x14ac:dyDescent="0.2">
      <c r="A3052">
        <v>3050</v>
      </c>
      <c r="B3052" s="3" t="s">
        <v>3050</v>
      </c>
      <c r="C3052" s="3" t="s">
        <v>7160</v>
      </c>
      <c r="D3052">
        <v>600</v>
      </c>
      <c r="F3052">
        <v>636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8303</v>
      </c>
      <c r="P3052" s="6">
        <f t="shared" si="188"/>
        <v>1.06</v>
      </c>
      <c r="Q3052">
        <f t="shared" si="189"/>
        <v>70.666666666666671</v>
      </c>
      <c r="R3052" t="s">
        <v>8332</v>
      </c>
      <c r="S3052" t="s">
        <v>8358</v>
      </c>
      <c r="T3052" s="10">
        <f t="shared" si="190"/>
        <v>42465.16851851852</v>
      </c>
      <c r="U3052" s="10">
        <f t="shared" si="191"/>
        <v>42495.16851851852</v>
      </c>
    </row>
    <row r="3053" spans="1:21" ht="42.75" x14ac:dyDescent="0.2">
      <c r="A3053">
        <v>3051</v>
      </c>
      <c r="B3053" s="3" t="s">
        <v>3051</v>
      </c>
      <c r="C3053" s="3" t="s">
        <v>7161</v>
      </c>
      <c r="D3053">
        <v>3500</v>
      </c>
      <c r="F3053">
        <v>827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8303</v>
      </c>
      <c r="P3053" s="6">
        <f t="shared" si="188"/>
        <v>0.23628571428571429</v>
      </c>
      <c r="Q3053">
        <f t="shared" si="189"/>
        <v>23.62857142857143</v>
      </c>
      <c r="R3053" t="s">
        <v>8332</v>
      </c>
      <c r="S3053" t="s">
        <v>8358</v>
      </c>
      <c r="T3053" s="10">
        <f t="shared" si="190"/>
        <v>42744.416030092587</v>
      </c>
      <c r="U3053" s="10">
        <f t="shared" si="191"/>
        <v>42774.416030092587</v>
      </c>
    </row>
    <row r="3054" spans="1:21" ht="28.5" x14ac:dyDescent="0.2">
      <c r="A3054">
        <v>3052</v>
      </c>
      <c r="B3054" s="3" t="s">
        <v>3052</v>
      </c>
      <c r="C3054" s="3" t="s">
        <v>7162</v>
      </c>
      <c r="D3054">
        <v>50000</v>
      </c>
      <c r="F3054">
        <v>75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8303</v>
      </c>
      <c r="P3054" s="6">
        <f t="shared" si="188"/>
        <v>1.5E-3</v>
      </c>
      <c r="Q3054">
        <f t="shared" si="189"/>
        <v>37.5</v>
      </c>
      <c r="R3054" t="s">
        <v>8332</v>
      </c>
      <c r="S3054" t="s">
        <v>8358</v>
      </c>
      <c r="T3054" s="10">
        <f t="shared" si="190"/>
        <v>42122.670069444444</v>
      </c>
      <c r="U3054" s="10">
        <f t="shared" si="191"/>
        <v>42152.665972222225</v>
      </c>
    </row>
    <row r="3055" spans="1:21" ht="57" x14ac:dyDescent="0.2">
      <c r="A3055">
        <v>3053</v>
      </c>
      <c r="B3055" s="3" t="s">
        <v>3053</v>
      </c>
      <c r="C3055" s="3" t="s">
        <v>7163</v>
      </c>
      <c r="D3055">
        <v>10000</v>
      </c>
      <c r="F3055">
        <v>40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8303</v>
      </c>
      <c r="P3055" s="6">
        <f t="shared" si="188"/>
        <v>4.0000000000000001E-3</v>
      </c>
      <c r="Q3055">
        <f t="shared" si="189"/>
        <v>13.333333333333334</v>
      </c>
      <c r="R3055" t="s">
        <v>8332</v>
      </c>
      <c r="S3055" t="s">
        <v>8358</v>
      </c>
      <c r="T3055" s="10">
        <f t="shared" si="190"/>
        <v>41862.761724537035</v>
      </c>
      <c r="U3055" s="10">
        <f t="shared" si="191"/>
        <v>41914.165972222225</v>
      </c>
    </row>
    <row r="3056" spans="1:21" ht="42.75" x14ac:dyDescent="0.2">
      <c r="A3056">
        <v>3054</v>
      </c>
      <c r="B3056" s="3" t="s">
        <v>3054</v>
      </c>
      <c r="C3056" s="3" t="s">
        <v>7164</v>
      </c>
      <c r="D3056">
        <v>300</v>
      </c>
      <c r="F3056"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8303</v>
      </c>
      <c r="P3056" s="6">
        <f t="shared" si="188"/>
        <v>0</v>
      </c>
      <c r="Q3056" t="e">
        <f t="shared" si="189"/>
        <v>#DIV/0!</v>
      </c>
      <c r="R3056" t="s">
        <v>8332</v>
      </c>
      <c r="S3056" t="s">
        <v>8358</v>
      </c>
      <c r="T3056" s="10">
        <f t="shared" si="190"/>
        <v>42027.832800925928</v>
      </c>
      <c r="U3056" s="10">
        <f t="shared" si="191"/>
        <v>42065.044444444444</v>
      </c>
    </row>
    <row r="3057" spans="1:21" ht="42.75" x14ac:dyDescent="0.2">
      <c r="A3057">
        <v>3055</v>
      </c>
      <c r="B3057" s="3" t="s">
        <v>3055</v>
      </c>
      <c r="C3057" s="3" t="s">
        <v>7165</v>
      </c>
      <c r="D3057">
        <v>20000</v>
      </c>
      <c r="F3057">
        <v>1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8303</v>
      </c>
      <c r="P3057" s="6">
        <f t="shared" si="188"/>
        <v>5.0000000000000002E-5</v>
      </c>
      <c r="Q3057">
        <f t="shared" si="189"/>
        <v>1</v>
      </c>
      <c r="R3057" t="s">
        <v>8332</v>
      </c>
      <c r="S3057" t="s">
        <v>8358</v>
      </c>
      <c r="T3057" s="10">
        <f t="shared" si="190"/>
        <v>41953.95821759259</v>
      </c>
      <c r="U3057" s="10">
        <f t="shared" si="191"/>
        <v>42013.95821759259</v>
      </c>
    </row>
    <row r="3058" spans="1:21" ht="42.75" x14ac:dyDescent="0.2">
      <c r="A3058">
        <v>3056</v>
      </c>
      <c r="B3058" s="3" t="s">
        <v>3056</v>
      </c>
      <c r="C3058" s="3" t="s">
        <v>7166</v>
      </c>
      <c r="D3058">
        <v>25000</v>
      </c>
      <c r="F3058"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8303</v>
      </c>
      <c r="P3058" s="6">
        <f t="shared" si="188"/>
        <v>0</v>
      </c>
      <c r="Q3058" t="e">
        <f t="shared" si="189"/>
        <v>#DIV/0!</v>
      </c>
      <c r="R3058" t="s">
        <v>8332</v>
      </c>
      <c r="S3058" t="s">
        <v>8358</v>
      </c>
      <c r="T3058" s="10">
        <f t="shared" si="190"/>
        <v>41851.636388888888</v>
      </c>
      <c r="U3058" s="10">
        <f t="shared" si="191"/>
        <v>41911.636388888888</v>
      </c>
    </row>
    <row r="3059" spans="1:21" ht="42.75" x14ac:dyDescent="0.2">
      <c r="A3059">
        <v>3057</v>
      </c>
      <c r="B3059" s="3" t="s">
        <v>3057</v>
      </c>
      <c r="C3059" s="3" t="s">
        <v>7167</v>
      </c>
      <c r="D3059">
        <v>50000</v>
      </c>
      <c r="F3059"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8303</v>
      </c>
      <c r="P3059" s="6">
        <f t="shared" si="188"/>
        <v>0</v>
      </c>
      <c r="Q3059" t="e">
        <f t="shared" si="189"/>
        <v>#DIV/0!</v>
      </c>
      <c r="R3059" t="s">
        <v>8332</v>
      </c>
      <c r="S3059" t="s">
        <v>8358</v>
      </c>
      <c r="T3059" s="10">
        <f t="shared" si="190"/>
        <v>42433.650590277779</v>
      </c>
      <c r="U3059" s="10">
        <f t="shared" si="191"/>
        <v>42463.608923611115</v>
      </c>
    </row>
    <row r="3060" spans="1:21" ht="42.75" x14ac:dyDescent="0.2">
      <c r="A3060">
        <v>3058</v>
      </c>
      <c r="B3060" s="3" t="s">
        <v>3058</v>
      </c>
      <c r="C3060" s="3" t="s">
        <v>7168</v>
      </c>
      <c r="D3060">
        <v>18000</v>
      </c>
      <c r="F3060">
        <v>3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8303</v>
      </c>
      <c r="P3060" s="6">
        <f t="shared" si="188"/>
        <v>1.6666666666666666E-4</v>
      </c>
      <c r="Q3060">
        <f t="shared" si="189"/>
        <v>1</v>
      </c>
      <c r="R3060" t="s">
        <v>8332</v>
      </c>
      <c r="S3060" t="s">
        <v>8358</v>
      </c>
      <c r="T3060" s="10">
        <f t="shared" si="190"/>
        <v>42460.374305555553</v>
      </c>
      <c r="U3060" s="10">
        <f t="shared" si="191"/>
        <v>42510.374305555553</v>
      </c>
    </row>
    <row r="3061" spans="1:21" ht="42.75" x14ac:dyDescent="0.2">
      <c r="A3061">
        <v>3059</v>
      </c>
      <c r="B3061" s="3" t="s">
        <v>3059</v>
      </c>
      <c r="C3061" s="3" t="s">
        <v>7169</v>
      </c>
      <c r="D3061">
        <v>15000</v>
      </c>
      <c r="F3061">
        <v>451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8303</v>
      </c>
      <c r="P3061" s="6">
        <f t="shared" si="188"/>
        <v>3.0066666666666665E-2</v>
      </c>
      <c r="Q3061">
        <f t="shared" si="189"/>
        <v>41</v>
      </c>
      <c r="R3061" t="s">
        <v>8332</v>
      </c>
      <c r="S3061" t="s">
        <v>8358</v>
      </c>
      <c r="T3061" s="10">
        <f t="shared" si="190"/>
        <v>41829.935717592591</v>
      </c>
      <c r="U3061" s="10">
        <f t="shared" si="191"/>
        <v>41859.935717592591</v>
      </c>
    </row>
    <row r="3062" spans="1:21" ht="28.5" x14ac:dyDescent="0.2">
      <c r="A3062">
        <v>3060</v>
      </c>
      <c r="B3062" s="3" t="s">
        <v>3060</v>
      </c>
      <c r="C3062" s="3" t="s">
        <v>7170</v>
      </c>
      <c r="D3062">
        <v>220000</v>
      </c>
      <c r="F3062">
        <v>335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8303</v>
      </c>
      <c r="P3062" s="6">
        <f t="shared" si="188"/>
        <v>1.5227272727272728E-3</v>
      </c>
      <c r="Q3062">
        <f t="shared" si="189"/>
        <v>55.833333333333336</v>
      </c>
      <c r="R3062" t="s">
        <v>8332</v>
      </c>
      <c r="S3062" t="s">
        <v>8358</v>
      </c>
      <c r="T3062" s="10">
        <f t="shared" si="190"/>
        <v>42245.274699074071</v>
      </c>
      <c r="U3062" s="10">
        <f t="shared" si="191"/>
        <v>42275.274699074071</v>
      </c>
    </row>
    <row r="3063" spans="1:21" x14ac:dyDescent="0.2">
      <c r="A3063">
        <v>3061</v>
      </c>
      <c r="B3063" s="3" t="s">
        <v>3061</v>
      </c>
      <c r="C3063" s="3" t="s">
        <v>7171</v>
      </c>
      <c r="D3063">
        <v>1000000</v>
      </c>
      <c r="F3063"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8303</v>
      </c>
      <c r="P3063" s="6">
        <f t="shared" si="188"/>
        <v>0</v>
      </c>
      <c r="Q3063" t="e">
        <f t="shared" si="189"/>
        <v>#DIV/0!</v>
      </c>
      <c r="R3063" t="s">
        <v>8332</v>
      </c>
      <c r="S3063" t="s">
        <v>8358</v>
      </c>
      <c r="T3063" s="10">
        <f t="shared" si="190"/>
        <v>41834.784120370372</v>
      </c>
      <c r="U3063" s="10">
        <f t="shared" si="191"/>
        <v>41864.784120370372</v>
      </c>
    </row>
    <row r="3064" spans="1:21" ht="42.75" x14ac:dyDescent="0.2">
      <c r="A3064">
        <v>3062</v>
      </c>
      <c r="B3064" s="3" t="s">
        <v>3062</v>
      </c>
      <c r="C3064" s="3" t="s">
        <v>7172</v>
      </c>
      <c r="D3064">
        <v>10000</v>
      </c>
      <c r="F3064">
        <v>6684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8303</v>
      </c>
      <c r="P3064" s="6">
        <f t="shared" si="188"/>
        <v>0.66839999999999999</v>
      </c>
      <c r="Q3064">
        <f t="shared" si="189"/>
        <v>99.761194029850742</v>
      </c>
      <c r="R3064" t="s">
        <v>8332</v>
      </c>
      <c r="S3064" t="s">
        <v>8358</v>
      </c>
      <c r="T3064" s="10">
        <f t="shared" si="190"/>
        <v>42248.535787037035</v>
      </c>
      <c r="U3064" s="10">
        <f t="shared" si="191"/>
        <v>42277.75</v>
      </c>
    </row>
    <row r="3065" spans="1:21" ht="42.75" x14ac:dyDescent="0.2">
      <c r="A3065">
        <v>3063</v>
      </c>
      <c r="B3065" s="3" t="s">
        <v>3063</v>
      </c>
      <c r="C3065" s="3" t="s">
        <v>7173</v>
      </c>
      <c r="D3065">
        <v>3000</v>
      </c>
      <c r="F3065">
        <v>587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8303</v>
      </c>
      <c r="P3065" s="6">
        <f t="shared" si="188"/>
        <v>0.19566666666666666</v>
      </c>
      <c r="Q3065">
        <f t="shared" si="189"/>
        <v>25.521739130434781</v>
      </c>
      <c r="R3065" t="s">
        <v>8332</v>
      </c>
      <c r="S3065" t="s">
        <v>8358</v>
      </c>
      <c r="T3065" s="10">
        <f t="shared" si="190"/>
        <v>42630.922893518517</v>
      </c>
      <c r="U3065" s="10">
        <f t="shared" si="191"/>
        <v>42665.922893518517</v>
      </c>
    </row>
    <row r="3066" spans="1:21" ht="28.5" x14ac:dyDescent="0.2">
      <c r="A3066">
        <v>3064</v>
      </c>
      <c r="B3066" s="3" t="s">
        <v>3064</v>
      </c>
      <c r="C3066" s="3" t="s">
        <v>7174</v>
      </c>
      <c r="D3066">
        <v>75000</v>
      </c>
      <c r="F3066">
        <v>8471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8303</v>
      </c>
      <c r="P3066" s="6">
        <f t="shared" si="188"/>
        <v>0.11294666666666667</v>
      </c>
      <c r="Q3066">
        <f t="shared" si="189"/>
        <v>117.65277777777777</v>
      </c>
      <c r="R3066" t="s">
        <v>8332</v>
      </c>
      <c r="S3066" t="s">
        <v>8358</v>
      </c>
      <c r="T3066" s="10">
        <f t="shared" si="190"/>
        <v>42299.130162037036</v>
      </c>
      <c r="U3066" s="10">
        <f t="shared" si="191"/>
        <v>42330.290972222225</v>
      </c>
    </row>
    <row r="3067" spans="1:21" ht="42.75" x14ac:dyDescent="0.2">
      <c r="A3067">
        <v>3065</v>
      </c>
      <c r="B3067" s="3" t="s">
        <v>3065</v>
      </c>
      <c r="C3067" s="3" t="s">
        <v>7175</v>
      </c>
      <c r="D3067">
        <v>25000</v>
      </c>
      <c r="F3067">
        <v>10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8303</v>
      </c>
      <c r="P3067" s="6">
        <f t="shared" si="188"/>
        <v>4.0000000000000002E-4</v>
      </c>
      <c r="Q3067">
        <f t="shared" si="189"/>
        <v>5</v>
      </c>
      <c r="R3067" t="s">
        <v>8332</v>
      </c>
      <c r="S3067" t="s">
        <v>8358</v>
      </c>
      <c r="T3067" s="10">
        <f t="shared" si="190"/>
        <v>41825.055231481485</v>
      </c>
      <c r="U3067" s="10">
        <f t="shared" si="191"/>
        <v>41850.055231481485</v>
      </c>
    </row>
    <row r="3068" spans="1:21" ht="42.75" x14ac:dyDescent="0.2">
      <c r="A3068">
        <v>3066</v>
      </c>
      <c r="B3068" s="3" t="s">
        <v>3066</v>
      </c>
      <c r="C3068" s="3" t="s">
        <v>7176</v>
      </c>
      <c r="D3068">
        <v>350000</v>
      </c>
      <c r="F3068">
        <v>41950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8303</v>
      </c>
      <c r="P3068" s="6">
        <f t="shared" si="188"/>
        <v>0.11985714285714286</v>
      </c>
      <c r="Q3068">
        <f t="shared" si="189"/>
        <v>2796.6666666666665</v>
      </c>
      <c r="R3068" t="s">
        <v>8332</v>
      </c>
      <c r="S3068" t="s">
        <v>8358</v>
      </c>
      <c r="T3068" s="10">
        <f t="shared" si="190"/>
        <v>42531.228437500002</v>
      </c>
      <c r="U3068" s="10">
        <f t="shared" si="191"/>
        <v>42561.228437500002</v>
      </c>
    </row>
    <row r="3069" spans="1:21" ht="42.75" x14ac:dyDescent="0.2">
      <c r="A3069">
        <v>3067</v>
      </c>
      <c r="B3069" s="3" t="s">
        <v>3067</v>
      </c>
      <c r="C3069" s="3" t="s">
        <v>7177</v>
      </c>
      <c r="D3069">
        <v>8000</v>
      </c>
      <c r="F3069">
        <v>200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8303</v>
      </c>
      <c r="P3069" s="6">
        <f t="shared" si="188"/>
        <v>2.5000000000000001E-2</v>
      </c>
      <c r="Q3069">
        <f t="shared" si="189"/>
        <v>200</v>
      </c>
      <c r="R3069" t="s">
        <v>8332</v>
      </c>
      <c r="S3069" t="s">
        <v>8358</v>
      </c>
      <c r="T3069" s="10">
        <f t="shared" si="190"/>
        <v>42226.938414351855</v>
      </c>
      <c r="U3069" s="10">
        <f t="shared" si="191"/>
        <v>42256.938414351855</v>
      </c>
    </row>
    <row r="3070" spans="1:21" ht="42.75" x14ac:dyDescent="0.2">
      <c r="A3070">
        <v>3068</v>
      </c>
      <c r="B3070" s="3" t="s">
        <v>3068</v>
      </c>
      <c r="C3070" s="3" t="s">
        <v>7178</v>
      </c>
      <c r="D3070">
        <v>250000</v>
      </c>
      <c r="F3070">
        <v>175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8303</v>
      </c>
      <c r="P3070" s="6">
        <f t="shared" si="188"/>
        <v>6.9999999999999999E-4</v>
      </c>
      <c r="Q3070">
        <f t="shared" si="189"/>
        <v>87.5</v>
      </c>
      <c r="R3070" t="s">
        <v>8332</v>
      </c>
      <c r="S3070" t="s">
        <v>8358</v>
      </c>
      <c r="T3070" s="10">
        <f t="shared" si="190"/>
        <v>42263.691574074073</v>
      </c>
      <c r="U3070" s="10">
        <f t="shared" si="191"/>
        <v>42293.691574074073</v>
      </c>
    </row>
    <row r="3071" spans="1:21" ht="42.75" x14ac:dyDescent="0.2">
      <c r="A3071">
        <v>3069</v>
      </c>
      <c r="B3071" s="3" t="s">
        <v>3069</v>
      </c>
      <c r="C3071" s="3" t="s">
        <v>7179</v>
      </c>
      <c r="D3071">
        <v>1000</v>
      </c>
      <c r="F3071">
        <v>141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8303</v>
      </c>
      <c r="P3071" s="6">
        <f t="shared" si="188"/>
        <v>0.14099999999999999</v>
      </c>
      <c r="Q3071">
        <f t="shared" si="189"/>
        <v>20.142857142857142</v>
      </c>
      <c r="R3071" t="s">
        <v>8332</v>
      </c>
      <c r="S3071" t="s">
        <v>8358</v>
      </c>
      <c r="T3071" s="10">
        <f t="shared" si="190"/>
        <v>41957.833726851852</v>
      </c>
      <c r="U3071" s="10">
        <f t="shared" si="191"/>
        <v>41987.833726851852</v>
      </c>
    </row>
    <row r="3072" spans="1:21" ht="42.75" x14ac:dyDescent="0.2">
      <c r="A3072">
        <v>3070</v>
      </c>
      <c r="B3072" s="3" t="s">
        <v>3070</v>
      </c>
      <c r="C3072" s="3" t="s">
        <v>7180</v>
      </c>
      <c r="D3072">
        <v>10000</v>
      </c>
      <c r="F3072">
        <v>334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8303</v>
      </c>
      <c r="P3072" s="6">
        <f t="shared" si="188"/>
        <v>3.3399999999999999E-2</v>
      </c>
      <c r="Q3072">
        <f t="shared" si="189"/>
        <v>20.875</v>
      </c>
      <c r="R3072" t="s">
        <v>8332</v>
      </c>
      <c r="S3072" t="s">
        <v>8358</v>
      </c>
      <c r="T3072" s="10">
        <f t="shared" si="190"/>
        <v>42690.733437499999</v>
      </c>
      <c r="U3072" s="10">
        <f t="shared" si="191"/>
        <v>42711.733437499999</v>
      </c>
    </row>
    <row r="3073" spans="1:21" ht="42.75" x14ac:dyDescent="0.2">
      <c r="A3073">
        <v>3071</v>
      </c>
      <c r="B3073" s="3" t="s">
        <v>3071</v>
      </c>
      <c r="C3073" s="3" t="s">
        <v>7181</v>
      </c>
      <c r="D3073">
        <v>12000</v>
      </c>
      <c r="F3073">
        <v>7173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8303</v>
      </c>
      <c r="P3073" s="6">
        <f t="shared" si="188"/>
        <v>0.59775</v>
      </c>
      <c r="Q3073">
        <f t="shared" si="189"/>
        <v>61.307692307692307</v>
      </c>
      <c r="R3073" t="s">
        <v>8332</v>
      </c>
      <c r="S3073" t="s">
        <v>8358</v>
      </c>
      <c r="T3073" s="10">
        <f t="shared" si="190"/>
        <v>42097.732418981483</v>
      </c>
      <c r="U3073" s="10">
        <f t="shared" si="191"/>
        <v>42115.249305555553</v>
      </c>
    </row>
    <row r="3074" spans="1:21" ht="42.75" x14ac:dyDescent="0.2">
      <c r="A3074">
        <v>3072</v>
      </c>
      <c r="B3074" s="3" t="s">
        <v>3072</v>
      </c>
      <c r="C3074" s="3" t="s">
        <v>7182</v>
      </c>
      <c r="D3074">
        <v>12000</v>
      </c>
      <c r="F3074">
        <v>2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8303</v>
      </c>
      <c r="P3074" s="6">
        <f t="shared" ref="P3074:P3137" si="192">F3074/D3074</f>
        <v>1.6666666666666666E-4</v>
      </c>
      <c r="Q3074">
        <f t="shared" ref="Q3074:Q3137" si="193">F3074/M3074</f>
        <v>1</v>
      </c>
      <c r="R3074" t="s">
        <v>8332</v>
      </c>
      <c r="S3074" t="s">
        <v>8358</v>
      </c>
      <c r="T3074" s="10">
        <f t="shared" si="190"/>
        <v>42658.690532407403</v>
      </c>
      <c r="U3074" s="10">
        <f t="shared" si="191"/>
        <v>42673.073611111111</v>
      </c>
    </row>
    <row r="3075" spans="1:21" ht="42.75" x14ac:dyDescent="0.2">
      <c r="A3075">
        <v>3073</v>
      </c>
      <c r="B3075" s="3" t="s">
        <v>3073</v>
      </c>
      <c r="C3075" s="3" t="s">
        <v>7183</v>
      </c>
      <c r="D3075">
        <v>2800000</v>
      </c>
      <c r="F3075">
        <v>645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8303</v>
      </c>
      <c r="P3075" s="6">
        <f t="shared" si="192"/>
        <v>2.3035714285714285E-4</v>
      </c>
      <c r="Q3075">
        <f t="shared" si="193"/>
        <v>92.142857142857139</v>
      </c>
      <c r="R3075" t="s">
        <v>8332</v>
      </c>
      <c r="S3075" t="s">
        <v>8358</v>
      </c>
      <c r="T3075" s="10">
        <f t="shared" ref="T3075:T3138" si="194">(((K3075/60)/60)/24+DATE(1970,1,1))</f>
        <v>42111.684027777781</v>
      </c>
      <c r="U3075" s="10">
        <f t="shared" ref="U3075:U3138" si="195">(((J3075/60)/60)/24+DATE(1970,1,1))</f>
        <v>42169.804861111115</v>
      </c>
    </row>
    <row r="3076" spans="1:21" ht="57" x14ac:dyDescent="0.2">
      <c r="A3076">
        <v>3074</v>
      </c>
      <c r="B3076" s="3" t="s">
        <v>3074</v>
      </c>
      <c r="C3076" s="3" t="s">
        <v>7184</v>
      </c>
      <c r="D3076">
        <v>25000</v>
      </c>
      <c r="F3076">
        <v>22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8303</v>
      </c>
      <c r="P3076" s="6">
        <f t="shared" si="192"/>
        <v>8.8000000000000003E-4</v>
      </c>
      <c r="Q3076">
        <f t="shared" si="193"/>
        <v>7.333333333333333</v>
      </c>
      <c r="R3076" t="s">
        <v>8332</v>
      </c>
      <c r="S3076" t="s">
        <v>8358</v>
      </c>
      <c r="T3076" s="10">
        <f t="shared" si="194"/>
        <v>42409.571284722217</v>
      </c>
      <c r="U3076" s="10">
        <f t="shared" si="195"/>
        <v>42439.571284722217</v>
      </c>
    </row>
    <row r="3077" spans="1:21" ht="42.75" x14ac:dyDescent="0.2">
      <c r="A3077">
        <v>3075</v>
      </c>
      <c r="B3077" s="3" t="s">
        <v>3075</v>
      </c>
      <c r="C3077" s="3" t="s">
        <v>7185</v>
      </c>
      <c r="D3077">
        <v>15000</v>
      </c>
      <c r="F3077">
        <v>1296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8303</v>
      </c>
      <c r="P3077" s="6">
        <f t="shared" si="192"/>
        <v>8.6400000000000005E-2</v>
      </c>
      <c r="Q3077">
        <f t="shared" si="193"/>
        <v>64.8</v>
      </c>
      <c r="R3077" t="s">
        <v>8332</v>
      </c>
      <c r="S3077" t="s">
        <v>8358</v>
      </c>
      <c r="T3077" s="10">
        <f t="shared" si="194"/>
        <v>42551.102314814809</v>
      </c>
      <c r="U3077" s="10">
        <f t="shared" si="195"/>
        <v>42601.102314814809</v>
      </c>
    </row>
    <row r="3078" spans="1:21" ht="28.5" x14ac:dyDescent="0.2">
      <c r="A3078">
        <v>3076</v>
      </c>
      <c r="B3078" s="3" t="s">
        <v>3076</v>
      </c>
      <c r="C3078" s="3" t="s">
        <v>7186</v>
      </c>
      <c r="D3078">
        <v>10000</v>
      </c>
      <c r="F3078">
        <v>1506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8303</v>
      </c>
      <c r="P3078" s="6">
        <f t="shared" si="192"/>
        <v>0.15060000000000001</v>
      </c>
      <c r="Q3078">
        <f t="shared" si="193"/>
        <v>30.12</v>
      </c>
      <c r="R3078" t="s">
        <v>8332</v>
      </c>
      <c r="S3078" t="s">
        <v>8358</v>
      </c>
      <c r="T3078" s="10">
        <f t="shared" si="194"/>
        <v>42226.651886574073</v>
      </c>
      <c r="U3078" s="10">
        <f t="shared" si="195"/>
        <v>42286.651886574073</v>
      </c>
    </row>
    <row r="3079" spans="1:21" ht="42.75" x14ac:dyDescent="0.2">
      <c r="A3079">
        <v>3077</v>
      </c>
      <c r="B3079" s="3" t="s">
        <v>3077</v>
      </c>
      <c r="C3079" s="3" t="s">
        <v>7187</v>
      </c>
      <c r="D3079">
        <v>22000</v>
      </c>
      <c r="F3079">
        <v>105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8303</v>
      </c>
      <c r="P3079" s="6">
        <f t="shared" si="192"/>
        <v>4.7727272727272731E-3</v>
      </c>
      <c r="Q3079">
        <f t="shared" si="193"/>
        <v>52.5</v>
      </c>
      <c r="R3079" t="s">
        <v>8332</v>
      </c>
      <c r="S3079" t="s">
        <v>8358</v>
      </c>
      <c r="T3079" s="10">
        <f t="shared" si="194"/>
        <v>42766.956921296296</v>
      </c>
      <c r="U3079" s="10">
        <f t="shared" si="195"/>
        <v>42796.956921296296</v>
      </c>
    </row>
    <row r="3080" spans="1:21" ht="42.75" x14ac:dyDescent="0.2">
      <c r="A3080">
        <v>3078</v>
      </c>
      <c r="B3080" s="3" t="s">
        <v>3078</v>
      </c>
      <c r="C3080" s="3" t="s">
        <v>7188</v>
      </c>
      <c r="D3080">
        <v>60000</v>
      </c>
      <c r="F3080">
        <v>71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8303</v>
      </c>
      <c r="P3080" s="6">
        <f t="shared" si="192"/>
        <v>1.1833333333333333E-3</v>
      </c>
      <c r="Q3080">
        <f t="shared" si="193"/>
        <v>23.666666666666668</v>
      </c>
      <c r="R3080" t="s">
        <v>8332</v>
      </c>
      <c r="S3080" t="s">
        <v>8358</v>
      </c>
      <c r="T3080" s="10">
        <f t="shared" si="194"/>
        <v>42031.138831018514</v>
      </c>
      <c r="U3080" s="10">
        <f t="shared" si="195"/>
        <v>42061.138831018514</v>
      </c>
    </row>
    <row r="3081" spans="1:21" ht="42.75" x14ac:dyDescent="0.2">
      <c r="A3081">
        <v>3079</v>
      </c>
      <c r="B3081" s="3" t="s">
        <v>3079</v>
      </c>
      <c r="C3081" s="3" t="s">
        <v>7189</v>
      </c>
      <c r="D3081">
        <v>1333666</v>
      </c>
      <c r="F3081">
        <v>11226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8303</v>
      </c>
      <c r="P3081" s="6">
        <f t="shared" si="192"/>
        <v>8.4173998587352451E-3</v>
      </c>
      <c r="Q3081">
        <f t="shared" si="193"/>
        <v>415.77777777777777</v>
      </c>
      <c r="R3081" t="s">
        <v>8332</v>
      </c>
      <c r="S3081" t="s">
        <v>8358</v>
      </c>
      <c r="T3081" s="10">
        <f t="shared" si="194"/>
        <v>42055.713368055556</v>
      </c>
      <c r="U3081" s="10">
        <f t="shared" si="195"/>
        <v>42085.671701388885</v>
      </c>
    </row>
    <row r="3082" spans="1:21" ht="42.75" x14ac:dyDescent="0.2">
      <c r="A3082">
        <v>3080</v>
      </c>
      <c r="B3082" s="3" t="s">
        <v>3080</v>
      </c>
      <c r="C3082" s="3" t="s">
        <v>7190</v>
      </c>
      <c r="D3082">
        <v>2000000</v>
      </c>
      <c r="F3082">
        <v>376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8303</v>
      </c>
      <c r="P3082" s="6">
        <f t="shared" si="192"/>
        <v>1.8799999999999999E-4</v>
      </c>
      <c r="Q3082">
        <f t="shared" si="193"/>
        <v>53.714285714285715</v>
      </c>
      <c r="R3082" t="s">
        <v>8332</v>
      </c>
      <c r="S3082" t="s">
        <v>8358</v>
      </c>
      <c r="T3082" s="10">
        <f t="shared" si="194"/>
        <v>41940.028287037036</v>
      </c>
      <c r="U3082" s="10">
        <f t="shared" si="195"/>
        <v>42000.0699537037</v>
      </c>
    </row>
    <row r="3083" spans="1:21" ht="42.75" x14ac:dyDescent="0.2">
      <c r="A3083">
        <v>3081</v>
      </c>
      <c r="B3083" s="3" t="s">
        <v>3081</v>
      </c>
      <c r="C3083" s="3" t="s">
        <v>7191</v>
      </c>
      <c r="D3083">
        <v>1000000</v>
      </c>
      <c r="F3083">
        <v>2103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8303</v>
      </c>
      <c r="P3083" s="6">
        <f t="shared" si="192"/>
        <v>2.1029999999999998E-3</v>
      </c>
      <c r="Q3083">
        <f t="shared" si="193"/>
        <v>420.6</v>
      </c>
      <c r="R3083" t="s">
        <v>8332</v>
      </c>
      <c r="S3083" t="s">
        <v>8358</v>
      </c>
      <c r="T3083" s="10">
        <f t="shared" si="194"/>
        <v>42237.181608796294</v>
      </c>
      <c r="U3083" s="10">
        <f t="shared" si="195"/>
        <v>42267.181608796294</v>
      </c>
    </row>
    <row r="3084" spans="1:21" ht="42.75" x14ac:dyDescent="0.2">
      <c r="A3084">
        <v>3082</v>
      </c>
      <c r="B3084" s="3" t="s">
        <v>3082</v>
      </c>
      <c r="C3084" s="3" t="s">
        <v>7192</v>
      </c>
      <c r="D3084">
        <v>9000</v>
      </c>
      <c r="F3084"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8303</v>
      </c>
      <c r="P3084" s="6">
        <f t="shared" si="192"/>
        <v>0</v>
      </c>
      <c r="Q3084" t="e">
        <f t="shared" si="193"/>
        <v>#DIV/0!</v>
      </c>
      <c r="R3084" t="s">
        <v>8332</v>
      </c>
      <c r="S3084" t="s">
        <v>8358</v>
      </c>
      <c r="T3084" s="10">
        <f t="shared" si="194"/>
        <v>42293.922986111109</v>
      </c>
      <c r="U3084" s="10">
        <f t="shared" si="195"/>
        <v>42323.96465277778</v>
      </c>
    </row>
    <row r="3085" spans="1:21" ht="57" x14ac:dyDescent="0.2">
      <c r="A3085">
        <v>3083</v>
      </c>
      <c r="B3085" s="3" t="s">
        <v>3083</v>
      </c>
      <c r="C3085" s="3" t="s">
        <v>7193</v>
      </c>
      <c r="D3085">
        <v>20000</v>
      </c>
      <c r="F3085">
        <v>56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8303</v>
      </c>
      <c r="P3085" s="6">
        <f t="shared" si="192"/>
        <v>2.8E-3</v>
      </c>
      <c r="Q3085">
        <f t="shared" si="193"/>
        <v>18.666666666666668</v>
      </c>
      <c r="R3085" t="s">
        <v>8332</v>
      </c>
      <c r="S3085" t="s">
        <v>8358</v>
      </c>
      <c r="T3085" s="10">
        <f t="shared" si="194"/>
        <v>41853.563402777778</v>
      </c>
      <c r="U3085" s="10">
        <f t="shared" si="195"/>
        <v>41883.208333333336</v>
      </c>
    </row>
    <row r="3086" spans="1:21" ht="57" x14ac:dyDescent="0.2">
      <c r="A3086">
        <v>3084</v>
      </c>
      <c r="B3086" s="3" t="s">
        <v>3084</v>
      </c>
      <c r="C3086" s="3" t="s">
        <v>7194</v>
      </c>
      <c r="D3086">
        <v>4059</v>
      </c>
      <c r="F3086">
        <v>470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8303</v>
      </c>
      <c r="P3086" s="6">
        <f t="shared" si="192"/>
        <v>0.11579206701157921</v>
      </c>
      <c r="Q3086">
        <f t="shared" si="193"/>
        <v>78.333333333333329</v>
      </c>
      <c r="R3086" t="s">
        <v>8332</v>
      </c>
      <c r="S3086" t="s">
        <v>8358</v>
      </c>
      <c r="T3086" s="10">
        <f t="shared" si="194"/>
        <v>42100.723738425921</v>
      </c>
      <c r="U3086" s="10">
        <f t="shared" si="195"/>
        <v>42129.783333333333</v>
      </c>
    </row>
    <row r="3087" spans="1:21" ht="42.75" x14ac:dyDescent="0.2">
      <c r="A3087">
        <v>3085</v>
      </c>
      <c r="B3087" s="3" t="s">
        <v>3085</v>
      </c>
      <c r="C3087" s="3" t="s">
        <v>7195</v>
      </c>
      <c r="D3087">
        <v>25000</v>
      </c>
      <c r="F3087">
        <v>610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8303</v>
      </c>
      <c r="P3087" s="6">
        <f t="shared" si="192"/>
        <v>2.4400000000000002E-2</v>
      </c>
      <c r="Q3087">
        <f t="shared" si="193"/>
        <v>67.777777777777771</v>
      </c>
      <c r="R3087" t="s">
        <v>8332</v>
      </c>
      <c r="S3087" t="s">
        <v>8358</v>
      </c>
      <c r="T3087" s="10">
        <f t="shared" si="194"/>
        <v>42246.883784722217</v>
      </c>
      <c r="U3087" s="10">
        <f t="shared" si="195"/>
        <v>42276.883784722217</v>
      </c>
    </row>
    <row r="3088" spans="1:21" ht="42.75" x14ac:dyDescent="0.2">
      <c r="A3088">
        <v>3086</v>
      </c>
      <c r="B3088" s="3" t="s">
        <v>3086</v>
      </c>
      <c r="C3088" s="3" t="s">
        <v>7196</v>
      </c>
      <c r="D3088">
        <v>20000</v>
      </c>
      <c r="F3088">
        <v>50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8303</v>
      </c>
      <c r="P3088" s="6">
        <f t="shared" si="192"/>
        <v>2.5000000000000001E-3</v>
      </c>
      <c r="Q3088">
        <f t="shared" si="193"/>
        <v>16.666666666666668</v>
      </c>
      <c r="R3088" t="s">
        <v>8332</v>
      </c>
      <c r="S3088" t="s">
        <v>8358</v>
      </c>
      <c r="T3088" s="10">
        <f t="shared" si="194"/>
        <v>42173.67082175926</v>
      </c>
      <c r="U3088" s="10">
        <f t="shared" si="195"/>
        <v>42233.67082175926</v>
      </c>
    </row>
    <row r="3089" spans="1:21" ht="42.75" x14ac:dyDescent="0.2">
      <c r="A3089">
        <v>3087</v>
      </c>
      <c r="B3089" s="3" t="s">
        <v>3087</v>
      </c>
      <c r="C3089" s="3" t="s">
        <v>7197</v>
      </c>
      <c r="D3089">
        <v>20000</v>
      </c>
      <c r="F3089">
        <v>125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8303</v>
      </c>
      <c r="P3089" s="6">
        <f t="shared" si="192"/>
        <v>6.2500000000000003E-3</v>
      </c>
      <c r="Q3089">
        <f t="shared" si="193"/>
        <v>62.5</v>
      </c>
      <c r="R3089" t="s">
        <v>8332</v>
      </c>
      <c r="S3089" t="s">
        <v>8358</v>
      </c>
      <c r="T3089" s="10">
        <f t="shared" si="194"/>
        <v>42665.150347222225</v>
      </c>
      <c r="U3089" s="10">
        <f t="shared" si="195"/>
        <v>42725.192013888889</v>
      </c>
    </row>
    <row r="3090" spans="1:21" ht="42.75" x14ac:dyDescent="0.2">
      <c r="A3090">
        <v>3088</v>
      </c>
      <c r="B3090" s="3" t="s">
        <v>3088</v>
      </c>
      <c r="C3090" s="3" t="s">
        <v>7198</v>
      </c>
      <c r="D3090">
        <v>65000</v>
      </c>
      <c r="F3090">
        <v>126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8303</v>
      </c>
      <c r="P3090" s="6">
        <f t="shared" si="192"/>
        <v>1.9384615384615384E-3</v>
      </c>
      <c r="Q3090">
        <f t="shared" si="193"/>
        <v>42</v>
      </c>
      <c r="R3090" t="s">
        <v>8332</v>
      </c>
      <c r="S3090" t="s">
        <v>8358</v>
      </c>
      <c r="T3090" s="10">
        <f t="shared" si="194"/>
        <v>41981.57230324074</v>
      </c>
      <c r="U3090" s="10">
        <f t="shared" si="195"/>
        <v>42012.570138888885</v>
      </c>
    </row>
    <row r="3091" spans="1:21" ht="42.75" x14ac:dyDescent="0.2">
      <c r="A3091">
        <v>3089</v>
      </c>
      <c r="B3091" s="3" t="s">
        <v>3089</v>
      </c>
      <c r="C3091" s="3" t="s">
        <v>7199</v>
      </c>
      <c r="D3091">
        <v>25000</v>
      </c>
      <c r="F3091">
        <v>5854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8303</v>
      </c>
      <c r="P3091" s="6">
        <f t="shared" si="192"/>
        <v>0.23416000000000001</v>
      </c>
      <c r="Q3091">
        <f t="shared" si="193"/>
        <v>130.0888888888889</v>
      </c>
      <c r="R3091" t="s">
        <v>8332</v>
      </c>
      <c r="S3091" t="s">
        <v>8358</v>
      </c>
      <c r="T3091" s="10">
        <f t="shared" si="194"/>
        <v>42528.542627314819</v>
      </c>
      <c r="U3091" s="10">
        <f t="shared" si="195"/>
        <v>42560.082638888889</v>
      </c>
    </row>
    <row r="3092" spans="1:21" ht="42.75" x14ac:dyDescent="0.2">
      <c r="A3092">
        <v>3090</v>
      </c>
      <c r="B3092" s="3" t="s">
        <v>3090</v>
      </c>
      <c r="C3092" s="3" t="s">
        <v>7200</v>
      </c>
      <c r="D3092">
        <v>225000</v>
      </c>
      <c r="F3092">
        <v>11432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8303</v>
      </c>
      <c r="P3092" s="6">
        <f t="shared" si="192"/>
        <v>5.080888888888889E-2</v>
      </c>
      <c r="Q3092">
        <f t="shared" si="193"/>
        <v>1270.2222222222222</v>
      </c>
      <c r="R3092" t="s">
        <v>8332</v>
      </c>
      <c r="S3092" t="s">
        <v>8358</v>
      </c>
      <c r="T3092" s="10">
        <f t="shared" si="194"/>
        <v>42065.818807870368</v>
      </c>
      <c r="U3092" s="10">
        <f t="shared" si="195"/>
        <v>42125.777141203704</v>
      </c>
    </row>
    <row r="3093" spans="1:21" ht="57" x14ac:dyDescent="0.2">
      <c r="A3093">
        <v>3091</v>
      </c>
      <c r="B3093" s="3" t="s">
        <v>3091</v>
      </c>
      <c r="C3093" s="3" t="s">
        <v>7201</v>
      </c>
      <c r="D3093">
        <v>5000</v>
      </c>
      <c r="F3093">
        <v>796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8303</v>
      </c>
      <c r="P3093" s="6">
        <f t="shared" si="192"/>
        <v>0.15920000000000001</v>
      </c>
      <c r="Q3093">
        <f t="shared" si="193"/>
        <v>88.444444444444443</v>
      </c>
      <c r="R3093" t="s">
        <v>8332</v>
      </c>
      <c r="S3093" t="s">
        <v>8358</v>
      </c>
      <c r="T3093" s="10">
        <f t="shared" si="194"/>
        <v>42566.948414351849</v>
      </c>
      <c r="U3093" s="10">
        <f t="shared" si="195"/>
        <v>42596.948414351849</v>
      </c>
    </row>
    <row r="3094" spans="1:21" ht="42.75" x14ac:dyDescent="0.2">
      <c r="A3094">
        <v>3092</v>
      </c>
      <c r="B3094" s="3" t="s">
        <v>3092</v>
      </c>
      <c r="C3094" s="3" t="s">
        <v>7202</v>
      </c>
      <c r="D3094">
        <v>100000</v>
      </c>
      <c r="F3094">
        <v>1183.19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8303</v>
      </c>
      <c r="P3094" s="6">
        <f t="shared" si="192"/>
        <v>1.1831900000000001E-2</v>
      </c>
      <c r="Q3094">
        <f t="shared" si="193"/>
        <v>56.342380952380957</v>
      </c>
      <c r="R3094" t="s">
        <v>8332</v>
      </c>
      <c r="S3094" t="s">
        <v>8358</v>
      </c>
      <c r="T3094" s="10">
        <f t="shared" si="194"/>
        <v>42255.619351851856</v>
      </c>
      <c r="U3094" s="10">
        <f t="shared" si="195"/>
        <v>42292.916666666672</v>
      </c>
    </row>
    <row r="3095" spans="1:21" ht="57" x14ac:dyDescent="0.2">
      <c r="A3095">
        <v>3093</v>
      </c>
      <c r="B3095" s="3" t="s">
        <v>3093</v>
      </c>
      <c r="C3095" s="3" t="s">
        <v>7203</v>
      </c>
      <c r="D3095">
        <v>4000</v>
      </c>
      <c r="F3095">
        <v>910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8303</v>
      </c>
      <c r="P3095" s="6">
        <f t="shared" si="192"/>
        <v>0.22750000000000001</v>
      </c>
      <c r="Q3095">
        <f t="shared" si="193"/>
        <v>53.529411764705884</v>
      </c>
      <c r="R3095" t="s">
        <v>8332</v>
      </c>
      <c r="S3095" t="s">
        <v>8358</v>
      </c>
      <c r="T3095" s="10">
        <f t="shared" si="194"/>
        <v>41760.909039351849</v>
      </c>
      <c r="U3095" s="10">
        <f t="shared" si="195"/>
        <v>41791.165972222225</v>
      </c>
    </row>
    <row r="3096" spans="1:21" ht="42.75" x14ac:dyDescent="0.2">
      <c r="A3096">
        <v>3094</v>
      </c>
      <c r="B3096" s="3" t="s">
        <v>3094</v>
      </c>
      <c r="C3096" s="3" t="s">
        <v>7204</v>
      </c>
      <c r="D3096">
        <v>100000</v>
      </c>
      <c r="F3096">
        <v>25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8303</v>
      </c>
      <c r="P3096" s="6">
        <f t="shared" si="192"/>
        <v>2.5000000000000001E-4</v>
      </c>
      <c r="Q3096">
        <f t="shared" si="193"/>
        <v>25</v>
      </c>
      <c r="R3096" t="s">
        <v>8332</v>
      </c>
      <c r="S3096" t="s">
        <v>8358</v>
      </c>
      <c r="T3096" s="10">
        <f t="shared" si="194"/>
        <v>42207.795787037037</v>
      </c>
      <c r="U3096" s="10">
        <f t="shared" si="195"/>
        <v>42267.795787037037</v>
      </c>
    </row>
    <row r="3097" spans="1:21" ht="42.75" x14ac:dyDescent="0.2">
      <c r="A3097">
        <v>3095</v>
      </c>
      <c r="B3097" s="3" t="s">
        <v>3095</v>
      </c>
      <c r="C3097" s="3" t="s">
        <v>7205</v>
      </c>
      <c r="D3097">
        <v>14920</v>
      </c>
      <c r="F3097">
        <v>50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8303</v>
      </c>
      <c r="P3097" s="6">
        <f t="shared" si="192"/>
        <v>3.351206434316354E-3</v>
      </c>
      <c r="Q3097">
        <f t="shared" si="193"/>
        <v>50</v>
      </c>
      <c r="R3097" t="s">
        <v>8332</v>
      </c>
      <c r="S3097" t="s">
        <v>8358</v>
      </c>
      <c r="T3097" s="10">
        <f t="shared" si="194"/>
        <v>42523.025231481486</v>
      </c>
      <c r="U3097" s="10">
        <f t="shared" si="195"/>
        <v>42583.025231481486</v>
      </c>
    </row>
    <row r="3098" spans="1:21" ht="42.75" x14ac:dyDescent="0.2">
      <c r="A3098">
        <v>3096</v>
      </c>
      <c r="B3098" s="3" t="s">
        <v>3096</v>
      </c>
      <c r="C3098" s="3" t="s">
        <v>7206</v>
      </c>
      <c r="D3098">
        <v>20000</v>
      </c>
      <c r="F3098">
        <v>795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8303</v>
      </c>
      <c r="P3098" s="6">
        <f t="shared" si="192"/>
        <v>3.9750000000000001E-2</v>
      </c>
      <c r="Q3098">
        <f t="shared" si="193"/>
        <v>56.785714285714285</v>
      </c>
      <c r="R3098" t="s">
        <v>8332</v>
      </c>
      <c r="S3098" t="s">
        <v>8358</v>
      </c>
      <c r="T3098" s="10">
        <f t="shared" si="194"/>
        <v>42114.825532407413</v>
      </c>
      <c r="U3098" s="10">
        <f t="shared" si="195"/>
        <v>42144.825532407413</v>
      </c>
    </row>
    <row r="3099" spans="1:21" ht="42.75" x14ac:dyDescent="0.2">
      <c r="A3099">
        <v>3097</v>
      </c>
      <c r="B3099" s="3" t="s">
        <v>3097</v>
      </c>
      <c r="C3099" s="3" t="s">
        <v>7207</v>
      </c>
      <c r="D3099">
        <v>10000</v>
      </c>
      <c r="F3099">
        <v>1715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8303</v>
      </c>
      <c r="P3099" s="6">
        <f t="shared" si="192"/>
        <v>0.17150000000000001</v>
      </c>
      <c r="Q3099">
        <f t="shared" si="193"/>
        <v>40.833333333333336</v>
      </c>
      <c r="R3099" t="s">
        <v>8332</v>
      </c>
      <c r="S3099" t="s">
        <v>8358</v>
      </c>
      <c r="T3099" s="10">
        <f t="shared" si="194"/>
        <v>42629.503483796296</v>
      </c>
      <c r="U3099" s="10">
        <f t="shared" si="195"/>
        <v>42650.583333333328</v>
      </c>
    </row>
    <row r="3100" spans="1:21" ht="42.75" x14ac:dyDescent="0.2">
      <c r="A3100">
        <v>3098</v>
      </c>
      <c r="B3100" s="3" t="s">
        <v>3098</v>
      </c>
      <c r="C3100" s="3" t="s">
        <v>7208</v>
      </c>
      <c r="D3100">
        <v>48725</v>
      </c>
      <c r="F3100">
        <v>1758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8303</v>
      </c>
      <c r="P3100" s="6">
        <f t="shared" si="192"/>
        <v>3.608004104669061E-2</v>
      </c>
      <c r="Q3100">
        <f t="shared" si="193"/>
        <v>65.111111111111114</v>
      </c>
      <c r="R3100" t="s">
        <v>8332</v>
      </c>
      <c r="S3100" t="s">
        <v>8358</v>
      </c>
      <c r="T3100" s="10">
        <f t="shared" si="194"/>
        <v>42359.792233796295</v>
      </c>
      <c r="U3100" s="10">
        <f t="shared" si="195"/>
        <v>42408.01180555555</v>
      </c>
    </row>
    <row r="3101" spans="1:21" ht="42.75" x14ac:dyDescent="0.2">
      <c r="A3101">
        <v>3099</v>
      </c>
      <c r="B3101" s="3" t="s">
        <v>3099</v>
      </c>
      <c r="C3101" s="3" t="s">
        <v>7209</v>
      </c>
      <c r="D3101">
        <v>2000</v>
      </c>
      <c r="F3101">
        <v>278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8303</v>
      </c>
      <c r="P3101" s="6">
        <f t="shared" si="192"/>
        <v>0.13900000000000001</v>
      </c>
      <c r="Q3101">
        <f t="shared" si="193"/>
        <v>55.6</v>
      </c>
      <c r="R3101" t="s">
        <v>8332</v>
      </c>
      <c r="S3101" t="s">
        <v>8358</v>
      </c>
      <c r="T3101" s="10">
        <f t="shared" si="194"/>
        <v>42382.189710648148</v>
      </c>
      <c r="U3101" s="10">
        <f t="shared" si="195"/>
        <v>42412.189710648148</v>
      </c>
    </row>
    <row r="3102" spans="1:21" ht="42.75" x14ac:dyDescent="0.2">
      <c r="A3102">
        <v>3100</v>
      </c>
      <c r="B3102" s="3" t="s">
        <v>3100</v>
      </c>
      <c r="C3102" s="3" t="s">
        <v>7210</v>
      </c>
      <c r="D3102">
        <v>12000</v>
      </c>
      <c r="F3102">
        <v>1827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8303</v>
      </c>
      <c r="P3102" s="6">
        <f t="shared" si="192"/>
        <v>0.15225</v>
      </c>
      <c r="Q3102">
        <f t="shared" si="193"/>
        <v>140.53846153846155</v>
      </c>
      <c r="R3102" t="s">
        <v>8332</v>
      </c>
      <c r="S3102" t="s">
        <v>8358</v>
      </c>
      <c r="T3102" s="10">
        <f t="shared" si="194"/>
        <v>41902.622395833336</v>
      </c>
      <c r="U3102" s="10">
        <f t="shared" si="195"/>
        <v>41932.622395833336</v>
      </c>
    </row>
    <row r="3103" spans="1:21" ht="57" x14ac:dyDescent="0.2">
      <c r="A3103">
        <v>3101</v>
      </c>
      <c r="B3103" s="3" t="s">
        <v>3101</v>
      </c>
      <c r="C3103" s="3" t="s">
        <v>7211</v>
      </c>
      <c r="D3103">
        <v>2500</v>
      </c>
      <c r="F3103">
        <v>300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8303</v>
      </c>
      <c r="P3103" s="6">
        <f t="shared" si="192"/>
        <v>0.12</v>
      </c>
      <c r="Q3103">
        <f t="shared" si="193"/>
        <v>25</v>
      </c>
      <c r="R3103" t="s">
        <v>8332</v>
      </c>
      <c r="S3103" t="s">
        <v>8358</v>
      </c>
      <c r="T3103" s="10">
        <f t="shared" si="194"/>
        <v>42171.383530092593</v>
      </c>
      <c r="U3103" s="10">
        <f t="shared" si="195"/>
        <v>42201.330555555556</v>
      </c>
    </row>
    <row r="3104" spans="1:21" ht="57" x14ac:dyDescent="0.2">
      <c r="A3104">
        <v>3102</v>
      </c>
      <c r="B3104" s="3" t="s">
        <v>3102</v>
      </c>
      <c r="C3104" s="3" t="s">
        <v>7212</v>
      </c>
      <c r="D3104">
        <v>16000</v>
      </c>
      <c r="F3104">
        <v>6258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8303</v>
      </c>
      <c r="P3104" s="6">
        <f t="shared" si="192"/>
        <v>0.391125</v>
      </c>
      <c r="Q3104">
        <f t="shared" si="193"/>
        <v>69.533333333333331</v>
      </c>
      <c r="R3104" t="s">
        <v>8332</v>
      </c>
      <c r="S3104" t="s">
        <v>8358</v>
      </c>
      <c r="T3104" s="10">
        <f t="shared" si="194"/>
        <v>42555.340486111112</v>
      </c>
      <c r="U3104" s="10">
        <f t="shared" si="195"/>
        <v>42605.340486111112</v>
      </c>
    </row>
    <row r="3105" spans="1:21" ht="28.5" x14ac:dyDescent="0.2">
      <c r="A3105">
        <v>3103</v>
      </c>
      <c r="B3105" s="3" t="s">
        <v>3103</v>
      </c>
      <c r="C3105" s="3" t="s">
        <v>7213</v>
      </c>
      <c r="D3105">
        <v>4100</v>
      </c>
      <c r="F3105">
        <v>11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8303</v>
      </c>
      <c r="P3105" s="6">
        <f t="shared" si="192"/>
        <v>2.6829268292682929E-3</v>
      </c>
      <c r="Q3105">
        <f t="shared" si="193"/>
        <v>5.5</v>
      </c>
      <c r="R3105" t="s">
        <v>8332</v>
      </c>
      <c r="S3105" t="s">
        <v>8358</v>
      </c>
      <c r="T3105" s="10">
        <f t="shared" si="194"/>
        <v>42107.156319444446</v>
      </c>
      <c r="U3105" s="10">
        <f t="shared" si="195"/>
        <v>42167.156319444446</v>
      </c>
    </row>
    <row r="3106" spans="1:21" ht="42.75" x14ac:dyDescent="0.2">
      <c r="A3106">
        <v>3104</v>
      </c>
      <c r="B3106" s="3" t="s">
        <v>3104</v>
      </c>
      <c r="C3106" s="3" t="s">
        <v>7214</v>
      </c>
      <c r="D3106">
        <v>4000</v>
      </c>
      <c r="F3106">
        <v>1185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8303</v>
      </c>
      <c r="P3106" s="6">
        <f t="shared" si="192"/>
        <v>0.29625000000000001</v>
      </c>
      <c r="Q3106">
        <f t="shared" si="193"/>
        <v>237</v>
      </c>
      <c r="R3106" t="s">
        <v>8332</v>
      </c>
      <c r="S3106" t="s">
        <v>8358</v>
      </c>
      <c r="T3106" s="10">
        <f t="shared" si="194"/>
        <v>42006.908692129626</v>
      </c>
      <c r="U3106" s="10">
        <f t="shared" si="195"/>
        <v>42038.083333333328</v>
      </c>
    </row>
    <row r="3107" spans="1:21" ht="42.75" x14ac:dyDescent="0.2">
      <c r="A3107">
        <v>3105</v>
      </c>
      <c r="B3107" s="3" t="s">
        <v>3105</v>
      </c>
      <c r="C3107" s="3" t="s">
        <v>7215</v>
      </c>
      <c r="D3107">
        <v>5845</v>
      </c>
      <c r="F3107">
        <v>2476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8303</v>
      </c>
      <c r="P3107" s="6">
        <f t="shared" si="192"/>
        <v>0.4236099230111206</v>
      </c>
      <c r="Q3107">
        <f t="shared" si="193"/>
        <v>79.870967741935488</v>
      </c>
      <c r="R3107" t="s">
        <v>8332</v>
      </c>
      <c r="S3107" t="s">
        <v>8358</v>
      </c>
      <c r="T3107" s="10">
        <f t="shared" si="194"/>
        <v>41876.718935185185</v>
      </c>
      <c r="U3107" s="10">
        <f t="shared" si="195"/>
        <v>41931.208333333336</v>
      </c>
    </row>
    <row r="3108" spans="1:21" ht="57" x14ac:dyDescent="0.2">
      <c r="A3108">
        <v>3106</v>
      </c>
      <c r="B3108" s="3" t="s">
        <v>3106</v>
      </c>
      <c r="C3108" s="3" t="s">
        <v>7216</v>
      </c>
      <c r="D3108">
        <v>1000</v>
      </c>
      <c r="F3108">
        <v>41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8303</v>
      </c>
      <c r="P3108" s="6">
        <f t="shared" si="192"/>
        <v>4.1000000000000002E-2</v>
      </c>
      <c r="Q3108">
        <f t="shared" si="193"/>
        <v>10.25</v>
      </c>
      <c r="R3108" t="s">
        <v>8332</v>
      </c>
      <c r="S3108" t="s">
        <v>8358</v>
      </c>
      <c r="T3108" s="10">
        <f t="shared" si="194"/>
        <v>42241.429120370376</v>
      </c>
      <c r="U3108" s="10">
        <f t="shared" si="195"/>
        <v>42263.916666666672</v>
      </c>
    </row>
    <row r="3109" spans="1:21" ht="42.75" x14ac:dyDescent="0.2">
      <c r="A3109">
        <v>3107</v>
      </c>
      <c r="B3109" s="3" t="s">
        <v>3107</v>
      </c>
      <c r="C3109" s="3" t="s">
        <v>7217</v>
      </c>
      <c r="D3109">
        <v>40000</v>
      </c>
      <c r="F3109">
        <v>7905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8303</v>
      </c>
      <c r="P3109" s="6">
        <f t="shared" si="192"/>
        <v>0.197625</v>
      </c>
      <c r="Q3109">
        <f t="shared" si="193"/>
        <v>272.58620689655174</v>
      </c>
      <c r="R3109" t="s">
        <v>8332</v>
      </c>
      <c r="S3109" t="s">
        <v>8358</v>
      </c>
      <c r="T3109" s="10">
        <f t="shared" si="194"/>
        <v>42128.814247685179</v>
      </c>
      <c r="U3109" s="10">
        <f t="shared" si="195"/>
        <v>42135.814247685179</v>
      </c>
    </row>
    <row r="3110" spans="1:21" x14ac:dyDescent="0.2">
      <c r="A3110">
        <v>3108</v>
      </c>
      <c r="B3110" s="3" t="s">
        <v>3108</v>
      </c>
      <c r="C3110" s="3" t="s">
        <v>7218</v>
      </c>
      <c r="D3110">
        <v>50000</v>
      </c>
      <c r="F3110">
        <v>26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8303</v>
      </c>
      <c r="P3110" s="6">
        <f t="shared" si="192"/>
        <v>5.1999999999999995E-4</v>
      </c>
      <c r="Q3110">
        <f t="shared" si="193"/>
        <v>13</v>
      </c>
      <c r="R3110" t="s">
        <v>8332</v>
      </c>
      <c r="S3110" t="s">
        <v>8358</v>
      </c>
      <c r="T3110" s="10">
        <f t="shared" si="194"/>
        <v>42062.680486111116</v>
      </c>
      <c r="U3110" s="10">
        <f t="shared" si="195"/>
        <v>42122.638819444444</v>
      </c>
    </row>
    <row r="3111" spans="1:21" ht="42.75" x14ac:dyDescent="0.2">
      <c r="A3111">
        <v>3109</v>
      </c>
      <c r="B3111" s="3" t="s">
        <v>3109</v>
      </c>
      <c r="C3111" s="3" t="s">
        <v>7219</v>
      </c>
      <c r="D3111">
        <v>26500</v>
      </c>
      <c r="F3111">
        <v>6633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8303</v>
      </c>
      <c r="P3111" s="6">
        <f t="shared" si="192"/>
        <v>0.25030188679245285</v>
      </c>
      <c r="Q3111">
        <f t="shared" si="193"/>
        <v>58.184210526315788</v>
      </c>
      <c r="R3111" t="s">
        <v>8332</v>
      </c>
      <c r="S3111" t="s">
        <v>8358</v>
      </c>
      <c r="T3111" s="10">
        <f t="shared" si="194"/>
        <v>41844.125115740739</v>
      </c>
      <c r="U3111" s="10">
        <f t="shared" si="195"/>
        <v>41879.125115740739</v>
      </c>
    </row>
    <row r="3112" spans="1:21" ht="42.75" x14ac:dyDescent="0.2">
      <c r="A3112">
        <v>3110</v>
      </c>
      <c r="B3112" s="3" t="s">
        <v>3110</v>
      </c>
      <c r="C3112" s="3" t="s">
        <v>7220</v>
      </c>
      <c r="D3112">
        <v>25000</v>
      </c>
      <c r="F3112">
        <v>10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8303</v>
      </c>
      <c r="P3112" s="6">
        <f t="shared" si="192"/>
        <v>4.0000000000000002E-4</v>
      </c>
      <c r="Q3112">
        <f t="shared" si="193"/>
        <v>10</v>
      </c>
      <c r="R3112" t="s">
        <v>8332</v>
      </c>
      <c r="S3112" t="s">
        <v>8358</v>
      </c>
      <c r="T3112" s="10">
        <f t="shared" si="194"/>
        <v>42745.031469907408</v>
      </c>
      <c r="U3112" s="10">
        <f t="shared" si="195"/>
        <v>42785.031469907408</v>
      </c>
    </row>
    <row r="3113" spans="1:21" ht="28.5" x14ac:dyDescent="0.2">
      <c r="A3113">
        <v>3111</v>
      </c>
      <c r="B3113" s="3" t="s">
        <v>3111</v>
      </c>
      <c r="C3113" s="3" t="s">
        <v>7221</v>
      </c>
      <c r="D3113">
        <v>20000</v>
      </c>
      <c r="F3113">
        <v>5328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8303</v>
      </c>
      <c r="P3113" s="6">
        <f t="shared" si="192"/>
        <v>0.26640000000000003</v>
      </c>
      <c r="Q3113">
        <f t="shared" si="193"/>
        <v>70.10526315789474</v>
      </c>
      <c r="R3113" t="s">
        <v>8332</v>
      </c>
      <c r="S3113" t="s">
        <v>8358</v>
      </c>
      <c r="T3113" s="10">
        <f t="shared" si="194"/>
        <v>41885.595138888886</v>
      </c>
      <c r="U3113" s="10">
        <f t="shared" si="195"/>
        <v>41916.595138888886</v>
      </c>
    </row>
    <row r="3114" spans="1:21" ht="42.75" x14ac:dyDescent="0.2">
      <c r="A3114">
        <v>3112</v>
      </c>
      <c r="B3114" s="3" t="s">
        <v>3112</v>
      </c>
      <c r="C3114" s="3" t="s">
        <v>7222</v>
      </c>
      <c r="D3114">
        <v>11000</v>
      </c>
      <c r="F3114">
        <v>521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8303</v>
      </c>
      <c r="P3114" s="6">
        <f t="shared" si="192"/>
        <v>4.7363636363636365E-2</v>
      </c>
      <c r="Q3114">
        <f t="shared" si="193"/>
        <v>57.888888888888886</v>
      </c>
      <c r="R3114" t="s">
        <v>8332</v>
      </c>
      <c r="S3114" t="s">
        <v>8358</v>
      </c>
      <c r="T3114" s="10">
        <f t="shared" si="194"/>
        <v>42615.121921296297</v>
      </c>
      <c r="U3114" s="10">
        <f t="shared" si="195"/>
        <v>42675.121921296297</v>
      </c>
    </row>
    <row r="3115" spans="1:21" ht="42.75" x14ac:dyDescent="0.2">
      <c r="A3115">
        <v>3113</v>
      </c>
      <c r="B3115" s="3" t="s">
        <v>3113</v>
      </c>
      <c r="C3115" s="3" t="s">
        <v>7223</v>
      </c>
      <c r="D3115">
        <v>109225</v>
      </c>
      <c r="F3115">
        <v>4635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8303</v>
      </c>
      <c r="P3115" s="6">
        <f t="shared" si="192"/>
        <v>4.2435339894712751E-2</v>
      </c>
      <c r="Q3115">
        <f t="shared" si="193"/>
        <v>125.27027027027027</v>
      </c>
      <c r="R3115" t="s">
        <v>8332</v>
      </c>
      <c r="S3115" t="s">
        <v>8358</v>
      </c>
      <c r="T3115" s="10">
        <f t="shared" si="194"/>
        <v>42081.731273148151</v>
      </c>
      <c r="U3115" s="10">
        <f t="shared" si="195"/>
        <v>42111.731273148151</v>
      </c>
    </row>
    <row r="3116" spans="1:21" ht="42.75" x14ac:dyDescent="0.2">
      <c r="A3116">
        <v>3114</v>
      </c>
      <c r="B3116" s="3" t="s">
        <v>3114</v>
      </c>
      <c r="C3116" s="3" t="s">
        <v>7224</v>
      </c>
      <c r="D3116">
        <v>75000</v>
      </c>
      <c r="F3116"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8303</v>
      </c>
      <c r="P3116" s="6">
        <f t="shared" si="192"/>
        <v>0</v>
      </c>
      <c r="Q3116" t="e">
        <f t="shared" si="193"/>
        <v>#DIV/0!</v>
      </c>
      <c r="R3116" t="s">
        <v>8332</v>
      </c>
      <c r="S3116" t="s">
        <v>8358</v>
      </c>
      <c r="T3116" s="10">
        <f t="shared" si="194"/>
        <v>41843.632523148146</v>
      </c>
      <c r="U3116" s="10">
        <f t="shared" si="195"/>
        <v>41903.632523148146</v>
      </c>
    </row>
    <row r="3117" spans="1:21" ht="42.75" x14ac:dyDescent="0.2">
      <c r="A3117">
        <v>3115</v>
      </c>
      <c r="B3117" s="3" t="s">
        <v>3115</v>
      </c>
      <c r="C3117" s="3" t="s">
        <v>7225</v>
      </c>
      <c r="D3117">
        <v>10000</v>
      </c>
      <c r="F3117">
        <v>300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8303</v>
      </c>
      <c r="P3117" s="6">
        <f t="shared" si="192"/>
        <v>0.03</v>
      </c>
      <c r="Q3117">
        <f t="shared" si="193"/>
        <v>300</v>
      </c>
      <c r="R3117" t="s">
        <v>8332</v>
      </c>
      <c r="S3117" t="s">
        <v>8358</v>
      </c>
      <c r="T3117" s="10">
        <f t="shared" si="194"/>
        <v>42496.447071759263</v>
      </c>
      <c r="U3117" s="10">
        <f t="shared" si="195"/>
        <v>42526.447071759263</v>
      </c>
    </row>
    <row r="3118" spans="1:21" ht="42.75" x14ac:dyDescent="0.2">
      <c r="A3118">
        <v>3116</v>
      </c>
      <c r="B3118" s="3" t="s">
        <v>3116</v>
      </c>
      <c r="C3118" s="3" t="s">
        <v>7226</v>
      </c>
      <c r="D3118">
        <v>750</v>
      </c>
      <c r="F3118">
        <v>430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8303</v>
      </c>
      <c r="P3118" s="6">
        <f t="shared" si="192"/>
        <v>0.57333333333333336</v>
      </c>
      <c r="Q3118">
        <f t="shared" si="193"/>
        <v>43</v>
      </c>
      <c r="R3118" t="s">
        <v>8332</v>
      </c>
      <c r="S3118" t="s">
        <v>8358</v>
      </c>
      <c r="T3118" s="10">
        <f t="shared" si="194"/>
        <v>42081.515335648146</v>
      </c>
      <c r="U3118" s="10">
        <f t="shared" si="195"/>
        <v>42095.515335648146</v>
      </c>
    </row>
    <row r="3119" spans="1:21" ht="42.75" x14ac:dyDescent="0.2">
      <c r="A3119">
        <v>3117</v>
      </c>
      <c r="B3119" s="3" t="s">
        <v>3117</v>
      </c>
      <c r="C3119" s="3" t="s">
        <v>7227</v>
      </c>
      <c r="D3119">
        <v>1000</v>
      </c>
      <c r="F3119">
        <v>1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8303</v>
      </c>
      <c r="P3119" s="6">
        <f t="shared" si="192"/>
        <v>1E-3</v>
      </c>
      <c r="Q3119">
        <f t="shared" si="193"/>
        <v>1</v>
      </c>
      <c r="R3119" t="s">
        <v>8332</v>
      </c>
      <c r="S3119" t="s">
        <v>8358</v>
      </c>
      <c r="T3119" s="10">
        <f t="shared" si="194"/>
        <v>42509.374537037031</v>
      </c>
      <c r="U3119" s="10">
        <f t="shared" si="195"/>
        <v>42517.55</v>
      </c>
    </row>
    <row r="3120" spans="1:21" ht="28.5" x14ac:dyDescent="0.2">
      <c r="A3120">
        <v>3118</v>
      </c>
      <c r="B3120" s="3" t="s">
        <v>3118</v>
      </c>
      <c r="C3120" s="3" t="s">
        <v>7228</v>
      </c>
      <c r="D3120">
        <v>500000</v>
      </c>
      <c r="F3120">
        <v>1550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8303</v>
      </c>
      <c r="P3120" s="6">
        <f t="shared" si="192"/>
        <v>3.0999999999999999E-3</v>
      </c>
      <c r="Q3120">
        <f t="shared" si="193"/>
        <v>775</v>
      </c>
      <c r="R3120" t="s">
        <v>8332</v>
      </c>
      <c r="S3120" t="s">
        <v>8358</v>
      </c>
      <c r="T3120" s="10">
        <f t="shared" si="194"/>
        <v>42534.649571759262</v>
      </c>
      <c r="U3120" s="10">
        <f t="shared" si="195"/>
        <v>42553.649571759262</v>
      </c>
    </row>
    <row r="3121" spans="1:21" ht="42.75" x14ac:dyDescent="0.2">
      <c r="A3121">
        <v>3119</v>
      </c>
      <c r="B3121" s="3" t="s">
        <v>3119</v>
      </c>
      <c r="C3121" s="3" t="s">
        <v>7229</v>
      </c>
      <c r="D3121">
        <v>10000</v>
      </c>
      <c r="F3121">
        <v>5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8303</v>
      </c>
      <c r="P3121" s="6">
        <f t="shared" si="192"/>
        <v>5.0000000000000001E-4</v>
      </c>
      <c r="Q3121">
        <f t="shared" si="193"/>
        <v>5</v>
      </c>
      <c r="R3121" t="s">
        <v>8332</v>
      </c>
      <c r="S3121" t="s">
        <v>8358</v>
      </c>
      <c r="T3121" s="10">
        <f t="shared" si="194"/>
        <v>42060.04550925926</v>
      </c>
      <c r="U3121" s="10">
        <f t="shared" si="195"/>
        <v>42090.003842592589</v>
      </c>
    </row>
    <row r="3122" spans="1:21" ht="42.75" x14ac:dyDescent="0.2">
      <c r="A3122">
        <v>3120</v>
      </c>
      <c r="B3122" s="3" t="s">
        <v>3120</v>
      </c>
      <c r="C3122" s="3" t="s">
        <v>7230</v>
      </c>
      <c r="D3122">
        <v>1300000</v>
      </c>
      <c r="F3122">
        <v>128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8303</v>
      </c>
      <c r="P3122" s="6">
        <f t="shared" si="192"/>
        <v>9.8461538461538464E-5</v>
      </c>
      <c r="Q3122">
        <f t="shared" si="193"/>
        <v>12.8</v>
      </c>
      <c r="R3122" t="s">
        <v>8332</v>
      </c>
      <c r="S3122" t="s">
        <v>8358</v>
      </c>
      <c r="T3122" s="10">
        <f t="shared" si="194"/>
        <v>42435.942083333335</v>
      </c>
      <c r="U3122" s="10">
        <f t="shared" si="195"/>
        <v>42495.900416666671</v>
      </c>
    </row>
    <row r="3123" spans="1:21" ht="28.5" x14ac:dyDescent="0.2">
      <c r="A3123">
        <v>3121</v>
      </c>
      <c r="B3123" s="3" t="s">
        <v>3121</v>
      </c>
      <c r="C3123" s="3" t="s">
        <v>7231</v>
      </c>
      <c r="D3123">
        <v>1500</v>
      </c>
      <c r="F3123">
        <v>10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8303</v>
      </c>
      <c r="P3123" s="6">
        <f t="shared" si="192"/>
        <v>6.6666666666666671E-3</v>
      </c>
      <c r="Q3123">
        <f t="shared" si="193"/>
        <v>10</v>
      </c>
      <c r="R3123" t="s">
        <v>8332</v>
      </c>
      <c r="S3123" t="s">
        <v>8358</v>
      </c>
      <c r="T3123" s="10">
        <f t="shared" si="194"/>
        <v>41848.679803240739</v>
      </c>
      <c r="U3123" s="10">
        <f t="shared" si="195"/>
        <v>41908.679803240739</v>
      </c>
    </row>
    <row r="3124" spans="1:21" x14ac:dyDescent="0.2">
      <c r="A3124">
        <v>3122</v>
      </c>
      <c r="B3124" s="3" t="s">
        <v>3122</v>
      </c>
      <c r="C3124" s="3" t="s">
        <v>7232</v>
      </c>
      <c r="D3124">
        <v>199</v>
      </c>
      <c r="F3124">
        <v>116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8303</v>
      </c>
      <c r="P3124" s="6">
        <f t="shared" si="192"/>
        <v>0.58291457286432158</v>
      </c>
      <c r="Q3124">
        <f t="shared" si="193"/>
        <v>58</v>
      </c>
      <c r="R3124" t="s">
        <v>8332</v>
      </c>
      <c r="S3124" t="s">
        <v>8358</v>
      </c>
      <c r="T3124" s="10">
        <f t="shared" si="194"/>
        <v>42678.932083333333</v>
      </c>
      <c r="U3124" s="10">
        <f t="shared" si="195"/>
        <v>42683.973750000005</v>
      </c>
    </row>
    <row r="3125" spans="1:21" ht="42.75" x14ac:dyDescent="0.2">
      <c r="A3125">
        <v>3123</v>
      </c>
      <c r="B3125" s="3" t="s">
        <v>3123</v>
      </c>
      <c r="C3125" s="3" t="s">
        <v>7233</v>
      </c>
      <c r="D3125">
        <v>125000</v>
      </c>
      <c r="F3125">
        <v>85192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8303</v>
      </c>
      <c r="P3125" s="6">
        <f t="shared" si="192"/>
        <v>0.68153600000000003</v>
      </c>
      <c r="Q3125">
        <f t="shared" si="193"/>
        <v>244.80459770114942</v>
      </c>
      <c r="R3125" t="s">
        <v>8332</v>
      </c>
      <c r="S3125" t="s">
        <v>8358</v>
      </c>
      <c r="T3125" s="10">
        <f t="shared" si="194"/>
        <v>42530.993032407408</v>
      </c>
      <c r="U3125" s="10">
        <f t="shared" si="195"/>
        <v>42560.993032407408</v>
      </c>
    </row>
    <row r="3126" spans="1:21" ht="42.75" x14ac:dyDescent="0.2">
      <c r="A3126">
        <v>3124</v>
      </c>
      <c r="B3126" s="3" t="s">
        <v>3124</v>
      </c>
      <c r="C3126" s="3" t="s">
        <v>7234</v>
      </c>
      <c r="D3126">
        <v>800000</v>
      </c>
      <c r="F3126">
        <v>26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8303</v>
      </c>
      <c r="P3126" s="6">
        <f t="shared" si="192"/>
        <v>3.2499999999999997E-5</v>
      </c>
      <c r="Q3126">
        <f t="shared" si="193"/>
        <v>6.5</v>
      </c>
      <c r="R3126" t="s">
        <v>8332</v>
      </c>
      <c r="S3126" t="s">
        <v>8358</v>
      </c>
      <c r="T3126" s="10">
        <f t="shared" si="194"/>
        <v>41977.780104166668</v>
      </c>
      <c r="U3126" s="10">
        <f t="shared" si="195"/>
        <v>42037.780104166668</v>
      </c>
    </row>
    <row r="3127" spans="1:21" x14ac:dyDescent="0.2">
      <c r="A3127">
        <v>3125</v>
      </c>
      <c r="B3127" s="3" t="s">
        <v>3125</v>
      </c>
      <c r="C3127" s="3" t="s">
        <v>7235</v>
      </c>
      <c r="D3127">
        <v>1500000</v>
      </c>
      <c r="F3127"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8303</v>
      </c>
      <c r="P3127" s="6">
        <f t="shared" si="192"/>
        <v>0</v>
      </c>
      <c r="Q3127" t="e">
        <f t="shared" si="193"/>
        <v>#DIV/0!</v>
      </c>
      <c r="R3127" t="s">
        <v>8332</v>
      </c>
      <c r="S3127" t="s">
        <v>8358</v>
      </c>
      <c r="T3127" s="10">
        <f t="shared" si="194"/>
        <v>42346.20685185185</v>
      </c>
      <c r="U3127" s="10">
        <f t="shared" si="195"/>
        <v>42376.20685185185</v>
      </c>
    </row>
    <row r="3128" spans="1:21" ht="71.25" x14ac:dyDescent="0.2">
      <c r="A3128">
        <v>3126</v>
      </c>
      <c r="B3128" s="3" t="s">
        <v>3126</v>
      </c>
      <c r="C3128" s="3" t="s">
        <v>7236</v>
      </c>
      <c r="D3128">
        <v>25000</v>
      </c>
      <c r="F3128">
        <v>1040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8303</v>
      </c>
      <c r="P3128" s="6">
        <f t="shared" si="192"/>
        <v>4.1599999999999998E-2</v>
      </c>
      <c r="Q3128">
        <f t="shared" si="193"/>
        <v>61.176470588235297</v>
      </c>
      <c r="R3128" t="s">
        <v>8332</v>
      </c>
      <c r="S3128" t="s">
        <v>8358</v>
      </c>
      <c r="T3128" s="10">
        <f t="shared" si="194"/>
        <v>42427.01807870371</v>
      </c>
      <c r="U3128" s="10">
        <f t="shared" si="195"/>
        <v>42456.976412037038</v>
      </c>
    </row>
    <row r="3129" spans="1:21" ht="42.75" x14ac:dyDescent="0.2">
      <c r="A3129">
        <v>3127</v>
      </c>
      <c r="B3129" s="3" t="s">
        <v>3127</v>
      </c>
      <c r="C3129" s="3" t="s">
        <v>7237</v>
      </c>
      <c r="D3129">
        <v>100000</v>
      </c>
      <c r="F3129"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8303</v>
      </c>
      <c r="P3129" s="6">
        <f t="shared" si="192"/>
        <v>0</v>
      </c>
      <c r="Q3129" t="e">
        <f t="shared" si="193"/>
        <v>#DIV/0!</v>
      </c>
      <c r="R3129" t="s">
        <v>8332</v>
      </c>
      <c r="S3129" t="s">
        <v>8358</v>
      </c>
      <c r="T3129" s="10">
        <f t="shared" si="194"/>
        <v>42034.856817129628</v>
      </c>
      <c r="U3129" s="10">
        <f t="shared" si="195"/>
        <v>42064.856817129628</v>
      </c>
    </row>
    <row r="3130" spans="1:21" ht="42.75" x14ac:dyDescent="0.2">
      <c r="A3130">
        <v>3128</v>
      </c>
      <c r="B3130" s="3" t="s">
        <v>3128</v>
      </c>
      <c r="C3130" s="3" t="s">
        <v>7238</v>
      </c>
      <c r="D3130">
        <v>15000</v>
      </c>
      <c r="F3130">
        <v>16291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8271</v>
      </c>
      <c r="P3130" s="6">
        <f t="shared" si="192"/>
        <v>1.0860666666666667</v>
      </c>
      <c r="Q3130">
        <f t="shared" si="193"/>
        <v>139.23931623931625</v>
      </c>
      <c r="R3130" t="s">
        <v>8332</v>
      </c>
      <c r="S3130" t="s">
        <v>8333</v>
      </c>
      <c r="T3130" s="10">
        <f t="shared" si="194"/>
        <v>42780.825706018513</v>
      </c>
      <c r="U3130" s="10">
        <f t="shared" si="195"/>
        <v>42810.784039351856</v>
      </c>
    </row>
    <row r="3131" spans="1:21" ht="42.75" x14ac:dyDescent="0.2">
      <c r="A3131">
        <v>3129</v>
      </c>
      <c r="B3131" s="3" t="s">
        <v>3129</v>
      </c>
      <c r="C3131" s="3" t="s">
        <v>7239</v>
      </c>
      <c r="D3131">
        <v>1250</v>
      </c>
      <c r="F3131">
        <v>10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8271</v>
      </c>
      <c r="P3131" s="6">
        <f t="shared" si="192"/>
        <v>8.0000000000000002E-3</v>
      </c>
      <c r="Q3131">
        <f t="shared" si="193"/>
        <v>10</v>
      </c>
      <c r="R3131" t="s">
        <v>8332</v>
      </c>
      <c r="S3131" t="s">
        <v>8333</v>
      </c>
      <c r="T3131" s="10">
        <f t="shared" si="194"/>
        <v>42803.842812499999</v>
      </c>
      <c r="U3131" s="10">
        <f t="shared" si="195"/>
        <v>42843.801145833335</v>
      </c>
    </row>
    <row r="3132" spans="1:21" ht="42.75" x14ac:dyDescent="0.2">
      <c r="A3132">
        <v>3130</v>
      </c>
      <c r="B3132" s="3" t="s">
        <v>3130</v>
      </c>
      <c r="C3132" s="3" t="s">
        <v>7240</v>
      </c>
      <c r="D3132">
        <v>10000</v>
      </c>
      <c r="F3132">
        <v>375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8271</v>
      </c>
      <c r="P3132" s="6">
        <f t="shared" si="192"/>
        <v>3.7499999999999999E-2</v>
      </c>
      <c r="Q3132">
        <f t="shared" si="193"/>
        <v>93.75</v>
      </c>
      <c r="R3132" t="s">
        <v>8332</v>
      </c>
      <c r="S3132" t="s">
        <v>8333</v>
      </c>
      <c r="T3132" s="10">
        <f t="shared" si="194"/>
        <v>42808.640231481477</v>
      </c>
      <c r="U3132" s="10">
        <f t="shared" si="195"/>
        <v>42839.207638888889</v>
      </c>
    </row>
    <row r="3133" spans="1:21" ht="28.5" x14ac:dyDescent="0.2">
      <c r="A3133">
        <v>3131</v>
      </c>
      <c r="B3133" s="3" t="s">
        <v>3131</v>
      </c>
      <c r="C3133" s="3" t="s">
        <v>7241</v>
      </c>
      <c r="D3133">
        <v>4100</v>
      </c>
      <c r="F3133">
        <v>645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8271</v>
      </c>
      <c r="P3133" s="6">
        <f t="shared" si="192"/>
        <v>0.15731707317073171</v>
      </c>
      <c r="Q3133">
        <f t="shared" si="193"/>
        <v>53.75</v>
      </c>
      <c r="R3133" t="s">
        <v>8332</v>
      </c>
      <c r="S3133" t="s">
        <v>8333</v>
      </c>
      <c r="T3133" s="10">
        <f t="shared" si="194"/>
        <v>42803.579224537039</v>
      </c>
      <c r="U3133" s="10">
        <f t="shared" si="195"/>
        <v>42833.537557870368</v>
      </c>
    </row>
    <row r="3134" spans="1:21" ht="28.5" x14ac:dyDescent="0.2">
      <c r="A3134">
        <v>3132</v>
      </c>
      <c r="B3134" s="3" t="s">
        <v>3132</v>
      </c>
      <c r="C3134" s="3" t="s">
        <v>7242</v>
      </c>
      <c r="D3134">
        <v>30000</v>
      </c>
      <c r="F3134">
        <v>10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8271</v>
      </c>
      <c r="P3134" s="6">
        <f t="shared" si="192"/>
        <v>3.3333333333333332E-4</v>
      </c>
      <c r="Q3134">
        <f t="shared" si="193"/>
        <v>10</v>
      </c>
      <c r="R3134" t="s">
        <v>8332</v>
      </c>
      <c r="S3134" t="s">
        <v>8333</v>
      </c>
      <c r="T3134" s="10">
        <f t="shared" si="194"/>
        <v>42786.350231481483</v>
      </c>
      <c r="U3134" s="10">
        <f t="shared" si="195"/>
        <v>42846.308564814812</v>
      </c>
    </row>
    <row r="3135" spans="1:21" ht="42.75" x14ac:dyDescent="0.2">
      <c r="A3135">
        <v>3133</v>
      </c>
      <c r="B3135" s="3" t="s">
        <v>3133</v>
      </c>
      <c r="C3135" s="3" t="s">
        <v>7243</v>
      </c>
      <c r="D3135">
        <v>500</v>
      </c>
      <c r="F3135">
        <v>540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8271</v>
      </c>
      <c r="P3135" s="6">
        <f t="shared" si="192"/>
        <v>1.08</v>
      </c>
      <c r="Q3135">
        <f t="shared" si="193"/>
        <v>33.75</v>
      </c>
      <c r="R3135" t="s">
        <v>8332</v>
      </c>
      <c r="S3135" t="s">
        <v>8333</v>
      </c>
      <c r="T3135" s="10">
        <f t="shared" si="194"/>
        <v>42788.565208333333</v>
      </c>
      <c r="U3135" s="10">
        <f t="shared" si="195"/>
        <v>42818.523541666669</v>
      </c>
    </row>
    <row r="3136" spans="1:21" ht="42.75" x14ac:dyDescent="0.2">
      <c r="A3136">
        <v>3134</v>
      </c>
      <c r="B3136" s="3" t="s">
        <v>3134</v>
      </c>
      <c r="C3136" s="3" t="s">
        <v>7244</v>
      </c>
      <c r="D3136">
        <v>1000</v>
      </c>
      <c r="F3136">
        <v>225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8271</v>
      </c>
      <c r="P3136" s="6">
        <f t="shared" si="192"/>
        <v>0.22500000000000001</v>
      </c>
      <c r="Q3136">
        <f t="shared" si="193"/>
        <v>18.75</v>
      </c>
      <c r="R3136" t="s">
        <v>8332</v>
      </c>
      <c r="S3136" t="s">
        <v>8333</v>
      </c>
      <c r="T3136" s="10">
        <f t="shared" si="194"/>
        <v>42800.720127314817</v>
      </c>
      <c r="U3136" s="10">
        <f t="shared" si="195"/>
        <v>42821.678460648152</v>
      </c>
    </row>
    <row r="3137" spans="1:21" ht="42.75" x14ac:dyDescent="0.2">
      <c r="A3137">
        <v>3135</v>
      </c>
      <c r="B3137" s="3" t="s">
        <v>3135</v>
      </c>
      <c r="C3137" s="3" t="s">
        <v>7245</v>
      </c>
      <c r="D3137">
        <v>777</v>
      </c>
      <c r="F3137">
        <v>162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8271</v>
      </c>
      <c r="P3137" s="6">
        <f t="shared" si="192"/>
        <v>0.20849420849420849</v>
      </c>
      <c r="Q3137">
        <f t="shared" si="193"/>
        <v>23.142857142857142</v>
      </c>
      <c r="R3137" t="s">
        <v>8332</v>
      </c>
      <c r="S3137" t="s">
        <v>8333</v>
      </c>
      <c r="T3137" s="10">
        <f t="shared" si="194"/>
        <v>42807.151863425926</v>
      </c>
      <c r="U3137" s="10">
        <f t="shared" si="195"/>
        <v>42829.151863425926</v>
      </c>
    </row>
    <row r="3138" spans="1:21" ht="42.75" x14ac:dyDescent="0.2">
      <c r="A3138">
        <v>3136</v>
      </c>
      <c r="B3138" s="3" t="s">
        <v>3136</v>
      </c>
      <c r="C3138" s="3" t="s">
        <v>7246</v>
      </c>
      <c r="D3138">
        <v>500</v>
      </c>
      <c r="F3138">
        <v>639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8271</v>
      </c>
      <c r="P3138" s="6">
        <f t="shared" ref="P3138:P3201" si="196">F3138/D3138</f>
        <v>1.278</v>
      </c>
      <c r="Q3138">
        <f t="shared" ref="Q3138:Q3201" si="197">F3138/M3138</f>
        <v>29.045454545454547</v>
      </c>
      <c r="R3138" t="s">
        <v>8332</v>
      </c>
      <c r="S3138" t="s">
        <v>8333</v>
      </c>
      <c r="T3138" s="10">
        <f t="shared" si="194"/>
        <v>42789.462430555555</v>
      </c>
      <c r="U3138" s="10">
        <f t="shared" si="195"/>
        <v>42825.957638888889</v>
      </c>
    </row>
    <row r="3139" spans="1:21" ht="28.5" x14ac:dyDescent="0.2">
      <c r="A3139">
        <v>3137</v>
      </c>
      <c r="B3139" s="3" t="s">
        <v>3137</v>
      </c>
      <c r="C3139" s="3" t="s">
        <v>7247</v>
      </c>
      <c r="D3139">
        <v>1500</v>
      </c>
      <c r="F3139">
        <v>50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8271</v>
      </c>
      <c r="P3139" s="6">
        <f t="shared" si="196"/>
        <v>3.3333333333333333E-2</v>
      </c>
      <c r="Q3139">
        <f t="shared" si="197"/>
        <v>50</v>
      </c>
      <c r="R3139" t="s">
        <v>8332</v>
      </c>
      <c r="S3139" t="s">
        <v>8333</v>
      </c>
      <c r="T3139" s="10">
        <f t="shared" ref="T3139:T3202" si="198">(((K3139/60)/60)/24+DATE(1970,1,1))</f>
        <v>42807.885057870371</v>
      </c>
      <c r="U3139" s="10">
        <f t="shared" ref="U3139:U3202" si="199">(((J3139/60)/60)/24+DATE(1970,1,1))</f>
        <v>42858.8</v>
      </c>
    </row>
    <row r="3140" spans="1:21" ht="57" x14ac:dyDescent="0.2">
      <c r="A3140">
        <v>3138</v>
      </c>
      <c r="B3140" s="3" t="s">
        <v>3138</v>
      </c>
      <c r="C3140" s="3" t="s">
        <v>7248</v>
      </c>
      <c r="D3140">
        <v>200</v>
      </c>
      <c r="F3140"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8271</v>
      </c>
      <c r="P3140" s="6">
        <f t="shared" si="196"/>
        <v>0</v>
      </c>
      <c r="Q3140" t="e">
        <f t="shared" si="197"/>
        <v>#DIV/0!</v>
      </c>
      <c r="R3140" t="s">
        <v>8332</v>
      </c>
      <c r="S3140" t="s">
        <v>8333</v>
      </c>
      <c r="T3140" s="10">
        <f t="shared" si="198"/>
        <v>42809.645914351851</v>
      </c>
      <c r="U3140" s="10">
        <f t="shared" si="199"/>
        <v>42828.645914351851</v>
      </c>
    </row>
    <row r="3141" spans="1:21" ht="42.75" x14ac:dyDescent="0.2">
      <c r="A3141">
        <v>3139</v>
      </c>
      <c r="B3141" s="3" t="s">
        <v>3139</v>
      </c>
      <c r="C3141" s="3" t="s">
        <v>7249</v>
      </c>
      <c r="D3141">
        <v>50000</v>
      </c>
      <c r="F3141">
        <v>2700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8271</v>
      </c>
      <c r="P3141" s="6">
        <f t="shared" si="196"/>
        <v>5.3999999999999999E-2</v>
      </c>
      <c r="Q3141">
        <f t="shared" si="197"/>
        <v>450</v>
      </c>
      <c r="R3141" t="s">
        <v>8332</v>
      </c>
      <c r="S3141" t="s">
        <v>8333</v>
      </c>
      <c r="T3141" s="10">
        <f t="shared" si="198"/>
        <v>42785.270370370374</v>
      </c>
      <c r="U3141" s="10">
        <f t="shared" si="199"/>
        <v>42819.189583333333</v>
      </c>
    </row>
    <row r="3142" spans="1:21" ht="42.75" x14ac:dyDescent="0.2">
      <c r="A3142">
        <v>3140</v>
      </c>
      <c r="B3142" s="3" t="s">
        <v>3140</v>
      </c>
      <c r="C3142" s="3" t="s">
        <v>7250</v>
      </c>
      <c r="D3142">
        <v>10000</v>
      </c>
      <c r="F3142">
        <v>96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8271</v>
      </c>
      <c r="P3142" s="6">
        <f t="shared" si="196"/>
        <v>9.5999999999999992E-3</v>
      </c>
      <c r="Q3142">
        <f t="shared" si="197"/>
        <v>24</v>
      </c>
      <c r="R3142" t="s">
        <v>8332</v>
      </c>
      <c r="S3142" t="s">
        <v>8333</v>
      </c>
      <c r="T3142" s="10">
        <f t="shared" si="198"/>
        <v>42802.718784722223</v>
      </c>
      <c r="U3142" s="10">
        <f t="shared" si="199"/>
        <v>42832.677118055552</v>
      </c>
    </row>
    <row r="3143" spans="1:21" ht="57" x14ac:dyDescent="0.2">
      <c r="A3143">
        <v>3141</v>
      </c>
      <c r="B3143" s="3" t="s">
        <v>3141</v>
      </c>
      <c r="C3143" s="3" t="s">
        <v>7251</v>
      </c>
      <c r="D3143">
        <v>500</v>
      </c>
      <c r="F3143">
        <v>258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8271</v>
      </c>
      <c r="P3143" s="6">
        <f t="shared" si="196"/>
        <v>0.51600000000000001</v>
      </c>
      <c r="Q3143">
        <f t="shared" si="197"/>
        <v>32.25</v>
      </c>
      <c r="R3143" t="s">
        <v>8332</v>
      </c>
      <c r="S3143" t="s">
        <v>8333</v>
      </c>
      <c r="T3143" s="10">
        <f t="shared" si="198"/>
        <v>42800.753333333334</v>
      </c>
      <c r="U3143" s="10">
        <f t="shared" si="199"/>
        <v>42841.833333333328</v>
      </c>
    </row>
    <row r="3144" spans="1:21" ht="42.75" x14ac:dyDescent="0.2">
      <c r="A3144">
        <v>3142</v>
      </c>
      <c r="B3144" s="3" t="s">
        <v>3142</v>
      </c>
      <c r="C3144" s="3" t="s">
        <v>7252</v>
      </c>
      <c r="D3144">
        <v>2750</v>
      </c>
      <c r="F3144">
        <v>45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8271</v>
      </c>
      <c r="P3144" s="6">
        <f t="shared" si="196"/>
        <v>1.6363636363636365E-2</v>
      </c>
      <c r="Q3144">
        <f t="shared" si="197"/>
        <v>15</v>
      </c>
      <c r="R3144" t="s">
        <v>8332</v>
      </c>
      <c r="S3144" t="s">
        <v>8333</v>
      </c>
      <c r="T3144" s="10">
        <f t="shared" si="198"/>
        <v>42783.513182870374</v>
      </c>
      <c r="U3144" s="10">
        <f t="shared" si="199"/>
        <v>42813.471516203703</v>
      </c>
    </row>
    <row r="3145" spans="1:21" ht="57" x14ac:dyDescent="0.2">
      <c r="A3145">
        <v>3143</v>
      </c>
      <c r="B3145" s="3" t="s">
        <v>3143</v>
      </c>
      <c r="C3145" s="3" t="s">
        <v>7253</v>
      </c>
      <c r="D3145">
        <v>700</v>
      </c>
      <c r="F3145"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8271</v>
      </c>
      <c r="P3145" s="6">
        <f t="shared" si="196"/>
        <v>0</v>
      </c>
      <c r="Q3145" t="e">
        <f t="shared" si="197"/>
        <v>#DIV/0!</v>
      </c>
      <c r="R3145" t="s">
        <v>8332</v>
      </c>
      <c r="S3145" t="s">
        <v>8333</v>
      </c>
      <c r="T3145" s="10">
        <f t="shared" si="198"/>
        <v>42808.358287037037</v>
      </c>
      <c r="U3145" s="10">
        <f t="shared" si="199"/>
        <v>42834.358287037037</v>
      </c>
    </row>
    <row r="3146" spans="1:21" ht="57" x14ac:dyDescent="0.2">
      <c r="A3146">
        <v>3144</v>
      </c>
      <c r="B3146" s="3" t="s">
        <v>3144</v>
      </c>
      <c r="C3146" s="3" t="s">
        <v>7254</v>
      </c>
      <c r="D3146">
        <v>10000</v>
      </c>
      <c r="F3146">
        <v>7540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8271</v>
      </c>
      <c r="P3146" s="6">
        <f t="shared" si="196"/>
        <v>0.754</v>
      </c>
      <c r="Q3146">
        <f t="shared" si="197"/>
        <v>251.33333333333334</v>
      </c>
      <c r="R3146" t="s">
        <v>8332</v>
      </c>
      <c r="S3146" t="s">
        <v>8333</v>
      </c>
      <c r="T3146" s="10">
        <f t="shared" si="198"/>
        <v>42796.538275462968</v>
      </c>
      <c r="U3146" s="10">
        <f t="shared" si="199"/>
        <v>42813.25</v>
      </c>
    </row>
    <row r="3147" spans="1:21" ht="42.75" x14ac:dyDescent="0.2">
      <c r="A3147">
        <v>3145</v>
      </c>
      <c r="B3147" s="3" t="s">
        <v>3145</v>
      </c>
      <c r="C3147" s="3" t="s">
        <v>7255</v>
      </c>
      <c r="D3147">
        <v>25000</v>
      </c>
      <c r="F3147"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8271</v>
      </c>
      <c r="P3147" s="6">
        <f t="shared" si="196"/>
        <v>0</v>
      </c>
      <c r="Q3147" t="e">
        <f t="shared" si="197"/>
        <v>#DIV/0!</v>
      </c>
      <c r="R3147" t="s">
        <v>8332</v>
      </c>
      <c r="S3147" t="s">
        <v>8333</v>
      </c>
      <c r="T3147" s="10">
        <f t="shared" si="198"/>
        <v>42762.040902777779</v>
      </c>
      <c r="U3147" s="10">
        <f t="shared" si="199"/>
        <v>42821.999236111107</v>
      </c>
    </row>
    <row r="3148" spans="1:21" ht="28.5" x14ac:dyDescent="0.2">
      <c r="A3148">
        <v>3146</v>
      </c>
      <c r="B3148" s="3" t="s">
        <v>3146</v>
      </c>
      <c r="C3148" s="3" t="s">
        <v>7256</v>
      </c>
      <c r="D3148">
        <v>50000</v>
      </c>
      <c r="F3148">
        <v>5250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8271</v>
      </c>
      <c r="P3148" s="6">
        <f t="shared" si="196"/>
        <v>0.105</v>
      </c>
      <c r="Q3148">
        <f t="shared" si="197"/>
        <v>437.5</v>
      </c>
      <c r="R3148" t="s">
        <v>8332</v>
      </c>
      <c r="S3148" t="s">
        <v>8333</v>
      </c>
      <c r="T3148" s="10">
        <f t="shared" si="198"/>
        <v>42796.682476851856</v>
      </c>
      <c r="U3148" s="10">
        <f t="shared" si="199"/>
        <v>42841.640810185185</v>
      </c>
    </row>
    <row r="3149" spans="1:21" ht="42.75" x14ac:dyDescent="0.2">
      <c r="A3149">
        <v>3147</v>
      </c>
      <c r="B3149" s="3" t="s">
        <v>3147</v>
      </c>
      <c r="C3149" s="3" t="s">
        <v>7257</v>
      </c>
      <c r="D3149">
        <v>20000</v>
      </c>
      <c r="F3149">
        <v>23505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8271</v>
      </c>
      <c r="P3149" s="6">
        <f t="shared" si="196"/>
        <v>1.1752499999999999</v>
      </c>
      <c r="Q3149">
        <f t="shared" si="197"/>
        <v>110.35211267605634</v>
      </c>
      <c r="R3149" t="s">
        <v>8332</v>
      </c>
      <c r="S3149" t="s">
        <v>8333</v>
      </c>
      <c r="T3149" s="10">
        <f t="shared" si="198"/>
        <v>41909.969386574077</v>
      </c>
      <c r="U3149" s="10">
        <f t="shared" si="199"/>
        <v>41950.011053240742</v>
      </c>
    </row>
    <row r="3150" spans="1:21" ht="28.5" x14ac:dyDescent="0.2">
      <c r="A3150">
        <v>3148</v>
      </c>
      <c r="B3150" s="3" t="s">
        <v>3148</v>
      </c>
      <c r="C3150" s="3" t="s">
        <v>7258</v>
      </c>
      <c r="D3150">
        <v>1800</v>
      </c>
      <c r="F3150">
        <v>2361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8271</v>
      </c>
      <c r="P3150" s="6">
        <f t="shared" si="196"/>
        <v>1.3116666666666668</v>
      </c>
      <c r="Q3150">
        <f t="shared" si="197"/>
        <v>41.421052631578945</v>
      </c>
      <c r="R3150" t="s">
        <v>8332</v>
      </c>
      <c r="S3150" t="s">
        <v>8333</v>
      </c>
      <c r="T3150" s="10">
        <f t="shared" si="198"/>
        <v>41891.665324074071</v>
      </c>
      <c r="U3150" s="10">
        <f t="shared" si="199"/>
        <v>41913.166666666664</v>
      </c>
    </row>
    <row r="3151" spans="1:21" ht="42.75" x14ac:dyDescent="0.2">
      <c r="A3151">
        <v>3149</v>
      </c>
      <c r="B3151" s="3" t="s">
        <v>3149</v>
      </c>
      <c r="C3151" s="3" t="s">
        <v>7259</v>
      </c>
      <c r="D3151">
        <v>1250</v>
      </c>
      <c r="F3151">
        <v>1300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8271</v>
      </c>
      <c r="P3151" s="6">
        <f t="shared" si="196"/>
        <v>1.04</v>
      </c>
      <c r="Q3151">
        <f t="shared" si="197"/>
        <v>52</v>
      </c>
      <c r="R3151" t="s">
        <v>8332</v>
      </c>
      <c r="S3151" t="s">
        <v>8333</v>
      </c>
      <c r="T3151" s="10">
        <f t="shared" si="198"/>
        <v>41226.017361111109</v>
      </c>
      <c r="U3151" s="10">
        <f t="shared" si="199"/>
        <v>41250.083333333336</v>
      </c>
    </row>
    <row r="3152" spans="1:21" ht="57" x14ac:dyDescent="0.2">
      <c r="A3152">
        <v>3150</v>
      </c>
      <c r="B3152" s="3" t="s">
        <v>3150</v>
      </c>
      <c r="C3152" s="3" t="s">
        <v>7260</v>
      </c>
      <c r="D3152">
        <v>3500</v>
      </c>
      <c r="F3152">
        <v>3535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8271</v>
      </c>
      <c r="P3152" s="6">
        <f t="shared" si="196"/>
        <v>1.01</v>
      </c>
      <c r="Q3152">
        <f t="shared" si="197"/>
        <v>33.990384615384613</v>
      </c>
      <c r="R3152" t="s">
        <v>8332</v>
      </c>
      <c r="S3152" t="s">
        <v>8333</v>
      </c>
      <c r="T3152" s="10">
        <f t="shared" si="198"/>
        <v>40478.263923611114</v>
      </c>
      <c r="U3152" s="10">
        <f t="shared" si="199"/>
        <v>40568.166666666664</v>
      </c>
    </row>
    <row r="3153" spans="1:21" ht="42.75" x14ac:dyDescent="0.2">
      <c r="A3153">
        <v>3151</v>
      </c>
      <c r="B3153" s="3" t="s">
        <v>3151</v>
      </c>
      <c r="C3153" s="3" t="s">
        <v>7261</v>
      </c>
      <c r="D3153">
        <v>3500</v>
      </c>
      <c r="F3153">
        <v>3514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8271</v>
      </c>
      <c r="P3153" s="6">
        <f t="shared" si="196"/>
        <v>1.004</v>
      </c>
      <c r="Q3153">
        <f t="shared" si="197"/>
        <v>103.35294117647059</v>
      </c>
      <c r="R3153" t="s">
        <v>8332</v>
      </c>
      <c r="S3153" t="s">
        <v>8333</v>
      </c>
      <c r="T3153" s="10">
        <f t="shared" si="198"/>
        <v>41862.83997685185</v>
      </c>
      <c r="U3153" s="10">
        <f t="shared" si="199"/>
        <v>41892.83997685185</v>
      </c>
    </row>
    <row r="3154" spans="1:21" ht="42.75" x14ac:dyDescent="0.2">
      <c r="A3154">
        <v>3152</v>
      </c>
      <c r="B3154" s="3" t="s">
        <v>3152</v>
      </c>
      <c r="C3154" s="3" t="s">
        <v>7262</v>
      </c>
      <c r="D3154">
        <v>2200</v>
      </c>
      <c r="F3154">
        <v>2331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8271</v>
      </c>
      <c r="P3154" s="6">
        <f t="shared" si="196"/>
        <v>1.0595454545454546</v>
      </c>
      <c r="Q3154">
        <f t="shared" si="197"/>
        <v>34.791044776119406</v>
      </c>
      <c r="R3154" t="s">
        <v>8332</v>
      </c>
      <c r="S3154" t="s">
        <v>8333</v>
      </c>
      <c r="T3154" s="10">
        <f t="shared" si="198"/>
        <v>41550.867673611108</v>
      </c>
      <c r="U3154" s="10">
        <f t="shared" si="199"/>
        <v>41580.867673611108</v>
      </c>
    </row>
    <row r="3155" spans="1:21" ht="42.75" x14ac:dyDescent="0.2">
      <c r="A3155">
        <v>3153</v>
      </c>
      <c r="B3155" s="3" t="s">
        <v>3153</v>
      </c>
      <c r="C3155" s="3" t="s">
        <v>7263</v>
      </c>
      <c r="D3155">
        <v>3000</v>
      </c>
      <c r="F3155">
        <v>10067.5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8271</v>
      </c>
      <c r="P3155" s="6">
        <f t="shared" si="196"/>
        <v>3.3558333333333334</v>
      </c>
      <c r="Q3155">
        <f t="shared" si="197"/>
        <v>41.773858921161825</v>
      </c>
      <c r="R3155" t="s">
        <v>8332</v>
      </c>
      <c r="S3155" t="s">
        <v>8333</v>
      </c>
      <c r="T3155" s="10">
        <f t="shared" si="198"/>
        <v>40633.154363425929</v>
      </c>
      <c r="U3155" s="10">
        <f t="shared" si="199"/>
        <v>40664.207638888889</v>
      </c>
    </row>
    <row r="3156" spans="1:21" ht="42.75" x14ac:dyDescent="0.2">
      <c r="A3156">
        <v>3154</v>
      </c>
      <c r="B3156" s="3" t="s">
        <v>3154</v>
      </c>
      <c r="C3156" s="3" t="s">
        <v>7264</v>
      </c>
      <c r="D3156">
        <v>7000</v>
      </c>
      <c r="F3156">
        <v>7905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8271</v>
      </c>
      <c r="P3156" s="6">
        <f t="shared" si="196"/>
        <v>1.1292857142857142</v>
      </c>
      <c r="Q3156">
        <f t="shared" si="197"/>
        <v>64.268292682926827</v>
      </c>
      <c r="R3156" t="s">
        <v>8332</v>
      </c>
      <c r="S3156" t="s">
        <v>8333</v>
      </c>
      <c r="T3156" s="10">
        <f t="shared" si="198"/>
        <v>40970.875671296293</v>
      </c>
      <c r="U3156" s="10">
        <f t="shared" si="199"/>
        <v>41000.834004629629</v>
      </c>
    </row>
    <row r="3157" spans="1:21" ht="42.75" x14ac:dyDescent="0.2">
      <c r="A3157">
        <v>3155</v>
      </c>
      <c r="B3157" s="3" t="s">
        <v>3155</v>
      </c>
      <c r="C3157" s="3" t="s">
        <v>7265</v>
      </c>
      <c r="D3157">
        <v>5000</v>
      </c>
      <c r="F3157">
        <v>9425.23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8271</v>
      </c>
      <c r="P3157" s="6">
        <f t="shared" si="196"/>
        <v>1.885046</v>
      </c>
      <c r="Q3157">
        <f t="shared" si="197"/>
        <v>31.209370860927152</v>
      </c>
      <c r="R3157" t="s">
        <v>8332</v>
      </c>
      <c r="S3157" t="s">
        <v>8333</v>
      </c>
      <c r="T3157" s="10">
        <f t="shared" si="198"/>
        <v>41233.499131944445</v>
      </c>
      <c r="U3157" s="10">
        <f t="shared" si="199"/>
        <v>41263.499131944445</v>
      </c>
    </row>
    <row r="3158" spans="1:21" ht="42.75" x14ac:dyDescent="0.2">
      <c r="A3158">
        <v>3156</v>
      </c>
      <c r="B3158" s="3" t="s">
        <v>3156</v>
      </c>
      <c r="C3158" s="3" t="s">
        <v>7266</v>
      </c>
      <c r="D3158">
        <v>5500</v>
      </c>
      <c r="F3158">
        <v>5600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8271</v>
      </c>
      <c r="P3158" s="6">
        <f t="shared" si="196"/>
        <v>1.0181818181818181</v>
      </c>
      <c r="Q3158">
        <f t="shared" si="197"/>
        <v>62.921348314606739</v>
      </c>
      <c r="R3158" t="s">
        <v>8332</v>
      </c>
      <c r="S3158" t="s">
        <v>8333</v>
      </c>
      <c r="T3158" s="10">
        <f t="shared" si="198"/>
        <v>41026.953055555554</v>
      </c>
      <c r="U3158" s="10">
        <f t="shared" si="199"/>
        <v>41061.953055555554</v>
      </c>
    </row>
    <row r="3159" spans="1:21" ht="28.5" x14ac:dyDescent="0.2">
      <c r="A3159">
        <v>3157</v>
      </c>
      <c r="B3159" s="3" t="s">
        <v>3157</v>
      </c>
      <c r="C3159" s="3" t="s">
        <v>7267</v>
      </c>
      <c r="D3159">
        <v>4000</v>
      </c>
      <c r="F3159">
        <v>4040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8271</v>
      </c>
      <c r="P3159" s="6">
        <f t="shared" si="196"/>
        <v>1.01</v>
      </c>
      <c r="Q3159">
        <f t="shared" si="197"/>
        <v>98.536585365853654</v>
      </c>
      <c r="R3159" t="s">
        <v>8332</v>
      </c>
      <c r="S3159" t="s">
        <v>8333</v>
      </c>
      <c r="T3159" s="10">
        <f t="shared" si="198"/>
        <v>41829.788252314815</v>
      </c>
      <c r="U3159" s="10">
        <f t="shared" si="199"/>
        <v>41839.208333333336</v>
      </c>
    </row>
    <row r="3160" spans="1:21" ht="28.5" x14ac:dyDescent="0.2">
      <c r="A3160">
        <v>3158</v>
      </c>
      <c r="B3160" s="3" t="s">
        <v>3158</v>
      </c>
      <c r="C3160" s="3" t="s">
        <v>7268</v>
      </c>
      <c r="D3160">
        <v>5000</v>
      </c>
      <c r="F3160">
        <v>5700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8271</v>
      </c>
      <c r="P3160" s="6">
        <f t="shared" si="196"/>
        <v>1.1399999999999999</v>
      </c>
      <c r="Q3160">
        <f t="shared" si="197"/>
        <v>82.608695652173907</v>
      </c>
      <c r="R3160" t="s">
        <v>8332</v>
      </c>
      <c r="S3160" t="s">
        <v>8333</v>
      </c>
      <c r="T3160" s="10">
        <f t="shared" si="198"/>
        <v>41447.839722222219</v>
      </c>
      <c r="U3160" s="10">
        <f t="shared" si="199"/>
        <v>41477.839722222219</v>
      </c>
    </row>
    <row r="3161" spans="1:21" ht="28.5" x14ac:dyDescent="0.2">
      <c r="A3161">
        <v>3159</v>
      </c>
      <c r="B3161" s="3" t="s">
        <v>3159</v>
      </c>
      <c r="C3161" s="3" t="s">
        <v>7269</v>
      </c>
      <c r="D3161">
        <v>1500</v>
      </c>
      <c r="F3161">
        <v>2002.22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8271</v>
      </c>
      <c r="P3161" s="6">
        <f t="shared" si="196"/>
        <v>1.3348133333333334</v>
      </c>
      <c r="Q3161">
        <f t="shared" si="197"/>
        <v>38.504230769230773</v>
      </c>
      <c r="R3161" t="s">
        <v>8332</v>
      </c>
      <c r="S3161" t="s">
        <v>8333</v>
      </c>
      <c r="T3161" s="10">
        <f t="shared" si="198"/>
        <v>40884.066678240742</v>
      </c>
      <c r="U3161" s="10">
        <f t="shared" si="199"/>
        <v>40926.958333333336</v>
      </c>
    </row>
    <row r="3162" spans="1:21" ht="42.75" x14ac:dyDescent="0.2">
      <c r="A3162">
        <v>3160</v>
      </c>
      <c r="B3162" s="3" t="s">
        <v>3160</v>
      </c>
      <c r="C3162" s="3" t="s">
        <v>7270</v>
      </c>
      <c r="D3162">
        <v>4500</v>
      </c>
      <c r="F3162">
        <v>4569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8271</v>
      </c>
      <c r="P3162" s="6">
        <f t="shared" si="196"/>
        <v>1.0153333333333334</v>
      </c>
      <c r="Q3162">
        <f t="shared" si="197"/>
        <v>80.15789473684211</v>
      </c>
      <c r="R3162" t="s">
        <v>8332</v>
      </c>
      <c r="S3162" t="s">
        <v>8333</v>
      </c>
      <c r="T3162" s="10">
        <f t="shared" si="198"/>
        <v>41841.26489583333</v>
      </c>
      <c r="U3162" s="10">
        <f t="shared" si="199"/>
        <v>41864.207638888889</v>
      </c>
    </row>
    <row r="3163" spans="1:21" ht="57" x14ac:dyDescent="0.2">
      <c r="A3163">
        <v>3161</v>
      </c>
      <c r="B3163" s="3" t="s">
        <v>3161</v>
      </c>
      <c r="C3163" s="3" t="s">
        <v>7271</v>
      </c>
      <c r="D3163">
        <v>2000</v>
      </c>
      <c r="F3163">
        <v>2102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8271</v>
      </c>
      <c r="P3163" s="6">
        <f t="shared" si="196"/>
        <v>1.0509999999999999</v>
      </c>
      <c r="Q3163">
        <f t="shared" si="197"/>
        <v>28.405405405405407</v>
      </c>
      <c r="R3163" t="s">
        <v>8332</v>
      </c>
      <c r="S3163" t="s">
        <v>8333</v>
      </c>
      <c r="T3163" s="10">
        <f t="shared" si="198"/>
        <v>41897.536134259259</v>
      </c>
      <c r="U3163" s="10">
        <f t="shared" si="199"/>
        <v>41927.536134259259</v>
      </c>
    </row>
    <row r="3164" spans="1:21" ht="42.75" x14ac:dyDescent="0.2">
      <c r="A3164">
        <v>3162</v>
      </c>
      <c r="B3164" s="3" t="s">
        <v>3162</v>
      </c>
      <c r="C3164" s="3" t="s">
        <v>7272</v>
      </c>
      <c r="D3164">
        <v>4000</v>
      </c>
      <c r="F3164">
        <v>5086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8271</v>
      </c>
      <c r="P3164" s="6">
        <f t="shared" si="196"/>
        <v>1.2715000000000001</v>
      </c>
      <c r="Q3164">
        <f t="shared" si="197"/>
        <v>80.730158730158735</v>
      </c>
      <c r="R3164" t="s">
        <v>8332</v>
      </c>
      <c r="S3164" t="s">
        <v>8333</v>
      </c>
      <c r="T3164" s="10">
        <f t="shared" si="198"/>
        <v>41799.685902777775</v>
      </c>
      <c r="U3164" s="10">
        <f t="shared" si="199"/>
        <v>41827.083333333336</v>
      </c>
    </row>
    <row r="3165" spans="1:21" ht="42.75" x14ac:dyDescent="0.2">
      <c r="A3165">
        <v>3163</v>
      </c>
      <c r="B3165" s="3" t="s">
        <v>3163</v>
      </c>
      <c r="C3165" s="3" t="s">
        <v>7273</v>
      </c>
      <c r="D3165">
        <v>13000</v>
      </c>
      <c r="F3165">
        <v>14450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8271</v>
      </c>
      <c r="P3165" s="6">
        <f t="shared" si="196"/>
        <v>1.1115384615384616</v>
      </c>
      <c r="Q3165">
        <f t="shared" si="197"/>
        <v>200.69444444444446</v>
      </c>
      <c r="R3165" t="s">
        <v>8332</v>
      </c>
      <c r="S3165" t="s">
        <v>8333</v>
      </c>
      <c r="T3165" s="10">
        <f t="shared" si="198"/>
        <v>41775.753761574073</v>
      </c>
      <c r="U3165" s="10">
        <f t="shared" si="199"/>
        <v>41805.753761574073</v>
      </c>
    </row>
    <row r="3166" spans="1:21" ht="42.75" x14ac:dyDescent="0.2">
      <c r="A3166">
        <v>3164</v>
      </c>
      <c r="B3166" s="3" t="s">
        <v>3164</v>
      </c>
      <c r="C3166" s="3" t="s">
        <v>7274</v>
      </c>
      <c r="D3166">
        <v>2500</v>
      </c>
      <c r="F3166">
        <v>2669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8271</v>
      </c>
      <c r="P3166" s="6">
        <f t="shared" si="196"/>
        <v>1.0676000000000001</v>
      </c>
      <c r="Q3166">
        <f t="shared" si="197"/>
        <v>37.591549295774648</v>
      </c>
      <c r="R3166" t="s">
        <v>8332</v>
      </c>
      <c r="S3166" t="s">
        <v>8333</v>
      </c>
      <c r="T3166" s="10">
        <f t="shared" si="198"/>
        <v>41766.80572916667</v>
      </c>
      <c r="U3166" s="10">
        <f t="shared" si="199"/>
        <v>41799.80572916667</v>
      </c>
    </row>
    <row r="3167" spans="1:21" ht="42.75" x14ac:dyDescent="0.2">
      <c r="A3167">
        <v>3165</v>
      </c>
      <c r="B3167" s="3" t="s">
        <v>3165</v>
      </c>
      <c r="C3167" s="3" t="s">
        <v>7275</v>
      </c>
      <c r="D3167">
        <v>750</v>
      </c>
      <c r="F3167">
        <v>1220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8271</v>
      </c>
      <c r="P3167" s="6">
        <f t="shared" si="196"/>
        <v>1.6266666666666667</v>
      </c>
      <c r="Q3167">
        <f t="shared" si="197"/>
        <v>58.095238095238095</v>
      </c>
      <c r="R3167" t="s">
        <v>8332</v>
      </c>
      <c r="S3167" t="s">
        <v>8333</v>
      </c>
      <c r="T3167" s="10">
        <f t="shared" si="198"/>
        <v>40644.159259259257</v>
      </c>
      <c r="U3167" s="10">
        <f t="shared" si="199"/>
        <v>40666.165972222225</v>
      </c>
    </row>
    <row r="3168" spans="1:21" ht="42.75" x14ac:dyDescent="0.2">
      <c r="A3168">
        <v>3166</v>
      </c>
      <c r="B3168" s="3" t="s">
        <v>3166</v>
      </c>
      <c r="C3168" s="3" t="s">
        <v>7276</v>
      </c>
      <c r="D3168">
        <v>35000</v>
      </c>
      <c r="F3168">
        <v>56079.83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8271</v>
      </c>
      <c r="P3168" s="6">
        <f t="shared" si="196"/>
        <v>1.6022808571428573</v>
      </c>
      <c r="Q3168">
        <f t="shared" si="197"/>
        <v>60.300892473118282</v>
      </c>
      <c r="R3168" t="s">
        <v>8332</v>
      </c>
      <c r="S3168" t="s">
        <v>8333</v>
      </c>
      <c r="T3168" s="10">
        <f t="shared" si="198"/>
        <v>41940.69158564815</v>
      </c>
      <c r="U3168" s="10">
        <f t="shared" si="199"/>
        <v>41969.332638888889</v>
      </c>
    </row>
    <row r="3169" spans="1:21" ht="28.5" x14ac:dyDescent="0.2">
      <c r="A3169">
        <v>3167</v>
      </c>
      <c r="B3169" s="3" t="s">
        <v>3167</v>
      </c>
      <c r="C3169" s="3" t="s">
        <v>7277</v>
      </c>
      <c r="D3169">
        <v>3000</v>
      </c>
      <c r="F3169">
        <v>3485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8271</v>
      </c>
      <c r="P3169" s="6">
        <f t="shared" si="196"/>
        <v>1.1616666666666666</v>
      </c>
      <c r="Q3169">
        <f t="shared" si="197"/>
        <v>63.363636363636367</v>
      </c>
      <c r="R3169" t="s">
        <v>8332</v>
      </c>
      <c r="S3169" t="s">
        <v>8333</v>
      </c>
      <c r="T3169" s="10">
        <f t="shared" si="198"/>
        <v>41839.175706018519</v>
      </c>
      <c r="U3169" s="10">
        <f t="shared" si="199"/>
        <v>41853.175706018519</v>
      </c>
    </row>
    <row r="3170" spans="1:21" ht="42.75" x14ac:dyDescent="0.2">
      <c r="A3170">
        <v>3168</v>
      </c>
      <c r="B3170" s="3" t="s">
        <v>3168</v>
      </c>
      <c r="C3170" s="3" t="s">
        <v>7278</v>
      </c>
      <c r="D3170">
        <v>2500</v>
      </c>
      <c r="F3170">
        <v>3105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8271</v>
      </c>
      <c r="P3170" s="6">
        <f t="shared" si="196"/>
        <v>1.242</v>
      </c>
      <c r="Q3170">
        <f t="shared" si="197"/>
        <v>50.901639344262293</v>
      </c>
      <c r="R3170" t="s">
        <v>8332</v>
      </c>
      <c r="S3170" t="s">
        <v>8333</v>
      </c>
      <c r="T3170" s="10">
        <f t="shared" si="198"/>
        <v>41772.105937500004</v>
      </c>
      <c r="U3170" s="10">
        <f t="shared" si="199"/>
        <v>41803.916666666664</v>
      </c>
    </row>
    <row r="3171" spans="1:21" ht="28.5" x14ac:dyDescent="0.2">
      <c r="A3171">
        <v>3169</v>
      </c>
      <c r="B3171" s="3" t="s">
        <v>3169</v>
      </c>
      <c r="C3171" s="3" t="s">
        <v>7279</v>
      </c>
      <c r="D3171">
        <v>8000</v>
      </c>
      <c r="F3171">
        <v>8241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8271</v>
      </c>
      <c r="P3171" s="6">
        <f t="shared" si="196"/>
        <v>1.030125</v>
      </c>
      <c r="Q3171">
        <f t="shared" si="197"/>
        <v>100.5</v>
      </c>
      <c r="R3171" t="s">
        <v>8332</v>
      </c>
      <c r="S3171" t="s">
        <v>8333</v>
      </c>
      <c r="T3171" s="10">
        <f t="shared" si="198"/>
        <v>41591.737974537034</v>
      </c>
      <c r="U3171" s="10">
        <f t="shared" si="199"/>
        <v>41621.207638888889</v>
      </c>
    </row>
    <row r="3172" spans="1:21" ht="42.75" x14ac:dyDescent="0.2">
      <c r="A3172">
        <v>3170</v>
      </c>
      <c r="B3172" s="3" t="s">
        <v>3170</v>
      </c>
      <c r="C3172" s="3" t="s">
        <v>7280</v>
      </c>
      <c r="D3172">
        <v>2000</v>
      </c>
      <c r="F3172">
        <v>2245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8271</v>
      </c>
      <c r="P3172" s="6">
        <f t="shared" si="196"/>
        <v>1.1225000000000001</v>
      </c>
      <c r="Q3172">
        <f t="shared" si="197"/>
        <v>31.619718309859156</v>
      </c>
      <c r="R3172" t="s">
        <v>8332</v>
      </c>
      <c r="S3172" t="s">
        <v>8333</v>
      </c>
      <c r="T3172" s="10">
        <f t="shared" si="198"/>
        <v>41789.080370370371</v>
      </c>
      <c r="U3172" s="10">
        <f t="shared" si="199"/>
        <v>41822.166666666664</v>
      </c>
    </row>
    <row r="3173" spans="1:21" ht="42.75" x14ac:dyDescent="0.2">
      <c r="A3173">
        <v>3171</v>
      </c>
      <c r="B3173" s="3" t="s">
        <v>3171</v>
      </c>
      <c r="C3173" s="3" t="s">
        <v>7281</v>
      </c>
      <c r="D3173">
        <v>7000</v>
      </c>
      <c r="F3173">
        <v>7617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8271</v>
      </c>
      <c r="P3173" s="6">
        <f t="shared" si="196"/>
        <v>1.0881428571428571</v>
      </c>
      <c r="Q3173">
        <f t="shared" si="197"/>
        <v>65.102564102564102</v>
      </c>
      <c r="R3173" t="s">
        <v>8332</v>
      </c>
      <c r="S3173" t="s">
        <v>8333</v>
      </c>
      <c r="T3173" s="10">
        <f t="shared" si="198"/>
        <v>42466.608310185184</v>
      </c>
      <c r="U3173" s="10">
        <f t="shared" si="199"/>
        <v>42496.608310185184</v>
      </c>
    </row>
    <row r="3174" spans="1:21" ht="42.75" x14ac:dyDescent="0.2">
      <c r="A3174">
        <v>3172</v>
      </c>
      <c r="B3174" s="3" t="s">
        <v>3172</v>
      </c>
      <c r="C3174" s="3" t="s">
        <v>7282</v>
      </c>
      <c r="D3174">
        <v>2000</v>
      </c>
      <c r="F3174">
        <v>2300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8271</v>
      </c>
      <c r="P3174" s="6">
        <f t="shared" si="196"/>
        <v>1.1499999999999999</v>
      </c>
      <c r="Q3174">
        <f t="shared" si="197"/>
        <v>79.310344827586206</v>
      </c>
      <c r="R3174" t="s">
        <v>8332</v>
      </c>
      <c r="S3174" t="s">
        <v>8333</v>
      </c>
      <c r="T3174" s="10">
        <f t="shared" si="198"/>
        <v>40923.729953703703</v>
      </c>
      <c r="U3174" s="10">
        <f t="shared" si="199"/>
        <v>40953.729953703703</v>
      </c>
    </row>
    <row r="3175" spans="1:21" ht="42.75" x14ac:dyDescent="0.2">
      <c r="A3175">
        <v>3173</v>
      </c>
      <c r="B3175" s="3" t="s">
        <v>3173</v>
      </c>
      <c r="C3175" s="3" t="s">
        <v>7283</v>
      </c>
      <c r="D3175">
        <v>10000</v>
      </c>
      <c r="F3175">
        <v>10300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8271</v>
      </c>
      <c r="P3175" s="6">
        <f t="shared" si="196"/>
        <v>1.03</v>
      </c>
      <c r="Q3175">
        <f t="shared" si="197"/>
        <v>139.18918918918919</v>
      </c>
      <c r="R3175" t="s">
        <v>8332</v>
      </c>
      <c r="S3175" t="s">
        <v>8333</v>
      </c>
      <c r="T3175" s="10">
        <f t="shared" si="198"/>
        <v>41878.878379629627</v>
      </c>
      <c r="U3175" s="10">
        <f t="shared" si="199"/>
        <v>41908.878379629627</v>
      </c>
    </row>
    <row r="3176" spans="1:21" ht="57" x14ac:dyDescent="0.2">
      <c r="A3176">
        <v>3174</v>
      </c>
      <c r="B3176" s="3" t="s">
        <v>3174</v>
      </c>
      <c r="C3176" s="3" t="s">
        <v>7284</v>
      </c>
      <c r="D3176">
        <v>3000</v>
      </c>
      <c r="F3176">
        <v>3034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8271</v>
      </c>
      <c r="P3176" s="6">
        <f t="shared" si="196"/>
        <v>1.0113333333333334</v>
      </c>
      <c r="Q3176">
        <f t="shared" si="197"/>
        <v>131.91304347826087</v>
      </c>
      <c r="R3176" t="s">
        <v>8332</v>
      </c>
      <c r="S3176" t="s">
        <v>8333</v>
      </c>
      <c r="T3176" s="10">
        <f t="shared" si="198"/>
        <v>41862.864675925928</v>
      </c>
      <c r="U3176" s="10">
        <f t="shared" si="199"/>
        <v>41876.864675925928</v>
      </c>
    </row>
    <row r="3177" spans="1:21" ht="57" x14ac:dyDescent="0.2">
      <c r="A3177">
        <v>3175</v>
      </c>
      <c r="B3177" s="3" t="s">
        <v>3175</v>
      </c>
      <c r="C3177" s="3" t="s">
        <v>7285</v>
      </c>
      <c r="D3177">
        <v>5000</v>
      </c>
      <c r="F3177">
        <v>5478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8271</v>
      </c>
      <c r="P3177" s="6">
        <f t="shared" si="196"/>
        <v>1.0955999999999999</v>
      </c>
      <c r="Q3177">
        <f t="shared" si="197"/>
        <v>91.3</v>
      </c>
      <c r="R3177" t="s">
        <v>8332</v>
      </c>
      <c r="S3177" t="s">
        <v>8333</v>
      </c>
      <c r="T3177" s="10">
        <f t="shared" si="198"/>
        <v>40531.886886574073</v>
      </c>
      <c r="U3177" s="10">
        <f t="shared" si="199"/>
        <v>40591.886886574073</v>
      </c>
    </row>
    <row r="3178" spans="1:21" ht="42.75" x14ac:dyDescent="0.2">
      <c r="A3178">
        <v>3176</v>
      </c>
      <c r="B3178" s="3" t="s">
        <v>3176</v>
      </c>
      <c r="C3178" s="3" t="s">
        <v>7286</v>
      </c>
      <c r="D3178">
        <v>1900</v>
      </c>
      <c r="F3178">
        <v>2182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8271</v>
      </c>
      <c r="P3178" s="6">
        <f t="shared" si="196"/>
        <v>1.148421052631579</v>
      </c>
      <c r="Q3178">
        <f t="shared" si="197"/>
        <v>39.672727272727272</v>
      </c>
      <c r="R3178" t="s">
        <v>8332</v>
      </c>
      <c r="S3178" t="s">
        <v>8333</v>
      </c>
      <c r="T3178" s="10">
        <f t="shared" si="198"/>
        <v>41477.930914351848</v>
      </c>
      <c r="U3178" s="10">
        <f t="shared" si="199"/>
        <v>41504.625</v>
      </c>
    </row>
    <row r="3179" spans="1:21" ht="42.75" x14ac:dyDescent="0.2">
      <c r="A3179">
        <v>3177</v>
      </c>
      <c r="B3179" s="3" t="s">
        <v>3177</v>
      </c>
      <c r="C3179" s="3" t="s">
        <v>7287</v>
      </c>
      <c r="D3179">
        <v>2500</v>
      </c>
      <c r="F3179">
        <v>2935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8271</v>
      </c>
      <c r="P3179" s="6">
        <f t="shared" si="196"/>
        <v>1.1739999999999999</v>
      </c>
      <c r="Q3179">
        <f t="shared" si="197"/>
        <v>57.549019607843135</v>
      </c>
      <c r="R3179" t="s">
        <v>8332</v>
      </c>
      <c r="S3179" t="s">
        <v>8333</v>
      </c>
      <c r="T3179" s="10">
        <f t="shared" si="198"/>
        <v>41781.666770833333</v>
      </c>
      <c r="U3179" s="10">
        <f t="shared" si="199"/>
        <v>41811.666770833333</v>
      </c>
    </row>
    <row r="3180" spans="1:21" ht="42.75" x14ac:dyDescent="0.2">
      <c r="A3180">
        <v>3178</v>
      </c>
      <c r="B3180" s="3" t="s">
        <v>3178</v>
      </c>
      <c r="C3180" s="3" t="s">
        <v>7288</v>
      </c>
      <c r="D3180">
        <v>1500</v>
      </c>
      <c r="F3180">
        <v>2576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8271</v>
      </c>
      <c r="P3180" s="6">
        <f t="shared" si="196"/>
        <v>1.7173333333333334</v>
      </c>
      <c r="Q3180">
        <f t="shared" si="197"/>
        <v>33.025641025641029</v>
      </c>
      <c r="R3180" t="s">
        <v>8332</v>
      </c>
      <c r="S3180" t="s">
        <v>8333</v>
      </c>
      <c r="T3180" s="10">
        <f t="shared" si="198"/>
        <v>41806.605034722219</v>
      </c>
      <c r="U3180" s="10">
        <f t="shared" si="199"/>
        <v>41836.605034722219</v>
      </c>
    </row>
    <row r="3181" spans="1:21" ht="28.5" x14ac:dyDescent="0.2">
      <c r="A3181">
        <v>3179</v>
      </c>
      <c r="B3181" s="3" t="s">
        <v>3179</v>
      </c>
      <c r="C3181" s="3" t="s">
        <v>7289</v>
      </c>
      <c r="D3181">
        <v>4200</v>
      </c>
      <c r="F3181">
        <v>4794.82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8271</v>
      </c>
      <c r="P3181" s="6">
        <f t="shared" si="196"/>
        <v>1.1416238095238094</v>
      </c>
      <c r="Q3181">
        <f t="shared" si="197"/>
        <v>77.335806451612896</v>
      </c>
      <c r="R3181" t="s">
        <v>8332</v>
      </c>
      <c r="S3181" t="s">
        <v>8333</v>
      </c>
      <c r="T3181" s="10">
        <f t="shared" si="198"/>
        <v>41375.702210648145</v>
      </c>
      <c r="U3181" s="10">
        <f t="shared" si="199"/>
        <v>41400.702210648145</v>
      </c>
    </row>
    <row r="3182" spans="1:21" ht="42.75" x14ac:dyDescent="0.2">
      <c r="A3182">
        <v>3180</v>
      </c>
      <c r="B3182" s="3" t="s">
        <v>3180</v>
      </c>
      <c r="C3182" s="3" t="s">
        <v>7290</v>
      </c>
      <c r="D3182">
        <v>1200</v>
      </c>
      <c r="F3182">
        <v>1437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8271</v>
      </c>
      <c r="P3182" s="6">
        <f t="shared" si="196"/>
        <v>1.1975</v>
      </c>
      <c r="Q3182">
        <f t="shared" si="197"/>
        <v>31.933333333333334</v>
      </c>
      <c r="R3182" t="s">
        <v>8332</v>
      </c>
      <c r="S3182" t="s">
        <v>8333</v>
      </c>
      <c r="T3182" s="10">
        <f t="shared" si="198"/>
        <v>41780.412604166668</v>
      </c>
      <c r="U3182" s="10">
        <f t="shared" si="199"/>
        <v>41810.412604166668</v>
      </c>
    </row>
    <row r="3183" spans="1:21" ht="42.75" x14ac:dyDescent="0.2">
      <c r="A3183">
        <v>3181</v>
      </c>
      <c r="B3183" s="3" t="s">
        <v>3181</v>
      </c>
      <c r="C3183" s="3" t="s">
        <v>7291</v>
      </c>
      <c r="D3183">
        <v>500</v>
      </c>
      <c r="F3183">
        <v>545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8271</v>
      </c>
      <c r="P3183" s="6">
        <f t="shared" si="196"/>
        <v>1.0900000000000001</v>
      </c>
      <c r="Q3183">
        <f t="shared" si="197"/>
        <v>36.333333333333336</v>
      </c>
      <c r="R3183" t="s">
        <v>8332</v>
      </c>
      <c r="S3183" t="s">
        <v>8333</v>
      </c>
      <c r="T3183" s="10">
        <f t="shared" si="198"/>
        <v>41779.310034722221</v>
      </c>
      <c r="U3183" s="10">
        <f t="shared" si="199"/>
        <v>41805.666666666664</v>
      </c>
    </row>
    <row r="3184" spans="1:21" ht="57" x14ac:dyDescent="0.2">
      <c r="A3184">
        <v>3182</v>
      </c>
      <c r="B3184" s="3" t="s">
        <v>3182</v>
      </c>
      <c r="C3184" s="3" t="s">
        <v>7292</v>
      </c>
      <c r="D3184">
        <v>7000</v>
      </c>
      <c r="F3184">
        <v>7062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8271</v>
      </c>
      <c r="P3184" s="6">
        <f t="shared" si="196"/>
        <v>1.0088571428571429</v>
      </c>
      <c r="Q3184">
        <f t="shared" si="197"/>
        <v>46.768211920529801</v>
      </c>
      <c r="R3184" t="s">
        <v>8332</v>
      </c>
      <c r="S3184" t="s">
        <v>8333</v>
      </c>
      <c r="T3184" s="10">
        <f t="shared" si="198"/>
        <v>40883.949317129627</v>
      </c>
      <c r="U3184" s="10">
        <f t="shared" si="199"/>
        <v>40939.708333333336</v>
      </c>
    </row>
    <row r="3185" spans="1:21" ht="42.75" x14ac:dyDescent="0.2">
      <c r="A3185">
        <v>3183</v>
      </c>
      <c r="B3185" s="3" t="s">
        <v>3183</v>
      </c>
      <c r="C3185" s="3" t="s">
        <v>7293</v>
      </c>
      <c r="D3185">
        <v>2500</v>
      </c>
      <c r="F3185">
        <v>2725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8271</v>
      </c>
      <c r="P3185" s="6">
        <f t="shared" si="196"/>
        <v>1.0900000000000001</v>
      </c>
      <c r="Q3185">
        <f t="shared" si="197"/>
        <v>40.073529411764703</v>
      </c>
      <c r="R3185" t="s">
        <v>8332</v>
      </c>
      <c r="S3185" t="s">
        <v>8333</v>
      </c>
      <c r="T3185" s="10">
        <f t="shared" si="198"/>
        <v>41491.79478009259</v>
      </c>
      <c r="U3185" s="10">
        <f t="shared" si="199"/>
        <v>41509.79478009259</v>
      </c>
    </row>
    <row r="3186" spans="1:21" ht="42.75" x14ac:dyDescent="0.2">
      <c r="A3186">
        <v>3184</v>
      </c>
      <c r="B3186" s="3" t="s">
        <v>3184</v>
      </c>
      <c r="C3186" s="3" t="s">
        <v>7294</v>
      </c>
      <c r="D3186">
        <v>4300</v>
      </c>
      <c r="F3186">
        <v>4610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8271</v>
      </c>
      <c r="P3186" s="6">
        <f t="shared" si="196"/>
        <v>1.0720930232558139</v>
      </c>
      <c r="Q3186">
        <f t="shared" si="197"/>
        <v>100.21739130434783</v>
      </c>
      <c r="R3186" t="s">
        <v>8332</v>
      </c>
      <c r="S3186" t="s">
        <v>8333</v>
      </c>
      <c r="T3186" s="10">
        <f t="shared" si="198"/>
        <v>41791.993414351848</v>
      </c>
      <c r="U3186" s="10">
        <f t="shared" si="199"/>
        <v>41821.993414351848</v>
      </c>
    </row>
    <row r="3187" spans="1:21" ht="42.75" x14ac:dyDescent="0.2">
      <c r="A3187">
        <v>3185</v>
      </c>
      <c r="B3187" s="3" t="s">
        <v>3185</v>
      </c>
      <c r="C3187" s="3" t="s">
        <v>7295</v>
      </c>
      <c r="D3187">
        <v>1000</v>
      </c>
      <c r="F3187">
        <v>1000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8271</v>
      </c>
      <c r="P3187" s="6">
        <f t="shared" si="196"/>
        <v>1</v>
      </c>
      <c r="Q3187">
        <f t="shared" si="197"/>
        <v>41.666666666666664</v>
      </c>
      <c r="R3187" t="s">
        <v>8332</v>
      </c>
      <c r="S3187" t="s">
        <v>8333</v>
      </c>
      <c r="T3187" s="10">
        <f t="shared" si="198"/>
        <v>41829.977326388893</v>
      </c>
      <c r="U3187" s="10">
        <f t="shared" si="199"/>
        <v>41836.977326388893</v>
      </c>
    </row>
    <row r="3188" spans="1:21" ht="42.75" x14ac:dyDescent="0.2">
      <c r="A3188">
        <v>3186</v>
      </c>
      <c r="B3188" s="3" t="s">
        <v>3186</v>
      </c>
      <c r="C3188" s="3" t="s">
        <v>7296</v>
      </c>
      <c r="D3188">
        <v>3200</v>
      </c>
      <c r="F3188">
        <v>3270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8271</v>
      </c>
      <c r="P3188" s="6">
        <f t="shared" si="196"/>
        <v>1.0218750000000001</v>
      </c>
      <c r="Q3188">
        <f t="shared" si="197"/>
        <v>46.714285714285715</v>
      </c>
      <c r="R3188" t="s">
        <v>8332</v>
      </c>
      <c r="S3188" t="s">
        <v>8333</v>
      </c>
      <c r="T3188" s="10">
        <f t="shared" si="198"/>
        <v>41868.924050925925</v>
      </c>
      <c r="U3188" s="10">
        <f t="shared" si="199"/>
        <v>41898.875</v>
      </c>
    </row>
    <row r="3189" spans="1:21" ht="42.75" x14ac:dyDescent="0.2">
      <c r="A3189">
        <v>3187</v>
      </c>
      <c r="B3189" s="3" t="s">
        <v>3187</v>
      </c>
      <c r="C3189" s="3" t="s">
        <v>7297</v>
      </c>
      <c r="D3189">
        <v>15000</v>
      </c>
      <c r="F3189">
        <v>17444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8271</v>
      </c>
      <c r="P3189" s="6">
        <f t="shared" si="196"/>
        <v>1.1629333333333334</v>
      </c>
      <c r="Q3189">
        <f t="shared" si="197"/>
        <v>71.491803278688522</v>
      </c>
      <c r="R3189" t="s">
        <v>8332</v>
      </c>
      <c r="S3189" t="s">
        <v>8333</v>
      </c>
      <c r="T3189" s="10">
        <f t="shared" si="198"/>
        <v>41835.666354166664</v>
      </c>
      <c r="U3189" s="10">
        <f t="shared" si="199"/>
        <v>41855.666354166664</v>
      </c>
    </row>
    <row r="3190" spans="1:21" ht="42.75" x14ac:dyDescent="0.2">
      <c r="A3190">
        <v>3188</v>
      </c>
      <c r="B3190" s="3" t="s">
        <v>3188</v>
      </c>
      <c r="C3190" s="3" t="s">
        <v>7298</v>
      </c>
      <c r="D3190">
        <v>200</v>
      </c>
      <c r="F3190">
        <v>130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8305</v>
      </c>
      <c r="P3190" s="6">
        <f t="shared" si="196"/>
        <v>0.65</v>
      </c>
      <c r="Q3190">
        <f t="shared" si="197"/>
        <v>14.444444444444445</v>
      </c>
      <c r="R3190" t="s">
        <v>8332</v>
      </c>
      <c r="S3190" t="s">
        <v>8360</v>
      </c>
      <c r="T3190" s="10">
        <f t="shared" si="198"/>
        <v>42144.415532407409</v>
      </c>
      <c r="U3190" s="10">
        <f t="shared" si="199"/>
        <v>42165.415532407409</v>
      </c>
    </row>
    <row r="3191" spans="1:21" ht="42.75" x14ac:dyDescent="0.2">
      <c r="A3191">
        <v>3189</v>
      </c>
      <c r="B3191" s="3" t="s">
        <v>3189</v>
      </c>
      <c r="C3191" s="3" t="s">
        <v>7299</v>
      </c>
      <c r="D3191">
        <v>55000</v>
      </c>
      <c r="F3191">
        <v>6780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8305</v>
      </c>
      <c r="P3191" s="6">
        <f t="shared" si="196"/>
        <v>0.12327272727272727</v>
      </c>
      <c r="Q3191">
        <f t="shared" si="197"/>
        <v>356.84210526315792</v>
      </c>
      <c r="R3191" t="s">
        <v>8332</v>
      </c>
      <c r="S3191" t="s">
        <v>8360</v>
      </c>
      <c r="T3191" s="10">
        <f t="shared" si="198"/>
        <v>42118.346435185187</v>
      </c>
      <c r="U3191" s="10">
        <f t="shared" si="199"/>
        <v>42148.346435185187</v>
      </c>
    </row>
    <row r="3192" spans="1:21" ht="42.75" x14ac:dyDescent="0.2">
      <c r="A3192">
        <v>3190</v>
      </c>
      <c r="B3192" s="3" t="s">
        <v>3190</v>
      </c>
      <c r="C3192" s="3" t="s">
        <v>7300</v>
      </c>
      <c r="D3192">
        <v>4000</v>
      </c>
      <c r="F3192"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8305</v>
      </c>
      <c r="P3192" s="6">
        <f t="shared" si="196"/>
        <v>0</v>
      </c>
      <c r="Q3192" t="e">
        <f t="shared" si="197"/>
        <v>#DIV/0!</v>
      </c>
      <c r="R3192" t="s">
        <v>8332</v>
      </c>
      <c r="S3192" t="s">
        <v>8360</v>
      </c>
      <c r="T3192" s="10">
        <f t="shared" si="198"/>
        <v>42683.151331018518</v>
      </c>
      <c r="U3192" s="10">
        <f t="shared" si="199"/>
        <v>42713.192997685182</v>
      </c>
    </row>
    <row r="3193" spans="1:21" ht="42.75" x14ac:dyDescent="0.2">
      <c r="A3193">
        <v>3191</v>
      </c>
      <c r="B3193" s="3" t="s">
        <v>3191</v>
      </c>
      <c r="C3193" s="3" t="s">
        <v>7301</v>
      </c>
      <c r="D3193">
        <v>3750</v>
      </c>
      <c r="F3193">
        <v>151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8305</v>
      </c>
      <c r="P3193" s="6">
        <f t="shared" si="196"/>
        <v>4.0266666666666666E-2</v>
      </c>
      <c r="Q3193">
        <f t="shared" si="197"/>
        <v>37.75</v>
      </c>
      <c r="R3193" t="s">
        <v>8332</v>
      </c>
      <c r="S3193" t="s">
        <v>8360</v>
      </c>
      <c r="T3193" s="10">
        <f t="shared" si="198"/>
        <v>42538.755428240736</v>
      </c>
      <c r="U3193" s="10">
        <f t="shared" si="199"/>
        <v>42598.755428240736</v>
      </c>
    </row>
    <row r="3194" spans="1:21" ht="42.75" x14ac:dyDescent="0.2">
      <c r="A3194">
        <v>3192</v>
      </c>
      <c r="B3194" s="3" t="s">
        <v>3192</v>
      </c>
      <c r="C3194" s="3" t="s">
        <v>7302</v>
      </c>
      <c r="D3194">
        <v>10000</v>
      </c>
      <c r="F3194">
        <v>102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8305</v>
      </c>
      <c r="P3194" s="6">
        <f t="shared" si="196"/>
        <v>1.0200000000000001E-2</v>
      </c>
      <c r="Q3194">
        <f t="shared" si="197"/>
        <v>12.75</v>
      </c>
      <c r="R3194" t="s">
        <v>8332</v>
      </c>
      <c r="S3194" t="s">
        <v>8360</v>
      </c>
      <c r="T3194" s="10">
        <f t="shared" si="198"/>
        <v>42018.94049768518</v>
      </c>
      <c r="U3194" s="10">
        <f t="shared" si="199"/>
        <v>42063.916666666672</v>
      </c>
    </row>
    <row r="3195" spans="1:21" ht="42.75" x14ac:dyDescent="0.2">
      <c r="A3195">
        <v>3193</v>
      </c>
      <c r="B3195" s="3" t="s">
        <v>3193</v>
      </c>
      <c r="C3195" s="3" t="s">
        <v>7303</v>
      </c>
      <c r="D3195">
        <v>5000</v>
      </c>
      <c r="F3195">
        <v>587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8305</v>
      </c>
      <c r="P3195" s="6">
        <f t="shared" si="196"/>
        <v>0.1174</v>
      </c>
      <c r="Q3195">
        <f t="shared" si="197"/>
        <v>24.458333333333332</v>
      </c>
      <c r="R3195" t="s">
        <v>8332</v>
      </c>
      <c r="S3195" t="s">
        <v>8360</v>
      </c>
      <c r="T3195" s="10">
        <f t="shared" si="198"/>
        <v>42010.968240740738</v>
      </c>
      <c r="U3195" s="10">
        <f t="shared" si="199"/>
        <v>42055.968240740738</v>
      </c>
    </row>
    <row r="3196" spans="1:21" ht="42.75" x14ac:dyDescent="0.2">
      <c r="A3196">
        <v>3194</v>
      </c>
      <c r="B3196" s="3" t="s">
        <v>3194</v>
      </c>
      <c r="C3196" s="3" t="s">
        <v>7304</v>
      </c>
      <c r="D3196">
        <v>11000</v>
      </c>
      <c r="F3196"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8305</v>
      </c>
      <c r="P3196" s="6">
        <f t="shared" si="196"/>
        <v>0</v>
      </c>
      <c r="Q3196" t="e">
        <f t="shared" si="197"/>
        <v>#DIV/0!</v>
      </c>
      <c r="R3196" t="s">
        <v>8332</v>
      </c>
      <c r="S3196" t="s">
        <v>8360</v>
      </c>
      <c r="T3196" s="10">
        <f t="shared" si="198"/>
        <v>42182.062476851846</v>
      </c>
      <c r="U3196" s="10">
        <f t="shared" si="199"/>
        <v>42212.062476851846</v>
      </c>
    </row>
    <row r="3197" spans="1:21" ht="42.75" x14ac:dyDescent="0.2">
      <c r="A3197">
        <v>3195</v>
      </c>
      <c r="B3197" s="3" t="s">
        <v>3195</v>
      </c>
      <c r="C3197" s="3" t="s">
        <v>7305</v>
      </c>
      <c r="D3197">
        <v>3500</v>
      </c>
      <c r="F3197">
        <v>2070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8305</v>
      </c>
      <c r="P3197" s="6">
        <f t="shared" si="196"/>
        <v>0.59142857142857141</v>
      </c>
      <c r="Q3197">
        <f t="shared" si="197"/>
        <v>53.07692307692308</v>
      </c>
      <c r="R3197" t="s">
        <v>8332</v>
      </c>
      <c r="S3197" t="s">
        <v>8360</v>
      </c>
      <c r="T3197" s="10">
        <f t="shared" si="198"/>
        <v>42017.594236111108</v>
      </c>
      <c r="U3197" s="10">
        <f t="shared" si="199"/>
        <v>42047.594236111108</v>
      </c>
    </row>
    <row r="3198" spans="1:21" ht="42.75" x14ac:dyDescent="0.2">
      <c r="A3198">
        <v>3196</v>
      </c>
      <c r="B3198" s="3" t="s">
        <v>3196</v>
      </c>
      <c r="C3198" s="3" t="s">
        <v>7306</v>
      </c>
      <c r="D3198">
        <v>3000000</v>
      </c>
      <c r="F3198">
        <v>1800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8305</v>
      </c>
      <c r="P3198" s="6">
        <f t="shared" si="196"/>
        <v>5.9999999999999995E-4</v>
      </c>
      <c r="Q3198">
        <f t="shared" si="197"/>
        <v>300</v>
      </c>
      <c r="R3198" t="s">
        <v>8332</v>
      </c>
      <c r="S3198" t="s">
        <v>8360</v>
      </c>
      <c r="T3198" s="10">
        <f t="shared" si="198"/>
        <v>42157.598090277781</v>
      </c>
      <c r="U3198" s="10">
        <f t="shared" si="199"/>
        <v>42217.583333333328</v>
      </c>
    </row>
    <row r="3199" spans="1:21" ht="28.5" x14ac:dyDescent="0.2">
      <c r="A3199">
        <v>3197</v>
      </c>
      <c r="B3199" s="3" t="s">
        <v>3197</v>
      </c>
      <c r="C3199" s="3" t="s">
        <v>7307</v>
      </c>
      <c r="D3199">
        <v>10000</v>
      </c>
      <c r="F3199">
        <v>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8305</v>
      </c>
      <c r="P3199" s="6">
        <f t="shared" si="196"/>
        <v>0.1145</v>
      </c>
      <c r="Q3199">
        <f t="shared" si="197"/>
        <v>286.25</v>
      </c>
      <c r="R3199" t="s">
        <v>8332</v>
      </c>
      <c r="S3199" t="s">
        <v>8360</v>
      </c>
      <c r="T3199" s="10">
        <f t="shared" si="198"/>
        <v>42009.493263888886</v>
      </c>
      <c r="U3199" s="10">
        <f t="shared" si="199"/>
        <v>42039.493263888886</v>
      </c>
    </row>
    <row r="3200" spans="1:21" ht="57" x14ac:dyDescent="0.2">
      <c r="A3200">
        <v>3198</v>
      </c>
      <c r="B3200" s="3" t="s">
        <v>3198</v>
      </c>
      <c r="C3200" s="3" t="s">
        <v>7308</v>
      </c>
      <c r="D3200">
        <v>30000</v>
      </c>
      <c r="F3200">
        <v>110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8305</v>
      </c>
      <c r="P3200" s="6">
        <f t="shared" si="196"/>
        <v>3.6666666666666666E-3</v>
      </c>
      <c r="Q3200">
        <f t="shared" si="197"/>
        <v>36.666666666666664</v>
      </c>
      <c r="R3200" t="s">
        <v>8332</v>
      </c>
      <c r="S3200" t="s">
        <v>8360</v>
      </c>
      <c r="T3200" s="10">
        <f t="shared" si="198"/>
        <v>42013.424502314811</v>
      </c>
      <c r="U3200" s="10">
        <f t="shared" si="199"/>
        <v>42051.424502314811</v>
      </c>
    </row>
    <row r="3201" spans="1:21" ht="42.75" x14ac:dyDescent="0.2">
      <c r="A3201">
        <v>3199</v>
      </c>
      <c r="B3201" s="3" t="s">
        <v>3199</v>
      </c>
      <c r="C3201" s="3" t="s">
        <v>7309</v>
      </c>
      <c r="D3201">
        <v>5000</v>
      </c>
      <c r="F3201">
        <v>2608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8305</v>
      </c>
      <c r="P3201" s="6">
        <f t="shared" si="196"/>
        <v>0.52159999999999995</v>
      </c>
      <c r="Q3201">
        <f t="shared" si="197"/>
        <v>49.20754716981132</v>
      </c>
      <c r="R3201" t="s">
        <v>8332</v>
      </c>
      <c r="S3201" t="s">
        <v>8360</v>
      </c>
      <c r="T3201" s="10">
        <f t="shared" si="198"/>
        <v>41858.761782407404</v>
      </c>
      <c r="U3201" s="10">
        <f t="shared" si="199"/>
        <v>41888.875</v>
      </c>
    </row>
    <row r="3202" spans="1:21" ht="57" x14ac:dyDescent="0.2">
      <c r="A3202">
        <v>3200</v>
      </c>
      <c r="B3202" s="3" t="s">
        <v>3200</v>
      </c>
      <c r="C3202" s="3" t="s">
        <v>7310</v>
      </c>
      <c r="D3202">
        <v>50000</v>
      </c>
      <c r="F3202">
        <v>1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8305</v>
      </c>
      <c r="P3202" s="6">
        <f t="shared" ref="P3202:P3265" si="200">F3202/D3202</f>
        <v>2.0000000000000002E-5</v>
      </c>
      <c r="Q3202">
        <f t="shared" ref="Q3202:Q3265" si="201">F3202/M3202</f>
        <v>1</v>
      </c>
      <c r="R3202" t="s">
        <v>8332</v>
      </c>
      <c r="S3202" t="s">
        <v>8360</v>
      </c>
      <c r="T3202" s="10">
        <f t="shared" si="198"/>
        <v>42460.320613425924</v>
      </c>
      <c r="U3202" s="10">
        <f t="shared" si="199"/>
        <v>42490.231944444444</v>
      </c>
    </row>
    <row r="3203" spans="1:21" ht="42.75" x14ac:dyDescent="0.2">
      <c r="A3203">
        <v>3201</v>
      </c>
      <c r="B3203" s="3" t="s">
        <v>3201</v>
      </c>
      <c r="C3203" s="3" t="s">
        <v>7311</v>
      </c>
      <c r="D3203">
        <v>2000</v>
      </c>
      <c r="F3203">
        <v>25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8305</v>
      </c>
      <c r="P3203" s="6">
        <f t="shared" si="200"/>
        <v>1.2500000000000001E-2</v>
      </c>
      <c r="Q3203">
        <f t="shared" si="201"/>
        <v>12.5</v>
      </c>
      <c r="R3203" t="s">
        <v>8332</v>
      </c>
      <c r="S3203" t="s">
        <v>8360</v>
      </c>
      <c r="T3203" s="10">
        <f t="shared" ref="T3203:T3266" si="202">(((K3203/60)/60)/24+DATE(1970,1,1))</f>
        <v>41861.767094907409</v>
      </c>
      <c r="U3203" s="10">
        <f t="shared" ref="U3203:U3266" si="203">(((J3203/60)/60)/24+DATE(1970,1,1))</f>
        <v>41882.767094907409</v>
      </c>
    </row>
    <row r="3204" spans="1:21" ht="42.75" x14ac:dyDescent="0.2">
      <c r="A3204">
        <v>3202</v>
      </c>
      <c r="B3204" s="3" t="s">
        <v>3202</v>
      </c>
      <c r="C3204" s="3" t="s">
        <v>7312</v>
      </c>
      <c r="D3204">
        <v>5000</v>
      </c>
      <c r="F3204">
        <v>2726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8305</v>
      </c>
      <c r="P3204" s="6">
        <f t="shared" si="200"/>
        <v>0.54520000000000002</v>
      </c>
      <c r="Q3204">
        <f t="shared" si="201"/>
        <v>109.04</v>
      </c>
      <c r="R3204" t="s">
        <v>8332</v>
      </c>
      <c r="S3204" t="s">
        <v>8360</v>
      </c>
      <c r="T3204" s="10">
        <f t="shared" si="202"/>
        <v>42293.853541666671</v>
      </c>
      <c r="U3204" s="10">
        <f t="shared" si="203"/>
        <v>42352.249305555553</v>
      </c>
    </row>
    <row r="3205" spans="1:21" ht="42.75" x14ac:dyDescent="0.2">
      <c r="A3205">
        <v>3203</v>
      </c>
      <c r="B3205" s="3" t="s">
        <v>3203</v>
      </c>
      <c r="C3205" s="3" t="s">
        <v>7313</v>
      </c>
      <c r="D3205">
        <v>1000</v>
      </c>
      <c r="F3205">
        <v>250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8305</v>
      </c>
      <c r="P3205" s="6">
        <f t="shared" si="200"/>
        <v>0.25</v>
      </c>
      <c r="Q3205">
        <f t="shared" si="201"/>
        <v>41.666666666666664</v>
      </c>
      <c r="R3205" t="s">
        <v>8332</v>
      </c>
      <c r="S3205" t="s">
        <v>8360</v>
      </c>
      <c r="T3205" s="10">
        <f t="shared" si="202"/>
        <v>42242.988680555558</v>
      </c>
      <c r="U3205" s="10">
        <f t="shared" si="203"/>
        <v>42272.988680555558</v>
      </c>
    </row>
    <row r="3206" spans="1:21" ht="42.75" x14ac:dyDescent="0.2">
      <c r="A3206">
        <v>3204</v>
      </c>
      <c r="B3206" s="3" t="s">
        <v>3204</v>
      </c>
      <c r="C3206" s="3" t="s">
        <v>7314</v>
      </c>
      <c r="D3206">
        <v>500</v>
      </c>
      <c r="F3206"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8305</v>
      </c>
      <c r="P3206" s="6">
        <f t="shared" si="200"/>
        <v>0</v>
      </c>
      <c r="Q3206" t="e">
        <f t="shared" si="201"/>
        <v>#DIV/0!</v>
      </c>
      <c r="R3206" t="s">
        <v>8332</v>
      </c>
      <c r="S3206" t="s">
        <v>8360</v>
      </c>
      <c r="T3206" s="10">
        <f t="shared" si="202"/>
        <v>42172.686099537037</v>
      </c>
      <c r="U3206" s="10">
        <f t="shared" si="203"/>
        <v>42202.676388888889</v>
      </c>
    </row>
    <row r="3207" spans="1:21" ht="42.75" x14ac:dyDescent="0.2">
      <c r="A3207">
        <v>3205</v>
      </c>
      <c r="B3207" s="3" t="s">
        <v>3205</v>
      </c>
      <c r="C3207" s="3" t="s">
        <v>7315</v>
      </c>
      <c r="D3207">
        <v>8000</v>
      </c>
      <c r="F3207">
        <v>273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8305</v>
      </c>
      <c r="P3207" s="6">
        <f t="shared" si="200"/>
        <v>3.4125000000000003E-2</v>
      </c>
      <c r="Q3207">
        <f t="shared" si="201"/>
        <v>22.75</v>
      </c>
      <c r="R3207" t="s">
        <v>8332</v>
      </c>
      <c r="S3207" t="s">
        <v>8360</v>
      </c>
      <c r="T3207" s="10">
        <f t="shared" si="202"/>
        <v>42095.374675925923</v>
      </c>
      <c r="U3207" s="10">
        <f t="shared" si="203"/>
        <v>42125.374675925923</v>
      </c>
    </row>
    <row r="3208" spans="1:21" ht="42.75" x14ac:dyDescent="0.2">
      <c r="A3208">
        <v>3206</v>
      </c>
      <c r="B3208" s="3" t="s">
        <v>3206</v>
      </c>
      <c r="C3208" s="3" t="s">
        <v>7316</v>
      </c>
      <c r="D3208">
        <v>5000</v>
      </c>
      <c r="F3208"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8305</v>
      </c>
      <c r="P3208" s="6">
        <f t="shared" si="200"/>
        <v>0</v>
      </c>
      <c r="Q3208" t="e">
        <f t="shared" si="201"/>
        <v>#DIV/0!</v>
      </c>
      <c r="R3208" t="s">
        <v>8332</v>
      </c>
      <c r="S3208" t="s">
        <v>8360</v>
      </c>
      <c r="T3208" s="10">
        <f t="shared" si="202"/>
        <v>42236.276053240741</v>
      </c>
      <c r="U3208" s="10">
        <f t="shared" si="203"/>
        <v>42266.276053240741</v>
      </c>
    </row>
    <row r="3209" spans="1:21" ht="42.75" x14ac:dyDescent="0.2">
      <c r="A3209">
        <v>3207</v>
      </c>
      <c r="B3209" s="3" t="s">
        <v>3207</v>
      </c>
      <c r="C3209" s="3" t="s">
        <v>7317</v>
      </c>
      <c r="D3209">
        <v>5500</v>
      </c>
      <c r="F3209">
        <v>2550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8305</v>
      </c>
      <c r="P3209" s="6">
        <f t="shared" si="200"/>
        <v>0.46363636363636362</v>
      </c>
      <c r="Q3209">
        <f t="shared" si="201"/>
        <v>70.833333333333329</v>
      </c>
      <c r="R3209" t="s">
        <v>8332</v>
      </c>
      <c r="S3209" t="s">
        <v>8360</v>
      </c>
      <c r="T3209" s="10">
        <f t="shared" si="202"/>
        <v>42057.277858796297</v>
      </c>
      <c r="U3209" s="10">
        <f t="shared" si="203"/>
        <v>42117.236192129625</v>
      </c>
    </row>
    <row r="3210" spans="1:21" ht="42.75" x14ac:dyDescent="0.2">
      <c r="A3210">
        <v>3208</v>
      </c>
      <c r="B3210" s="3" t="s">
        <v>3208</v>
      </c>
      <c r="C3210" s="3" t="s">
        <v>7318</v>
      </c>
      <c r="D3210">
        <v>5000</v>
      </c>
      <c r="F3210">
        <v>5175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8271</v>
      </c>
      <c r="P3210" s="6">
        <f t="shared" si="200"/>
        <v>1.0349999999999999</v>
      </c>
      <c r="Q3210">
        <f t="shared" si="201"/>
        <v>63.109756097560975</v>
      </c>
      <c r="R3210" t="s">
        <v>8332</v>
      </c>
      <c r="S3210" t="s">
        <v>8333</v>
      </c>
      <c r="T3210" s="10">
        <f t="shared" si="202"/>
        <v>41827.605057870373</v>
      </c>
      <c r="U3210" s="10">
        <f t="shared" si="203"/>
        <v>41848.605057870373</v>
      </c>
    </row>
    <row r="3211" spans="1:21" ht="42.75" x14ac:dyDescent="0.2">
      <c r="A3211">
        <v>3209</v>
      </c>
      <c r="B3211" s="3" t="s">
        <v>3209</v>
      </c>
      <c r="C3211" s="3" t="s">
        <v>7319</v>
      </c>
      <c r="D3211">
        <v>9500</v>
      </c>
      <c r="F3211">
        <v>11335.7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8271</v>
      </c>
      <c r="P3211" s="6">
        <f t="shared" si="200"/>
        <v>1.1932315789473684</v>
      </c>
      <c r="Q3211">
        <f t="shared" si="201"/>
        <v>50.157964601769912</v>
      </c>
      <c r="R3211" t="s">
        <v>8332</v>
      </c>
      <c r="S3211" t="s">
        <v>8333</v>
      </c>
      <c r="T3211" s="10">
        <f t="shared" si="202"/>
        <v>41778.637245370373</v>
      </c>
      <c r="U3211" s="10">
        <f t="shared" si="203"/>
        <v>41810.958333333336</v>
      </c>
    </row>
    <row r="3212" spans="1:21" ht="42.75" x14ac:dyDescent="0.2">
      <c r="A3212">
        <v>3210</v>
      </c>
      <c r="B3212" s="3" t="s">
        <v>3210</v>
      </c>
      <c r="C3212" s="3" t="s">
        <v>7320</v>
      </c>
      <c r="D3212">
        <v>3000</v>
      </c>
      <c r="F3212">
        <v>3773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8271</v>
      </c>
      <c r="P3212" s="6">
        <f t="shared" si="200"/>
        <v>1.2576666666666667</v>
      </c>
      <c r="Q3212">
        <f t="shared" si="201"/>
        <v>62.883333333333333</v>
      </c>
      <c r="R3212" t="s">
        <v>8332</v>
      </c>
      <c r="S3212" t="s">
        <v>8333</v>
      </c>
      <c r="T3212" s="10">
        <f t="shared" si="202"/>
        <v>41013.936562499999</v>
      </c>
      <c r="U3212" s="10">
        <f t="shared" si="203"/>
        <v>41061.165972222225</v>
      </c>
    </row>
    <row r="3213" spans="1:21" ht="42.75" x14ac:dyDescent="0.2">
      <c r="A3213">
        <v>3211</v>
      </c>
      <c r="B3213" s="3" t="s">
        <v>3211</v>
      </c>
      <c r="C3213" s="3" t="s">
        <v>7321</v>
      </c>
      <c r="D3213">
        <v>23000</v>
      </c>
      <c r="F3213">
        <v>27541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8271</v>
      </c>
      <c r="P3213" s="6">
        <f t="shared" si="200"/>
        <v>1.1974347826086957</v>
      </c>
      <c r="Q3213">
        <f t="shared" si="201"/>
        <v>85.531055900621112</v>
      </c>
      <c r="R3213" t="s">
        <v>8332</v>
      </c>
      <c r="S3213" t="s">
        <v>8333</v>
      </c>
      <c r="T3213" s="10">
        <f t="shared" si="202"/>
        <v>41834.586574074077</v>
      </c>
      <c r="U3213" s="10">
        <f t="shared" si="203"/>
        <v>41866.083333333336</v>
      </c>
    </row>
    <row r="3214" spans="1:21" ht="28.5" x14ac:dyDescent="0.2">
      <c r="A3214">
        <v>3212</v>
      </c>
      <c r="B3214" s="3" t="s">
        <v>3212</v>
      </c>
      <c r="C3214" s="3" t="s">
        <v>7322</v>
      </c>
      <c r="D3214">
        <v>4000</v>
      </c>
      <c r="F3214">
        <v>5050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8271</v>
      </c>
      <c r="P3214" s="6">
        <f t="shared" si="200"/>
        <v>1.2625</v>
      </c>
      <c r="Q3214">
        <f t="shared" si="201"/>
        <v>53.723404255319146</v>
      </c>
      <c r="R3214" t="s">
        <v>8332</v>
      </c>
      <c r="S3214" t="s">
        <v>8333</v>
      </c>
      <c r="T3214" s="10">
        <f t="shared" si="202"/>
        <v>41829.795729166668</v>
      </c>
      <c r="U3214" s="10">
        <f t="shared" si="203"/>
        <v>41859.795729166668</v>
      </c>
    </row>
    <row r="3215" spans="1:21" ht="42.75" x14ac:dyDescent="0.2">
      <c r="A3215">
        <v>3213</v>
      </c>
      <c r="B3215" s="3" t="s">
        <v>3213</v>
      </c>
      <c r="C3215" s="3" t="s">
        <v>7323</v>
      </c>
      <c r="D3215">
        <v>6000</v>
      </c>
      <c r="F3215">
        <v>6007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8271</v>
      </c>
      <c r="P3215" s="6">
        <f t="shared" si="200"/>
        <v>1.0011666666666668</v>
      </c>
      <c r="Q3215">
        <f t="shared" si="201"/>
        <v>127.80851063829788</v>
      </c>
      <c r="R3215" t="s">
        <v>8332</v>
      </c>
      <c r="S3215" t="s">
        <v>8333</v>
      </c>
      <c r="T3215" s="10">
        <f t="shared" si="202"/>
        <v>42171.763414351852</v>
      </c>
      <c r="U3215" s="10">
        <f t="shared" si="203"/>
        <v>42211.763414351852</v>
      </c>
    </row>
    <row r="3216" spans="1:21" ht="42.75" x14ac:dyDescent="0.2">
      <c r="A3216">
        <v>3214</v>
      </c>
      <c r="B3216" s="3" t="s">
        <v>3214</v>
      </c>
      <c r="C3216" s="3" t="s">
        <v>7324</v>
      </c>
      <c r="D3216">
        <v>12000</v>
      </c>
      <c r="F3216">
        <v>12256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8271</v>
      </c>
      <c r="P3216" s="6">
        <f t="shared" si="200"/>
        <v>1.0213333333333334</v>
      </c>
      <c r="Q3216">
        <f t="shared" si="201"/>
        <v>106.57391304347826</v>
      </c>
      <c r="R3216" t="s">
        <v>8332</v>
      </c>
      <c r="S3216" t="s">
        <v>8333</v>
      </c>
      <c r="T3216" s="10">
        <f t="shared" si="202"/>
        <v>42337.792511574073</v>
      </c>
      <c r="U3216" s="10">
        <f t="shared" si="203"/>
        <v>42374.996527777781</v>
      </c>
    </row>
    <row r="3217" spans="1:21" ht="57" x14ac:dyDescent="0.2">
      <c r="A3217">
        <v>3215</v>
      </c>
      <c r="B3217" s="3" t="s">
        <v>3215</v>
      </c>
      <c r="C3217" s="3" t="s">
        <v>7325</v>
      </c>
      <c r="D3217">
        <v>35000</v>
      </c>
      <c r="F3217">
        <v>35123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8271</v>
      </c>
      <c r="P3217" s="6">
        <f t="shared" si="200"/>
        <v>1.0035142857142858</v>
      </c>
      <c r="Q3217">
        <f t="shared" si="201"/>
        <v>262.11194029850748</v>
      </c>
      <c r="R3217" t="s">
        <v>8332</v>
      </c>
      <c r="S3217" t="s">
        <v>8333</v>
      </c>
      <c r="T3217" s="10">
        <f t="shared" si="202"/>
        <v>42219.665173611109</v>
      </c>
      <c r="U3217" s="10">
        <f t="shared" si="203"/>
        <v>42257.165972222225</v>
      </c>
    </row>
    <row r="3218" spans="1:21" ht="42.75" x14ac:dyDescent="0.2">
      <c r="A3218">
        <v>3216</v>
      </c>
      <c r="B3218" s="3" t="s">
        <v>3216</v>
      </c>
      <c r="C3218" s="3" t="s">
        <v>7326</v>
      </c>
      <c r="D3218">
        <v>2000</v>
      </c>
      <c r="F3218">
        <v>2001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8271</v>
      </c>
      <c r="P3218" s="6">
        <f t="shared" si="200"/>
        <v>1.0004999999999999</v>
      </c>
      <c r="Q3218">
        <f t="shared" si="201"/>
        <v>57.171428571428571</v>
      </c>
      <c r="R3218" t="s">
        <v>8332</v>
      </c>
      <c r="S3218" t="s">
        <v>8333</v>
      </c>
      <c r="T3218" s="10">
        <f t="shared" si="202"/>
        <v>42165.462627314817</v>
      </c>
      <c r="U3218" s="10">
        <f t="shared" si="203"/>
        <v>42196.604166666672</v>
      </c>
    </row>
    <row r="3219" spans="1:21" ht="28.5" x14ac:dyDescent="0.2">
      <c r="A3219">
        <v>3217</v>
      </c>
      <c r="B3219" s="3" t="s">
        <v>3217</v>
      </c>
      <c r="C3219" s="3" t="s">
        <v>7327</v>
      </c>
      <c r="D3219">
        <v>4500</v>
      </c>
      <c r="F3219">
        <v>5221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8271</v>
      </c>
      <c r="P3219" s="6">
        <f t="shared" si="200"/>
        <v>1.1602222222222223</v>
      </c>
      <c r="Q3219">
        <f t="shared" si="201"/>
        <v>50.20192307692308</v>
      </c>
      <c r="R3219" t="s">
        <v>8332</v>
      </c>
      <c r="S3219" t="s">
        <v>8333</v>
      </c>
      <c r="T3219" s="10">
        <f t="shared" si="202"/>
        <v>42648.546111111107</v>
      </c>
      <c r="U3219" s="10">
        <f t="shared" si="203"/>
        <v>42678.546111111107</v>
      </c>
    </row>
    <row r="3220" spans="1:21" ht="42.75" x14ac:dyDescent="0.2">
      <c r="A3220">
        <v>3218</v>
      </c>
      <c r="B3220" s="3" t="s">
        <v>3218</v>
      </c>
      <c r="C3220" s="3" t="s">
        <v>7328</v>
      </c>
      <c r="D3220">
        <v>12000</v>
      </c>
      <c r="F3220">
        <v>12252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8271</v>
      </c>
      <c r="P3220" s="6">
        <f t="shared" si="200"/>
        <v>1.0209999999999999</v>
      </c>
      <c r="Q3220">
        <f t="shared" si="201"/>
        <v>66.586956521739125</v>
      </c>
      <c r="R3220" t="s">
        <v>8332</v>
      </c>
      <c r="S3220" t="s">
        <v>8333</v>
      </c>
      <c r="T3220" s="10">
        <f t="shared" si="202"/>
        <v>41971.002152777779</v>
      </c>
      <c r="U3220" s="10">
        <f t="shared" si="203"/>
        <v>42004</v>
      </c>
    </row>
    <row r="3221" spans="1:21" ht="42.75" x14ac:dyDescent="0.2">
      <c r="A3221">
        <v>3219</v>
      </c>
      <c r="B3221" s="3" t="s">
        <v>3219</v>
      </c>
      <c r="C3221" s="3" t="s">
        <v>7329</v>
      </c>
      <c r="D3221">
        <v>20000</v>
      </c>
      <c r="F3221">
        <v>20022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8271</v>
      </c>
      <c r="P3221" s="6">
        <f t="shared" si="200"/>
        <v>1.0011000000000001</v>
      </c>
      <c r="Q3221">
        <f t="shared" si="201"/>
        <v>168.25210084033614</v>
      </c>
      <c r="R3221" t="s">
        <v>8332</v>
      </c>
      <c r="S3221" t="s">
        <v>8333</v>
      </c>
      <c r="T3221" s="10">
        <f t="shared" si="202"/>
        <v>42050.983182870375</v>
      </c>
      <c r="U3221" s="10">
        <f t="shared" si="203"/>
        <v>42085.941516203704</v>
      </c>
    </row>
    <row r="3222" spans="1:21" ht="28.5" x14ac:dyDescent="0.2">
      <c r="A3222">
        <v>3220</v>
      </c>
      <c r="B3222" s="3" t="s">
        <v>3220</v>
      </c>
      <c r="C3222" s="3" t="s">
        <v>7330</v>
      </c>
      <c r="D3222">
        <v>15000</v>
      </c>
      <c r="F3222">
        <v>15126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8271</v>
      </c>
      <c r="P3222" s="6">
        <f t="shared" si="200"/>
        <v>1.0084</v>
      </c>
      <c r="Q3222">
        <f t="shared" si="201"/>
        <v>256.37288135593218</v>
      </c>
      <c r="R3222" t="s">
        <v>8332</v>
      </c>
      <c r="S3222" t="s">
        <v>8333</v>
      </c>
      <c r="T3222" s="10">
        <f t="shared" si="202"/>
        <v>42772.833379629628</v>
      </c>
      <c r="U3222" s="10">
        <f t="shared" si="203"/>
        <v>42806.875</v>
      </c>
    </row>
    <row r="3223" spans="1:21" ht="57" x14ac:dyDescent="0.2">
      <c r="A3223">
        <v>3221</v>
      </c>
      <c r="B3223" s="3" t="s">
        <v>3221</v>
      </c>
      <c r="C3223" s="3" t="s">
        <v>7331</v>
      </c>
      <c r="D3223">
        <v>4000</v>
      </c>
      <c r="F3223">
        <v>4137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8271</v>
      </c>
      <c r="P3223" s="6">
        <f t="shared" si="200"/>
        <v>1.0342499999999999</v>
      </c>
      <c r="Q3223">
        <f t="shared" si="201"/>
        <v>36.610619469026545</v>
      </c>
      <c r="R3223" t="s">
        <v>8332</v>
      </c>
      <c r="S3223" t="s">
        <v>8333</v>
      </c>
      <c r="T3223" s="10">
        <f t="shared" si="202"/>
        <v>42155.696793981479</v>
      </c>
      <c r="U3223" s="10">
        <f t="shared" si="203"/>
        <v>42190.696793981479</v>
      </c>
    </row>
    <row r="3224" spans="1:21" ht="42.75" x14ac:dyDescent="0.2">
      <c r="A3224">
        <v>3222</v>
      </c>
      <c r="B3224" s="3" t="s">
        <v>3222</v>
      </c>
      <c r="C3224" s="3" t="s">
        <v>7332</v>
      </c>
      <c r="D3224">
        <v>2500</v>
      </c>
      <c r="F3224">
        <v>3120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8271</v>
      </c>
      <c r="P3224" s="6">
        <f t="shared" si="200"/>
        <v>1.248</v>
      </c>
      <c r="Q3224">
        <f t="shared" si="201"/>
        <v>37.142857142857146</v>
      </c>
      <c r="R3224" t="s">
        <v>8332</v>
      </c>
      <c r="S3224" t="s">
        <v>8333</v>
      </c>
      <c r="T3224" s="10">
        <f t="shared" si="202"/>
        <v>42270.582141203704</v>
      </c>
      <c r="U3224" s="10">
        <f t="shared" si="203"/>
        <v>42301.895138888889</v>
      </c>
    </row>
    <row r="3225" spans="1:21" ht="28.5" x14ac:dyDescent="0.2">
      <c r="A3225">
        <v>3223</v>
      </c>
      <c r="B3225" s="3" t="s">
        <v>3223</v>
      </c>
      <c r="C3225" s="3" t="s">
        <v>7333</v>
      </c>
      <c r="D3225">
        <v>3100</v>
      </c>
      <c r="F3225">
        <v>3395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8271</v>
      </c>
      <c r="P3225" s="6">
        <f t="shared" si="200"/>
        <v>1.0951612903225807</v>
      </c>
      <c r="Q3225">
        <f t="shared" si="201"/>
        <v>45.878378378378379</v>
      </c>
      <c r="R3225" t="s">
        <v>8332</v>
      </c>
      <c r="S3225" t="s">
        <v>8333</v>
      </c>
      <c r="T3225" s="10">
        <f t="shared" si="202"/>
        <v>42206.835370370376</v>
      </c>
      <c r="U3225" s="10">
        <f t="shared" si="203"/>
        <v>42236.835370370376</v>
      </c>
    </row>
    <row r="3226" spans="1:21" ht="42.75" x14ac:dyDescent="0.2">
      <c r="A3226">
        <v>3224</v>
      </c>
      <c r="B3226" s="3" t="s">
        <v>3224</v>
      </c>
      <c r="C3226" s="3" t="s">
        <v>7334</v>
      </c>
      <c r="D3226">
        <v>30000</v>
      </c>
      <c r="F3226">
        <v>30610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8271</v>
      </c>
      <c r="P3226" s="6">
        <f t="shared" si="200"/>
        <v>1.0203333333333333</v>
      </c>
      <c r="Q3226">
        <f t="shared" si="201"/>
        <v>141.71296296296296</v>
      </c>
      <c r="R3226" t="s">
        <v>8332</v>
      </c>
      <c r="S3226" t="s">
        <v>8333</v>
      </c>
      <c r="T3226" s="10">
        <f t="shared" si="202"/>
        <v>42697.850844907407</v>
      </c>
      <c r="U3226" s="10">
        <f t="shared" si="203"/>
        <v>42745.208333333328</v>
      </c>
    </row>
    <row r="3227" spans="1:21" ht="42.75" x14ac:dyDescent="0.2">
      <c r="A3227">
        <v>3225</v>
      </c>
      <c r="B3227" s="3" t="s">
        <v>3225</v>
      </c>
      <c r="C3227" s="3" t="s">
        <v>7335</v>
      </c>
      <c r="D3227">
        <v>2000</v>
      </c>
      <c r="F3227">
        <v>2047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8271</v>
      </c>
      <c r="P3227" s="6">
        <f t="shared" si="200"/>
        <v>1.0235000000000001</v>
      </c>
      <c r="Q3227">
        <f t="shared" si="201"/>
        <v>52.487179487179489</v>
      </c>
      <c r="R3227" t="s">
        <v>8332</v>
      </c>
      <c r="S3227" t="s">
        <v>8333</v>
      </c>
      <c r="T3227" s="10">
        <f t="shared" si="202"/>
        <v>42503.559467592597</v>
      </c>
      <c r="U3227" s="10">
        <f t="shared" si="203"/>
        <v>42524.875</v>
      </c>
    </row>
    <row r="3228" spans="1:21" ht="42.75" x14ac:dyDescent="0.2">
      <c r="A3228">
        <v>3226</v>
      </c>
      <c r="B3228" s="3" t="s">
        <v>3226</v>
      </c>
      <c r="C3228" s="3" t="s">
        <v>7336</v>
      </c>
      <c r="D3228">
        <v>1200</v>
      </c>
      <c r="F3228">
        <v>1250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8271</v>
      </c>
      <c r="P3228" s="6">
        <f t="shared" si="200"/>
        <v>1.0416666666666667</v>
      </c>
      <c r="Q3228">
        <f t="shared" si="201"/>
        <v>59.523809523809526</v>
      </c>
      <c r="R3228" t="s">
        <v>8332</v>
      </c>
      <c r="S3228" t="s">
        <v>8333</v>
      </c>
      <c r="T3228" s="10">
        <f t="shared" si="202"/>
        <v>42277.583472222221</v>
      </c>
      <c r="U3228" s="10">
        <f t="shared" si="203"/>
        <v>42307.583472222221</v>
      </c>
    </row>
    <row r="3229" spans="1:21" ht="42.75" x14ac:dyDescent="0.2">
      <c r="A3229">
        <v>3227</v>
      </c>
      <c r="B3229" s="3" t="s">
        <v>3227</v>
      </c>
      <c r="C3229" s="3" t="s">
        <v>7337</v>
      </c>
      <c r="D3229">
        <v>1200</v>
      </c>
      <c r="F3229">
        <v>1500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8271</v>
      </c>
      <c r="P3229" s="6">
        <f t="shared" si="200"/>
        <v>1.25</v>
      </c>
      <c r="Q3229">
        <f t="shared" si="201"/>
        <v>50</v>
      </c>
      <c r="R3229" t="s">
        <v>8332</v>
      </c>
      <c r="S3229" t="s">
        <v>8333</v>
      </c>
      <c r="T3229" s="10">
        <f t="shared" si="202"/>
        <v>42722.882361111115</v>
      </c>
      <c r="U3229" s="10">
        <f t="shared" si="203"/>
        <v>42752.882361111115</v>
      </c>
    </row>
    <row r="3230" spans="1:21" ht="28.5" x14ac:dyDescent="0.2">
      <c r="A3230">
        <v>3228</v>
      </c>
      <c r="B3230" s="3" t="s">
        <v>3228</v>
      </c>
      <c r="C3230" s="3" t="s">
        <v>7338</v>
      </c>
      <c r="D3230">
        <v>7000</v>
      </c>
      <c r="F3230">
        <v>7164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8271</v>
      </c>
      <c r="P3230" s="6">
        <f t="shared" si="200"/>
        <v>1.0234285714285714</v>
      </c>
      <c r="Q3230">
        <f t="shared" si="201"/>
        <v>193.62162162162161</v>
      </c>
      <c r="R3230" t="s">
        <v>8332</v>
      </c>
      <c r="S3230" t="s">
        <v>8333</v>
      </c>
      <c r="T3230" s="10">
        <f t="shared" si="202"/>
        <v>42323.70930555556</v>
      </c>
      <c r="U3230" s="10">
        <f t="shared" si="203"/>
        <v>42355.207638888889</v>
      </c>
    </row>
    <row r="3231" spans="1:21" ht="42.75" x14ac:dyDescent="0.2">
      <c r="A3231">
        <v>3229</v>
      </c>
      <c r="B3231" s="3" t="s">
        <v>3229</v>
      </c>
      <c r="C3231" s="3" t="s">
        <v>7339</v>
      </c>
      <c r="D3231">
        <v>20000</v>
      </c>
      <c r="F3231">
        <v>21573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8271</v>
      </c>
      <c r="P3231" s="6">
        <f t="shared" si="200"/>
        <v>1.0786500000000001</v>
      </c>
      <c r="Q3231">
        <f t="shared" si="201"/>
        <v>106.79702970297029</v>
      </c>
      <c r="R3231" t="s">
        <v>8332</v>
      </c>
      <c r="S3231" t="s">
        <v>8333</v>
      </c>
      <c r="T3231" s="10">
        <f t="shared" si="202"/>
        <v>41933.291643518518</v>
      </c>
      <c r="U3231" s="10">
        <f t="shared" si="203"/>
        <v>41963.333310185189</v>
      </c>
    </row>
    <row r="3232" spans="1:21" ht="42.75" x14ac:dyDescent="0.2">
      <c r="A3232">
        <v>3230</v>
      </c>
      <c r="B3232" s="3" t="s">
        <v>3230</v>
      </c>
      <c r="C3232" s="3" t="s">
        <v>7340</v>
      </c>
      <c r="D3232">
        <v>2600</v>
      </c>
      <c r="F3232">
        <v>2857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8271</v>
      </c>
      <c r="P3232" s="6">
        <f t="shared" si="200"/>
        <v>1.0988461538461538</v>
      </c>
      <c r="Q3232">
        <f t="shared" si="201"/>
        <v>77.21621621621621</v>
      </c>
      <c r="R3232" t="s">
        <v>8332</v>
      </c>
      <c r="S3232" t="s">
        <v>8333</v>
      </c>
      <c r="T3232" s="10">
        <f t="shared" si="202"/>
        <v>41898.168125000004</v>
      </c>
      <c r="U3232" s="10">
        <f t="shared" si="203"/>
        <v>41913.165972222225</v>
      </c>
    </row>
    <row r="3233" spans="1:21" ht="42.75" x14ac:dyDescent="0.2">
      <c r="A3233">
        <v>3231</v>
      </c>
      <c r="B3233" s="3" t="s">
        <v>3231</v>
      </c>
      <c r="C3233" s="3" t="s">
        <v>7341</v>
      </c>
      <c r="D3233">
        <v>1000</v>
      </c>
      <c r="F3233">
        <v>1610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8271</v>
      </c>
      <c r="P3233" s="6">
        <f t="shared" si="200"/>
        <v>1.61</v>
      </c>
      <c r="Q3233">
        <f t="shared" si="201"/>
        <v>57.5</v>
      </c>
      <c r="R3233" t="s">
        <v>8332</v>
      </c>
      <c r="S3233" t="s">
        <v>8333</v>
      </c>
      <c r="T3233" s="10">
        <f t="shared" si="202"/>
        <v>42446.943831018521</v>
      </c>
      <c r="U3233" s="10">
        <f t="shared" si="203"/>
        <v>42476.943831018521</v>
      </c>
    </row>
    <row r="3234" spans="1:21" ht="42.75" x14ac:dyDescent="0.2">
      <c r="A3234">
        <v>3232</v>
      </c>
      <c r="B3234" s="3" t="s">
        <v>3232</v>
      </c>
      <c r="C3234" s="3" t="s">
        <v>7342</v>
      </c>
      <c r="D3234">
        <v>1000</v>
      </c>
      <c r="F3234">
        <v>1312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8271</v>
      </c>
      <c r="P3234" s="6">
        <f t="shared" si="200"/>
        <v>1.3120000000000001</v>
      </c>
      <c r="Q3234">
        <f t="shared" si="201"/>
        <v>50.46153846153846</v>
      </c>
      <c r="R3234" t="s">
        <v>8332</v>
      </c>
      <c r="S3234" t="s">
        <v>8333</v>
      </c>
      <c r="T3234" s="10">
        <f t="shared" si="202"/>
        <v>42463.81385416667</v>
      </c>
      <c r="U3234" s="10">
        <f t="shared" si="203"/>
        <v>42494.165972222225</v>
      </c>
    </row>
    <row r="3235" spans="1:21" ht="42.75" x14ac:dyDescent="0.2">
      <c r="A3235">
        <v>3233</v>
      </c>
      <c r="B3235" s="3" t="s">
        <v>3233</v>
      </c>
      <c r="C3235" s="3" t="s">
        <v>7343</v>
      </c>
      <c r="D3235">
        <v>5000</v>
      </c>
      <c r="F3235">
        <v>5940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8271</v>
      </c>
      <c r="P3235" s="6">
        <f t="shared" si="200"/>
        <v>1.1879999999999999</v>
      </c>
      <c r="Q3235">
        <f t="shared" si="201"/>
        <v>97.377049180327873</v>
      </c>
      <c r="R3235" t="s">
        <v>8332</v>
      </c>
      <c r="S3235" t="s">
        <v>8333</v>
      </c>
      <c r="T3235" s="10">
        <f t="shared" si="202"/>
        <v>42766.805034722223</v>
      </c>
      <c r="U3235" s="10">
        <f t="shared" si="203"/>
        <v>42796.805034722223</v>
      </c>
    </row>
    <row r="3236" spans="1:21" ht="42.75" x14ac:dyDescent="0.2">
      <c r="A3236">
        <v>3234</v>
      </c>
      <c r="B3236" s="3" t="s">
        <v>3234</v>
      </c>
      <c r="C3236" s="3" t="s">
        <v>7344</v>
      </c>
      <c r="D3236">
        <v>4000</v>
      </c>
      <c r="F3236">
        <v>4015.71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8271</v>
      </c>
      <c r="P3236" s="6">
        <f t="shared" si="200"/>
        <v>1.0039275000000001</v>
      </c>
      <c r="Q3236">
        <f t="shared" si="201"/>
        <v>34.91921739130435</v>
      </c>
      <c r="R3236" t="s">
        <v>8332</v>
      </c>
      <c r="S3236" t="s">
        <v>8333</v>
      </c>
      <c r="T3236" s="10">
        <f t="shared" si="202"/>
        <v>42734.789444444439</v>
      </c>
      <c r="U3236" s="10">
        <f t="shared" si="203"/>
        <v>42767.979861111111</v>
      </c>
    </row>
    <row r="3237" spans="1:21" ht="42.75" x14ac:dyDescent="0.2">
      <c r="A3237">
        <v>3235</v>
      </c>
      <c r="B3237" s="3" t="s">
        <v>3235</v>
      </c>
      <c r="C3237" s="3" t="s">
        <v>7345</v>
      </c>
      <c r="D3237">
        <v>15000</v>
      </c>
      <c r="F3237">
        <v>15481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8271</v>
      </c>
      <c r="P3237" s="6">
        <f t="shared" si="200"/>
        <v>1.0320666666666667</v>
      </c>
      <c r="Q3237">
        <f t="shared" si="201"/>
        <v>85.530386740331494</v>
      </c>
      <c r="R3237" t="s">
        <v>8332</v>
      </c>
      <c r="S3237" t="s">
        <v>8333</v>
      </c>
      <c r="T3237" s="10">
        <f t="shared" si="202"/>
        <v>42522.347812499997</v>
      </c>
      <c r="U3237" s="10">
        <f t="shared" si="203"/>
        <v>42552.347812499997</v>
      </c>
    </row>
    <row r="3238" spans="1:21" ht="42.75" x14ac:dyDescent="0.2">
      <c r="A3238">
        <v>3236</v>
      </c>
      <c r="B3238" s="3" t="s">
        <v>3236</v>
      </c>
      <c r="C3238" s="3" t="s">
        <v>7346</v>
      </c>
      <c r="D3238">
        <v>20000</v>
      </c>
      <c r="F3238">
        <v>20120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8271</v>
      </c>
      <c r="P3238" s="6">
        <f t="shared" si="200"/>
        <v>1.006</v>
      </c>
      <c r="Q3238">
        <f t="shared" si="201"/>
        <v>182.90909090909091</v>
      </c>
      <c r="R3238" t="s">
        <v>8332</v>
      </c>
      <c r="S3238" t="s">
        <v>8333</v>
      </c>
      <c r="T3238" s="10">
        <f t="shared" si="202"/>
        <v>42702.917048611111</v>
      </c>
      <c r="U3238" s="10">
        <f t="shared" si="203"/>
        <v>42732.917048611111</v>
      </c>
    </row>
    <row r="3239" spans="1:21" ht="28.5" x14ac:dyDescent="0.2">
      <c r="A3239">
        <v>3237</v>
      </c>
      <c r="B3239" s="3" t="s">
        <v>3237</v>
      </c>
      <c r="C3239" s="3" t="s">
        <v>7347</v>
      </c>
      <c r="D3239">
        <v>35000</v>
      </c>
      <c r="F3239">
        <v>35275.64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8271</v>
      </c>
      <c r="P3239" s="6">
        <f t="shared" si="200"/>
        <v>1.0078754285714286</v>
      </c>
      <c r="Q3239">
        <f t="shared" si="201"/>
        <v>131.13620817843866</v>
      </c>
      <c r="R3239" t="s">
        <v>8332</v>
      </c>
      <c r="S3239" t="s">
        <v>8333</v>
      </c>
      <c r="T3239" s="10">
        <f t="shared" si="202"/>
        <v>42252.474351851852</v>
      </c>
      <c r="U3239" s="10">
        <f t="shared" si="203"/>
        <v>42276.165972222225</v>
      </c>
    </row>
    <row r="3240" spans="1:21" ht="42.75" x14ac:dyDescent="0.2">
      <c r="A3240">
        <v>3238</v>
      </c>
      <c r="B3240" s="3" t="s">
        <v>3238</v>
      </c>
      <c r="C3240" s="3" t="s">
        <v>7348</v>
      </c>
      <c r="D3240">
        <v>2800</v>
      </c>
      <c r="F3240">
        <v>3145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8271</v>
      </c>
      <c r="P3240" s="6">
        <f t="shared" si="200"/>
        <v>1.1232142857142857</v>
      </c>
      <c r="Q3240">
        <f t="shared" si="201"/>
        <v>39.810126582278478</v>
      </c>
      <c r="R3240" t="s">
        <v>8332</v>
      </c>
      <c r="S3240" t="s">
        <v>8333</v>
      </c>
      <c r="T3240" s="10">
        <f t="shared" si="202"/>
        <v>42156.510393518518</v>
      </c>
      <c r="U3240" s="10">
        <f t="shared" si="203"/>
        <v>42186.510393518518</v>
      </c>
    </row>
    <row r="3241" spans="1:21" ht="42.75" x14ac:dyDescent="0.2">
      <c r="A3241">
        <v>3239</v>
      </c>
      <c r="B3241" s="3" t="s">
        <v>3239</v>
      </c>
      <c r="C3241" s="3" t="s">
        <v>7349</v>
      </c>
      <c r="D3241">
        <v>5862</v>
      </c>
      <c r="F3241">
        <v>6208.98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8271</v>
      </c>
      <c r="P3241" s="6">
        <f t="shared" si="200"/>
        <v>1.0591914022517912</v>
      </c>
      <c r="Q3241">
        <f t="shared" si="201"/>
        <v>59.701730769230764</v>
      </c>
      <c r="R3241" t="s">
        <v>8332</v>
      </c>
      <c r="S3241" t="s">
        <v>8333</v>
      </c>
      <c r="T3241" s="10">
        <f t="shared" si="202"/>
        <v>42278.089039351849</v>
      </c>
      <c r="U3241" s="10">
        <f t="shared" si="203"/>
        <v>42302.999305555553</v>
      </c>
    </row>
    <row r="3242" spans="1:21" ht="42.75" x14ac:dyDescent="0.2">
      <c r="A3242">
        <v>3240</v>
      </c>
      <c r="B3242" s="3" t="s">
        <v>3240</v>
      </c>
      <c r="C3242" s="3" t="s">
        <v>7350</v>
      </c>
      <c r="D3242">
        <v>3000</v>
      </c>
      <c r="F3242">
        <v>3017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8271</v>
      </c>
      <c r="P3242" s="6">
        <f t="shared" si="200"/>
        <v>1.0056666666666667</v>
      </c>
      <c r="Q3242">
        <f t="shared" si="201"/>
        <v>88.735294117647058</v>
      </c>
      <c r="R3242" t="s">
        <v>8332</v>
      </c>
      <c r="S3242" t="s">
        <v>8333</v>
      </c>
      <c r="T3242" s="10">
        <f t="shared" si="202"/>
        <v>42754.693842592591</v>
      </c>
      <c r="U3242" s="10">
        <f t="shared" si="203"/>
        <v>42782.958333333328</v>
      </c>
    </row>
    <row r="3243" spans="1:21" ht="57" x14ac:dyDescent="0.2">
      <c r="A3243">
        <v>3241</v>
      </c>
      <c r="B3243" s="3" t="s">
        <v>3241</v>
      </c>
      <c r="C3243" s="3" t="s">
        <v>7351</v>
      </c>
      <c r="D3243">
        <v>8500</v>
      </c>
      <c r="F3243">
        <v>9801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8271</v>
      </c>
      <c r="P3243" s="6">
        <f t="shared" si="200"/>
        <v>1.1530588235294117</v>
      </c>
      <c r="Q3243">
        <f t="shared" si="201"/>
        <v>58.688622754491021</v>
      </c>
      <c r="R3243" t="s">
        <v>8332</v>
      </c>
      <c r="S3243" t="s">
        <v>8333</v>
      </c>
      <c r="T3243" s="10">
        <f t="shared" si="202"/>
        <v>41893.324884259258</v>
      </c>
      <c r="U3243" s="10">
        <f t="shared" si="203"/>
        <v>41926.290972222225</v>
      </c>
    </row>
    <row r="3244" spans="1:21" ht="28.5" x14ac:dyDescent="0.2">
      <c r="A3244">
        <v>3242</v>
      </c>
      <c r="B3244" s="3" t="s">
        <v>3242</v>
      </c>
      <c r="C3244" s="3" t="s">
        <v>7352</v>
      </c>
      <c r="D3244">
        <v>10000</v>
      </c>
      <c r="F3244">
        <v>12730.42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8271</v>
      </c>
      <c r="P3244" s="6">
        <f t="shared" si="200"/>
        <v>1.273042</v>
      </c>
      <c r="Q3244">
        <f t="shared" si="201"/>
        <v>69.56513661202186</v>
      </c>
      <c r="R3244" t="s">
        <v>8332</v>
      </c>
      <c r="S3244" t="s">
        <v>8333</v>
      </c>
      <c r="T3244" s="10">
        <f t="shared" si="202"/>
        <v>41871.755694444444</v>
      </c>
      <c r="U3244" s="10">
        <f t="shared" si="203"/>
        <v>41901.755694444444</v>
      </c>
    </row>
    <row r="3245" spans="1:21" ht="42.75" x14ac:dyDescent="0.2">
      <c r="A3245">
        <v>3243</v>
      </c>
      <c r="B3245" s="3" t="s">
        <v>3243</v>
      </c>
      <c r="C3245" s="3" t="s">
        <v>7353</v>
      </c>
      <c r="D3245">
        <v>8000</v>
      </c>
      <c r="F3245">
        <v>8227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8271</v>
      </c>
      <c r="P3245" s="6">
        <f t="shared" si="200"/>
        <v>1.028375</v>
      </c>
      <c r="Q3245">
        <f t="shared" si="201"/>
        <v>115.87323943661971</v>
      </c>
      <c r="R3245" t="s">
        <v>8332</v>
      </c>
      <c r="S3245" t="s">
        <v>8333</v>
      </c>
      <c r="T3245" s="10">
        <f t="shared" si="202"/>
        <v>42262.096782407403</v>
      </c>
      <c r="U3245" s="10">
        <f t="shared" si="203"/>
        <v>42286</v>
      </c>
    </row>
    <row r="3246" spans="1:21" ht="42.75" x14ac:dyDescent="0.2">
      <c r="A3246">
        <v>3244</v>
      </c>
      <c r="B3246" s="3" t="s">
        <v>3244</v>
      </c>
      <c r="C3246" s="3" t="s">
        <v>7354</v>
      </c>
      <c r="D3246">
        <v>1600</v>
      </c>
      <c r="F3246">
        <v>1647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8271</v>
      </c>
      <c r="P3246" s="6">
        <f t="shared" si="200"/>
        <v>1.0293749999999999</v>
      </c>
      <c r="Q3246">
        <f t="shared" si="201"/>
        <v>23.869565217391305</v>
      </c>
      <c r="R3246" t="s">
        <v>8332</v>
      </c>
      <c r="S3246" t="s">
        <v>8333</v>
      </c>
      <c r="T3246" s="10">
        <f t="shared" si="202"/>
        <v>42675.694236111114</v>
      </c>
      <c r="U3246" s="10">
        <f t="shared" si="203"/>
        <v>42705.735902777778</v>
      </c>
    </row>
    <row r="3247" spans="1:21" ht="42.75" x14ac:dyDescent="0.2">
      <c r="A3247">
        <v>3245</v>
      </c>
      <c r="B3247" s="3" t="s">
        <v>3245</v>
      </c>
      <c r="C3247" s="3" t="s">
        <v>7355</v>
      </c>
      <c r="D3247">
        <v>21000</v>
      </c>
      <c r="F3247">
        <v>21904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8271</v>
      </c>
      <c r="P3247" s="6">
        <f t="shared" si="200"/>
        <v>1.043047619047619</v>
      </c>
      <c r="Q3247">
        <f t="shared" si="201"/>
        <v>81.125925925925927</v>
      </c>
      <c r="R3247" t="s">
        <v>8332</v>
      </c>
      <c r="S3247" t="s">
        <v>8333</v>
      </c>
      <c r="T3247" s="10">
        <f t="shared" si="202"/>
        <v>42135.60020833333</v>
      </c>
      <c r="U3247" s="10">
        <f t="shared" si="203"/>
        <v>42167.083333333328</v>
      </c>
    </row>
    <row r="3248" spans="1:21" ht="42.75" x14ac:dyDescent="0.2">
      <c r="A3248">
        <v>3246</v>
      </c>
      <c r="B3248" s="3" t="s">
        <v>3246</v>
      </c>
      <c r="C3248" s="3" t="s">
        <v>7356</v>
      </c>
      <c r="D3248">
        <v>10000</v>
      </c>
      <c r="F3248">
        <v>11122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8271</v>
      </c>
      <c r="P3248" s="6">
        <f t="shared" si="200"/>
        <v>1.1122000000000001</v>
      </c>
      <c r="Q3248">
        <f t="shared" si="201"/>
        <v>57.626943005181346</v>
      </c>
      <c r="R3248" t="s">
        <v>8332</v>
      </c>
      <c r="S3248" t="s">
        <v>8333</v>
      </c>
      <c r="T3248" s="10">
        <f t="shared" si="202"/>
        <v>42230.472222222219</v>
      </c>
      <c r="U3248" s="10">
        <f t="shared" si="203"/>
        <v>42259.165972222225</v>
      </c>
    </row>
    <row r="3249" spans="1:21" ht="42.75" x14ac:dyDescent="0.2">
      <c r="A3249">
        <v>3247</v>
      </c>
      <c r="B3249" s="3" t="s">
        <v>3247</v>
      </c>
      <c r="C3249" s="3" t="s">
        <v>7357</v>
      </c>
      <c r="D3249">
        <v>2500</v>
      </c>
      <c r="F3249">
        <v>2646.5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8271</v>
      </c>
      <c r="P3249" s="6">
        <f t="shared" si="200"/>
        <v>1.0586</v>
      </c>
      <c r="Q3249">
        <f t="shared" si="201"/>
        <v>46.429824561403507</v>
      </c>
      <c r="R3249" t="s">
        <v>8332</v>
      </c>
      <c r="S3249" t="s">
        <v>8333</v>
      </c>
      <c r="T3249" s="10">
        <f t="shared" si="202"/>
        <v>42167.434166666666</v>
      </c>
      <c r="U3249" s="10">
        <f t="shared" si="203"/>
        <v>42197.434166666666</v>
      </c>
    </row>
    <row r="3250" spans="1:21" ht="28.5" x14ac:dyDescent="0.2">
      <c r="A3250">
        <v>3248</v>
      </c>
      <c r="B3250" s="3" t="s">
        <v>3248</v>
      </c>
      <c r="C3250" s="3" t="s">
        <v>7358</v>
      </c>
      <c r="D3250">
        <v>12000</v>
      </c>
      <c r="F3250">
        <v>12095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8271</v>
      </c>
      <c r="P3250" s="6">
        <f t="shared" si="200"/>
        <v>1.0079166666666666</v>
      </c>
      <c r="Q3250">
        <f t="shared" si="201"/>
        <v>60.475000000000001</v>
      </c>
      <c r="R3250" t="s">
        <v>8332</v>
      </c>
      <c r="S3250" t="s">
        <v>8333</v>
      </c>
      <c r="T3250" s="10">
        <f t="shared" si="202"/>
        <v>42068.888391203705</v>
      </c>
      <c r="U3250" s="10">
        <f t="shared" si="203"/>
        <v>42098.846724537041</v>
      </c>
    </row>
    <row r="3251" spans="1:21" ht="42.75" x14ac:dyDescent="0.2">
      <c r="A3251">
        <v>3249</v>
      </c>
      <c r="B3251" s="3" t="s">
        <v>3249</v>
      </c>
      <c r="C3251" s="3" t="s">
        <v>7359</v>
      </c>
      <c r="D3251">
        <v>5500</v>
      </c>
      <c r="F3251">
        <v>5771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8271</v>
      </c>
      <c r="P3251" s="6">
        <f t="shared" si="200"/>
        <v>1.0492727272727274</v>
      </c>
      <c r="Q3251">
        <f t="shared" si="201"/>
        <v>65.579545454545453</v>
      </c>
      <c r="R3251" t="s">
        <v>8332</v>
      </c>
      <c r="S3251" t="s">
        <v>8333</v>
      </c>
      <c r="T3251" s="10">
        <f t="shared" si="202"/>
        <v>42145.746689814812</v>
      </c>
      <c r="U3251" s="10">
        <f t="shared" si="203"/>
        <v>42175.746689814812</v>
      </c>
    </row>
    <row r="3252" spans="1:21" ht="57" x14ac:dyDescent="0.2">
      <c r="A3252">
        <v>3250</v>
      </c>
      <c r="B3252" s="3" t="s">
        <v>3250</v>
      </c>
      <c r="C3252" s="3" t="s">
        <v>7360</v>
      </c>
      <c r="D3252">
        <v>25000</v>
      </c>
      <c r="F3252">
        <v>25388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8271</v>
      </c>
      <c r="P3252" s="6">
        <f t="shared" si="200"/>
        <v>1.01552</v>
      </c>
      <c r="Q3252">
        <f t="shared" si="201"/>
        <v>119.1924882629108</v>
      </c>
      <c r="R3252" t="s">
        <v>8332</v>
      </c>
      <c r="S3252" t="s">
        <v>8333</v>
      </c>
      <c r="T3252" s="10">
        <f t="shared" si="202"/>
        <v>41918.742175925923</v>
      </c>
      <c r="U3252" s="10">
        <f t="shared" si="203"/>
        <v>41948.783842592595</v>
      </c>
    </row>
    <row r="3253" spans="1:21" ht="42.75" x14ac:dyDescent="0.2">
      <c r="A3253">
        <v>3251</v>
      </c>
      <c r="B3253" s="3" t="s">
        <v>3251</v>
      </c>
      <c r="C3253" s="3" t="s">
        <v>7361</v>
      </c>
      <c r="D3253">
        <v>1500</v>
      </c>
      <c r="F3253">
        <v>1661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8271</v>
      </c>
      <c r="P3253" s="6">
        <f t="shared" si="200"/>
        <v>1.1073333333333333</v>
      </c>
      <c r="Q3253">
        <f t="shared" si="201"/>
        <v>83.05</v>
      </c>
      <c r="R3253" t="s">
        <v>8332</v>
      </c>
      <c r="S3253" t="s">
        <v>8333</v>
      </c>
      <c r="T3253" s="10">
        <f t="shared" si="202"/>
        <v>42146.731087962966</v>
      </c>
      <c r="U3253" s="10">
        <f t="shared" si="203"/>
        <v>42176.731087962966</v>
      </c>
    </row>
    <row r="3254" spans="1:21" ht="28.5" x14ac:dyDescent="0.2">
      <c r="A3254">
        <v>3252</v>
      </c>
      <c r="B3254" s="3" t="s">
        <v>3252</v>
      </c>
      <c r="C3254" s="3" t="s">
        <v>7362</v>
      </c>
      <c r="D3254">
        <v>2250</v>
      </c>
      <c r="F3254">
        <v>2876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8271</v>
      </c>
      <c r="P3254" s="6">
        <f t="shared" si="200"/>
        <v>1.2782222222222221</v>
      </c>
      <c r="Q3254">
        <f t="shared" si="201"/>
        <v>57.52</v>
      </c>
      <c r="R3254" t="s">
        <v>8332</v>
      </c>
      <c r="S3254" t="s">
        <v>8333</v>
      </c>
      <c r="T3254" s="10">
        <f t="shared" si="202"/>
        <v>42590.472685185188</v>
      </c>
      <c r="U3254" s="10">
        <f t="shared" si="203"/>
        <v>42620.472685185188</v>
      </c>
    </row>
    <row r="3255" spans="1:21" ht="42.75" x14ac:dyDescent="0.2">
      <c r="A3255">
        <v>3253</v>
      </c>
      <c r="B3255" s="3" t="s">
        <v>3253</v>
      </c>
      <c r="C3255" s="3" t="s">
        <v>7363</v>
      </c>
      <c r="D3255">
        <v>20000</v>
      </c>
      <c r="F3255">
        <v>20365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8271</v>
      </c>
      <c r="P3255" s="6">
        <f t="shared" si="200"/>
        <v>1.0182500000000001</v>
      </c>
      <c r="Q3255">
        <f t="shared" si="201"/>
        <v>177.08695652173913</v>
      </c>
      <c r="R3255" t="s">
        <v>8332</v>
      </c>
      <c r="S3255" t="s">
        <v>8333</v>
      </c>
      <c r="T3255" s="10">
        <f t="shared" si="202"/>
        <v>42602.576712962968</v>
      </c>
      <c r="U3255" s="10">
        <f t="shared" si="203"/>
        <v>42621.15625</v>
      </c>
    </row>
    <row r="3256" spans="1:21" ht="42.75" x14ac:dyDescent="0.2">
      <c r="A3256">
        <v>3254</v>
      </c>
      <c r="B3256" s="3" t="s">
        <v>3254</v>
      </c>
      <c r="C3256" s="3" t="s">
        <v>7364</v>
      </c>
      <c r="D3256">
        <v>13000</v>
      </c>
      <c r="F3256">
        <v>13163.5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8271</v>
      </c>
      <c r="P3256" s="6">
        <f t="shared" si="200"/>
        <v>1.012576923076923</v>
      </c>
      <c r="Q3256">
        <f t="shared" si="201"/>
        <v>70.771505376344081</v>
      </c>
      <c r="R3256" t="s">
        <v>8332</v>
      </c>
      <c r="S3256" t="s">
        <v>8333</v>
      </c>
      <c r="T3256" s="10">
        <f t="shared" si="202"/>
        <v>42059.085752314815</v>
      </c>
      <c r="U3256" s="10">
        <f t="shared" si="203"/>
        <v>42089.044085648144</v>
      </c>
    </row>
    <row r="3257" spans="1:21" ht="42.75" x14ac:dyDescent="0.2">
      <c r="A3257">
        <v>3255</v>
      </c>
      <c r="B3257" s="3" t="s">
        <v>3255</v>
      </c>
      <c r="C3257" s="3" t="s">
        <v>7365</v>
      </c>
      <c r="D3257">
        <v>300</v>
      </c>
      <c r="F3257">
        <v>525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8271</v>
      </c>
      <c r="P3257" s="6">
        <f t="shared" si="200"/>
        <v>1.75</v>
      </c>
      <c r="Q3257">
        <f t="shared" si="201"/>
        <v>29.166666666666668</v>
      </c>
      <c r="R3257" t="s">
        <v>8332</v>
      </c>
      <c r="S3257" t="s">
        <v>8333</v>
      </c>
      <c r="T3257" s="10">
        <f t="shared" si="202"/>
        <v>41889.768229166664</v>
      </c>
      <c r="U3257" s="10">
        <f t="shared" si="203"/>
        <v>41919.768229166664</v>
      </c>
    </row>
    <row r="3258" spans="1:21" ht="42.75" x14ac:dyDescent="0.2">
      <c r="A3258">
        <v>3256</v>
      </c>
      <c r="B3258" s="3" t="s">
        <v>3256</v>
      </c>
      <c r="C3258" s="3" t="s">
        <v>7366</v>
      </c>
      <c r="D3258">
        <v>10000</v>
      </c>
      <c r="F3258">
        <v>12806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8271</v>
      </c>
      <c r="P3258" s="6">
        <f t="shared" si="200"/>
        <v>1.2806</v>
      </c>
      <c r="Q3258">
        <f t="shared" si="201"/>
        <v>72.76136363636364</v>
      </c>
      <c r="R3258" t="s">
        <v>8332</v>
      </c>
      <c r="S3258" t="s">
        <v>8333</v>
      </c>
      <c r="T3258" s="10">
        <f t="shared" si="202"/>
        <v>42144.573807870373</v>
      </c>
      <c r="U3258" s="10">
        <f t="shared" si="203"/>
        <v>42166.165972222225</v>
      </c>
    </row>
    <row r="3259" spans="1:21" ht="42.75" x14ac:dyDescent="0.2">
      <c r="A3259">
        <v>3257</v>
      </c>
      <c r="B3259" s="3" t="s">
        <v>3257</v>
      </c>
      <c r="C3259" s="3" t="s">
        <v>7367</v>
      </c>
      <c r="D3259">
        <v>2000</v>
      </c>
      <c r="F3259">
        <v>2125.9899999999998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8271</v>
      </c>
      <c r="P3259" s="6">
        <f t="shared" si="200"/>
        <v>1.0629949999999999</v>
      </c>
      <c r="Q3259">
        <f t="shared" si="201"/>
        <v>51.853414634146333</v>
      </c>
      <c r="R3259" t="s">
        <v>8332</v>
      </c>
      <c r="S3259" t="s">
        <v>8333</v>
      </c>
      <c r="T3259" s="10">
        <f t="shared" si="202"/>
        <v>42758.559629629628</v>
      </c>
      <c r="U3259" s="10">
        <f t="shared" si="203"/>
        <v>42788.559629629628</v>
      </c>
    </row>
    <row r="3260" spans="1:21" ht="42.75" x14ac:dyDescent="0.2">
      <c r="A3260">
        <v>3258</v>
      </c>
      <c r="B3260" s="3" t="s">
        <v>3258</v>
      </c>
      <c r="C3260" s="3" t="s">
        <v>7368</v>
      </c>
      <c r="D3260">
        <v>7000</v>
      </c>
      <c r="F3260">
        <v>7365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8271</v>
      </c>
      <c r="P3260" s="6">
        <f t="shared" si="200"/>
        <v>1.052142857142857</v>
      </c>
      <c r="Q3260">
        <f t="shared" si="201"/>
        <v>98.2</v>
      </c>
      <c r="R3260" t="s">
        <v>8332</v>
      </c>
      <c r="S3260" t="s">
        <v>8333</v>
      </c>
      <c r="T3260" s="10">
        <f t="shared" si="202"/>
        <v>41982.887280092589</v>
      </c>
      <c r="U3260" s="10">
        <f t="shared" si="203"/>
        <v>42012.887280092589</v>
      </c>
    </row>
    <row r="3261" spans="1:21" ht="42.75" x14ac:dyDescent="0.2">
      <c r="A3261">
        <v>3259</v>
      </c>
      <c r="B3261" s="3" t="s">
        <v>3259</v>
      </c>
      <c r="C3261" s="3" t="s">
        <v>7369</v>
      </c>
      <c r="D3261">
        <v>23000</v>
      </c>
      <c r="F3261">
        <v>24418.6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8271</v>
      </c>
      <c r="P3261" s="6">
        <f t="shared" si="200"/>
        <v>1.0616782608695652</v>
      </c>
      <c r="Q3261">
        <f t="shared" si="201"/>
        <v>251.7381443298969</v>
      </c>
      <c r="R3261" t="s">
        <v>8332</v>
      </c>
      <c r="S3261" t="s">
        <v>8333</v>
      </c>
      <c r="T3261" s="10">
        <f t="shared" si="202"/>
        <v>42614.760937500003</v>
      </c>
      <c r="U3261" s="10">
        <f t="shared" si="203"/>
        <v>42644.165972222225</v>
      </c>
    </row>
    <row r="3262" spans="1:21" ht="42.75" x14ac:dyDescent="0.2">
      <c r="A3262">
        <v>3260</v>
      </c>
      <c r="B3262" s="3" t="s">
        <v>3260</v>
      </c>
      <c r="C3262" s="3" t="s">
        <v>7370</v>
      </c>
      <c r="D3262">
        <v>5000</v>
      </c>
      <c r="F3262">
        <v>5462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8271</v>
      </c>
      <c r="P3262" s="6">
        <f t="shared" si="200"/>
        <v>1.0924</v>
      </c>
      <c r="Q3262">
        <f t="shared" si="201"/>
        <v>74.821917808219183</v>
      </c>
      <c r="R3262" t="s">
        <v>8332</v>
      </c>
      <c r="S3262" t="s">
        <v>8333</v>
      </c>
      <c r="T3262" s="10">
        <f t="shared" si="202"/>
        <v>42303.672662037032</v>
      </c>
      <c r="U3262" s="10">
        <f t="shared" si="203"/>
        <v>42338.714328703703</v>
      </c>
    </row>
    <row r="3263" spans="1:21" ht="42.75" x14ac:dyDescent="0.2">
      <c r="A3263">
        <v>3261</v>
      </c>
      <c r="B3263" s="3" t="s">
        <v>3261</v>
      </c>
      <c r="C3263" s="3" t="s">
        <v>7371</v>
      </c>
      <c r="D3263">
        <v>3300</v>
      </c>
      <c r="F3263">
        <v>3315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8271</v>
      </c>
      <c r="P3263" s="6">
        <f t="shared" si="200"/>
        <v>1.0045454545454546</v>
      </c>
      <c r="Q3263">
        <f t="shared" si="201"/>
        <v>67.65306122448979</v>
      </c>
      <c r="R3263" t="s">
        <v>8332</v>
      </c>
      <c r="S3263" t="s">
        <v>8333</v>
      </c>
      <c r="T3263" s="10">
        <f t="shared" si="202"/>
        <v>42171.725416666668</v>
      </c>
      <c r="U3263" s="10">
        <f t="shared" si="203"/>
        <v>42201.725416666668</v>
      </c>
    </row>
    <row r="3264" spans="1:21" ht="28.5" x14ac:dyDescent="0.2">
      <c r="A3264">
        <v>3262</v>
      </c>
      <c r="B3264" s="3" t="s">
        <v>3262</v>
      </c>
      <c r="C3264" s="3" t="s">
        <v>7372</v>
      </c>
      <c r="D3264">
        <v>12200</v>
      </c>
      <c r="F3264">
        <v>12571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8271</v>
      </c>
      <c r="P3264" s="6">
        <f t="shared" si="200"/>
        <v>1.0304098360655738</v>
      </c>
      <c r="Q3264">
        <f t="shared" si="201"/>
        <v>93.81343283582089</v>
      </c>
      <c r="R3264" t="s">
        <v>8332</v>
      </c>
      <c r="S3264" t="s">
        <v>8333</v>
      </c>
      <c r="T3264" s="10">
        <f t="shared" si="202"/>
        <v>41964.315532407403</v>
      </c>
      <c r="U3264" s="10">
        <f t="shared" si="203"/>
        <v>41995.166666666672</v>
      </c>
    </row>
    <row r="3265" spans="1:21" ht="28.5" x14ac:dyDescent="0.2">
      <c r="A3265">
        <v>3263</v>
      </c>
      <c r="B3265" s="3" t="s">
        <v>3263</v>
      </c>
      <c r="C3265" s="3" t="s">
        <v>7373</v>
      </c>
      <c r="D3265">
        <v>2500</v>
      </c>
      <c r="F3265">
        <v>2804.16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8271</v>
      </c>
      <c r="P3265" s="6">
        <f t="shared" si="200"/>
        <v>1.121664</v>
      </c>
      <c r="Q3265">
        <f t="shared" si="201"/>
        <v>41.237647058823526</v>
      </c>
      <c r="R3265" t="s">
        <v>8332</v>
      </c>
      <c r="S3265" t="s">
        <v>8333</v>
      </c>
      <c r="T3265" s="10">
        <f t="shared" si="202"/>
        <v>42284.516064814816</v>
      </c>
      <c r="U3265" s="10">
        <f t="shared" si="203"/>
        <v>42307.875</v>
      </c>
    </row>
    <row r="3266" spans="1:21" ht="28.5" x14ac:dyDescent="0.2">
      <c r="A3266">
        <v>3264</v>
      </c>
      <c r="B3266" s="3" t="s">
        <v>3264</v>
      </c>
      <c r="C3266" s="3" t="s">
        <v>7374</v>
      </c>
      <c r="D3266">
        <v>2500</v>
      </c>
      <c r="F3266">
        <v>2575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8271</v>
      </c>
      <c r="P3266" s="6">
        <f t="shared" ref="P3266:P3329" si="204">F3266/D3266</f>
        <v>1.03</v>
      </c>
      <c r="Q3266">
        <f t="shared" ref="Q3266:Q3329" si="205">F3266/M3266</f>
        <v>52.551020408163268</v>
      </c>
      <c r="R3266" t="s">
        <v>8332</v>
      </c>
      <c r="S3266" t="s">
        <v>8333</v>
      </c>
      <c r="T3266" s="10">
        <f t="shared" si="202"/>
        <v>42016.800208333334</v>
      </c>
      <c r="U3266" s="10">
        <f t="shared" si="203"/>
        <v>42032.916666666672</v>
      </c>
    </row>
    <row r="3267" spans="1:21" ht="42.75" x14ac:dyDescent="0.2">
      <c r="A3267">
        <v>3265</v>
      </c>
      <c r="B3267" s="3" t="s">
        <v>3265</v>
      </c>
      <c r="C3267" s="3" t="s">
        <v>7375</v>
      </c>
      <c r="D3267">
        <v>2700</v>
      </c>
      <c r="F3267">
        <v>4428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8271</v>
      </c>
      <c r="P3267" s="6">
        <f t="shared" si="204"/>
        <v>1.64</v>
      </c>
      <c r="Q3267">
        <f t="shared" si="205"/>
        <v>70.285714285714292</v>
      </c>
      <c r="R3267" t="s">
        <v>8332</v>
      </c>
      <c r="S3267" t="s">
        <v>8333</v>
      </c>
      <c r="T3267" s="10">
        <f t="shared" ref="T3267:T3330" si="206">(((K3267/60)/60)/24+DATE(1970,1,1))</f>
        <v>42311.711979166663</v>
      </c>
      <c r="U3267" s="10">
        <f t="shared" ref="U3267:U3330" si="207">(((J3267/60)/60)/24+DATE(1970,1,1))</f>
        <v>42341.708333333328</v>
      </c>
    </row>
    <row r="3268" spans="1:21" ht="42.75" x14ac:dyDescent="0.2">
      <c r="A3268">
        <v>3266</v>
      </c>
      <c r="B3268" s="3" t="s">
        <v>3266</v>
      </c>
      <c r="C3268" s="3" t="s">
        <v>7376</v>
      </c>
      <c r="D3268">
        <v>6000</v>
      </c>
      <c r="F3268">
        <v>7877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8271</v>
      </c>
      <c r="P3268" s="6">
        <f t="shared" si="204"/>
        <v>1.3128333333333333</v>
      </c>
      <c r="Q3268">
        <f t="shared" si="205"/>
        <v>48.325153374233132</v>
      </c>
      <c r="R3268" t="s">
        <v>8332</v>
      </c>
      <c r="S3268" t="s">
        <v>8333</v>
      </c>
      <c r="T3268" s="10">
        <f t="shared" si="206"/>
        <v>42136.536134259266</v>
      </c>
      <c r="U3268" s="10">
        <f t="shared" si="207"/>
        <v>42167.875</v>
      </c>
    </row>
    <row r="3269" spans="1:21" ht="42.75" x14ac:dyDescent="0.2">
      <c r="A3269">
        <v>3267</v>
      </c>
      <c r="B3269" s="3" t="s">
        <v>3267</v>
      </c>
      <c r="C3269" s="3" t="s">
        <v>7377</v>
      </c>
      <c r="D3269">
        <v>15000</v>
      </c>
      <c r="F3269">
        <v>15315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8271</v>
      </c>
      <c r="P3269" s="6">
        <f t="shared" si="204"/>
        <v>1.0209999999999999</v>
      </c>
      <c r="Q3269">
        <f t="shared" si="205"/>
        <v>53.177083333333336</v>
      </c>
      <c r="R3269" t="s">
        <v>8332</v>
      </c>
      <c r="S3269" t="s">
        <v>8333</v>
      </c>
      <c r="T3269" s="10">
        <f t="shared" si="206"/>
        <v>42172.757638888885</v>
      </c>
      <c r="U3269" s="10">
        <f t="shared" si="207"/>
        <v>42202.757638888885</v>
      </c>
    </row>
    <row r="3270" spans="1:21" ht="42.75" x14ac:dyDescent="0.2">
      <c r="A3270">
        <v>3268</v>
      </c>
      <c r="B3270" s="3" t="s">
        <v>3268</v>
      </c>
      <c r="C3270" s="3" t="s">
        <v>7378</v>
      </c>
      <c r="D3270">
        <v>2000</v>
      </c>
      <c r="F3270">
        <v>2560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8271</v>
      </c>
      <c r="P3270" s="6">
        <f t="shared" si="204"/>
        <v>1.28</v>
      </c>
      <c r="Q3270">
        <f t="shared" si="205"/>
        <v>60.952380952380949</v>
      </c>
      <c r="R3270" t="s">
        <v>8332</v>
      </c>
      <c r="S3270" t="s">
        <v>8333</v>
      </c>
      <c r="T3270" s="10">
        <f t="shared" si="206"/>
        <v>42590.90425925926</v>
      </c>
      <c r="U3270" s="10">
        <f t="shared" si="207"/>
        <v>42606.90425925926</v>
      </c>
    </row>
    <row r="3271" spans="1:21" ht="42.75" x14ac:dyDescent="0.2">
      <c r="A3271">
        <v>3269</v>
      </c>
      <c r="B3271" s="3" t="s">
        <v>3269</v>
      </c>
      <c r="C3271" s="3" t="s">
        <v>7379</v>
      </c>
      <c r="D3271">
        <v>8000</v>
      </c>
      <c r="F3271">
        <v>8120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8271</v>
      </c>
      <c r="P3271" s="6">
        <f t="shared" si="204"/>
        <v>1.0149999999999999</v>
      </c>
      <c r="Q3271">
        <f t="shared" si="205"/>
        <v>116</v>
      </c>
      <c r="R3271" t="s">
        <v>8332</v>
      </c>
      <c r="S3271" t="s">
        <v>8333</v>
      </c>
      <c r="T3271" s="10">
        <f t="shared" si="206"/>
        <v>42137.395798611105</v>
      </c>
      <c r="U3271" s="10">
        <f t="shared" si="207"/>
        <v>42171.458333333328</v>
      </c>
    </row>
    <row r="3272" spans="1:21" ht="42.75" x14ac:dyDescent="0.2">
      <c r="A3272">
        <v>3270</v>
      </c>
      <c r="B3272" s="3" t="s">
        <v>3270</v>
      </c>
      <c r="C3272" s="3" t="s">
        <v>7380</v>
      </c>
      <c r="D3272">
        <v>1800</v>
      </c>
      <c r="F3272">
        <v>1830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8271</v>
      </c>
      <c r="P3272" s="6">
        <f t="shared" si="204"/>
        <v>1.0166666666666666</v>
      </c>
      <c r="Q3272">
        <f t="shared" si="205"/>
        <v>61</v>
      </c>
      <c r="R3272" t="s">
        <v>8332</v>
      </c>
      <c r="S3272" t="s">
        <v>8333</v>
      </c>
      <c r="T3272" s="10">
        <f t="shared" si="206"/>
        <v>42167.533159722225</v>
      </c>
      <c r="U3272" s="10">
        <f t="shared" si="207"/>
        <v>42197.533159722225</v>
      </c>
    </row>
    <row r="3273" spans="1:21" x14ac:dyDescent="0.2">
      <c r="A3273">
        <v>3271</v>
      </c>
      <c r="B3273" s="3" t="s">
        <v>3271</v>
      </c>
      <c r="C3273" s="3" t="s">
        <v>7381</v>
      </c>
      <c r="D3273">
        <v>1500</v>
      </c>
      <c r="F3273">
        <v>1950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8271</v>
      </c>
      <c r="P3273" s="6">
        <f t="shared" si="204"/>
        <v>1.3</v>
      </c>
      <c r="Q3273">
        <f t="shared" si="205"/>
        <v>38.235294117647058</v>
      </c>
      <c r="R3273" t="s">
        <v>8332</v>
      </c>
      <c r="S3273" t="s">
        <v>8333</v>
      </c>
      <c r="T3273" s="10">
        <f t="shared" si="206"/>
        <v>41915.437210648146</v>
      </c>
      <c r="U3273" s="10">
        <f t="shared" si="207"/>
        <v>41945.478877314818</v>
      </c>
    </row>
    <row r="3274" spans="1:21" ht="42.75" x14ac:dyDescent="0.2">
      <c r="A3274">
        <v>3272</v>
      </c>
      <c r="B3274" s="3" t="s">
        <v>3272</v>
      </c>
      <c r="C3274" s="3" t="s">
        <v>7382</v>
      </c>
      <c r="D3274">
        <v>10000</v>
      </c>
      <c r="F3274">
        <v>15443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8271</v>
      </c>
      <c r="P3274" s="6">
        <f t="shared" si="204"/>
        <v>1.5443</v>
      </c>
      <c r="Q3274">
        <f t="shared" si="205"/>
        <v>106.50344827586207</v>
      </c>
      <c r="R3274" t="s">
        <v>8332</v>
      </c>
      <c r="S3274" t="s">
        <v>8333</v>
      </c>
      <c r="T3274" s="10">
        <f t="shared" si="206"/>
        <v>42284.500104166669</v>
      </c>
      <c r="U3274" s="10">
        <f t="shared" si="207"/>
        <v>42314.541770833333</v>
      </c>
    </row>
    <row r="3275" spans="1:21" ht="57" x14ac:dyDescent="0.2">
      <c r="A3275">
        <v>3273</v>
      </c>
      <c r="B3275" s="3" t="s">
        <v>3273</v>
      </c>
      <c r="C3275" s="3" t="s">
        <v>7383</v>
      </c>
      <c r="D3275">
        <v>4000</v>
      </c>
      <c r="F3275">
        <v>4296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8271</v>
      </c>
      <c r="P3275" s="6">
        <f t="shared" si="204"/>
        <v>1.0740000000000001</v>
      </c>
      <c r="Q3275">
        <f t="shared" si="205"/>
        <v>204.57142857142858</v>
      </c>
      <c r="R3275" t="s">
        <v>8332</v>
      </c>
      <c r="S3275" t="s">
        <v>8333</v>
      </c>
      <c r="T3275" s="10">
        <f t="shared" si="206"/>
        <v>42611.801412037035</v>
      </c>
      <c r="U3275" s="10">
        <f t="shared" si="207"/>
        <v>42627.791666666672</v>
      </c>
    </row>
    <row r="3276" spans="1:21" ht="42.75" x14ac:dyDescent="0.2">
      <c r="A3276">
        <v>3274</v>
      </c>
      <c r="B3276" s="3" t="s">
        <v>3274</v>
      </c>
      <c r="C3276" s="3" t="s">
        <v>7384</v>
      </c>
      <c r="D3276">
        <v>15500</v>
      </c>
      <c r="F3276">
        <v>15705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8271</v>
      </c>
      <c r="P3276" s="6">
        <f t="shared" si="204"/>
        <v>1.0132258064516129</v>
      </c>
      <c r="Q3276">
        <f t="shared" si="205"/>
        <v>54.912587412587413</v>
      </c>
      <c r="R3276" t="s">
        <v>8332</v>
      </c>
      <c r="S3276" t="s">
        <v>8333</v>
      </c>
      <c r="T3276" s="10">
        <f t="shared" si="206"/>
        <v>42400.704537037032</v>
      </c>
      <c r="U3276" s="10">
        <f t="shared" si="207"/>
        <v>42444.875</v>
      </c>
    </row>
    <row r="3277" spans="1:21" ht="42.75" x14ac:dyDescent="0.2">
      <c r="A3277">
        <v>3275</v>
      </c>
      <c r="B3277" s="3" t="s">
        <v>3275</v>
      </c>
      <c r="C3277" s="3" t="s">
        <v>7385</v>
      </c>
      <c r="D3277">
        <v>1800</v>
      </c>
      <c r="F3277">
        <v>1805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8271</v>
      </c>
      <c r="P3277" s="6">
        <f t="shared" si="204"/>
        <v>1.0027777777777778</v>
      </c>
      <c r="Q3277">
        <f t="shared" si="205"/>
        <v>150.41666666666666</v>
      </c>
      <c r="R3277" t="s">
        <v>8332</v>
      </c>
      <c r="S3277" t="s">
        <v>8333</v>
      </c>
      <c r="T3277" s="10">
        <f t="shared" si="206"/>
        <v>42017.88045138889</v>
      </c>
      <c r="U3277" s="10">
        <f t="shared" si="207"/>
        <v>42044.1875</v>
      </c>
    </row>
    <row r="3278" spans="1:21" ht="42.75" x14ac:dyDescent="0.2">
      <c r="A3278">
        <v>3276</v>
      </c>
      <c r="B3278" s="3" t="s">
        <v>3276</v>
      </c>
      <c r="C3278" s="3" t="s">
        <v>7386</v>
      </c>
      <c r="D3278">
        <v>4500</v>
      </c>
      <c r="F3278">
        <v>5258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8271</v>
      </c>
      <c r="P3278" s="6">
        <f t="shared" si="204"/>
        <v>1.1684444444444444</v>
      </c>
      <c r="Q3278">
        <f t="shared" si="205"/>
        <v>52.58</v>
      </c>
      <c r="R3278" t="s">
        <v>8332</v>
      </c>
      <c r="S3278" t="s">
        <v>8333</v>
      </c>
      <c r="T3278" s="10">
        <f t="shared" si="206"/>
        <v>42426.949988425928</v>
      </c>
      <c r="U3278" s="10">
        <f t="shared" si="207"/>
        <v>42461.165972222225</v>
      </c>
    </row>
    <row r="3279" spans="1:21" ht="42.75" x14ac:dyDescent="0.2">
      <c r="A3279">
        <v>3277</v>
      </c>
      <c r="B3279" s="3" t="s">
        <v>3277</v>
      </c>
      <c r="C3279" s="3" t="s">
        <v>7387</v>
      </c>
      <c r="D3279">
        <v>5000</v>
      </c>
      <c r="F3279">
        <v>5430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8271</v>
      </c>
      <c r="P3279" s="6">
        <f t="shared" si="204"/>
        <v>1.0860000000000001</v>
      </c>
      <c r="Q3279">
        <f t="shared" si="205"/>
        <v>54.3</v>
      </c>
      <c r="R3279" t="s">
        <v>8332</v>
      </c>
      <c r="S3279" t="s">
        <v>8333</v>
      </c>
      <c r="T3279" s="10">
        <f t="shared" si="206"/>
        <v>41931.682939814818</v>
      </c>
      <c r="U3279" s="10">
        <f t="shared" si="207"/>
        <v>41961.724606481483</v>
      </c>
    </row>
    <row r="3280" spans="1:21" ht="42.75" x14ac:dyDescent="0.2">
      <c r="A3280">
        <v>3278</v>
      </c>
      <c r="B3280" s="3" t="s">
        <v>3278</v>
      </c>
      <c r="C3280" s="3" t="s">
        <v>7388</v>
      </c>
      <c r="D3280">
        <v>2500</v>
      </c>
      <c r="F3280">
        <v>2585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8271</v>
      </c>
      <c r="P3280" s="6">
        <f t="shared" si="204"/>
        <v>1.034</v>
      </c>
      <c r="Q3280">
        <f t="shared" si="205"/>
        <v>76.029411764705884</v>
      </c>
      <c r="R3280" t="s">
        <v>8332</v>
      </c>
      <c r="S3280" t="s">
        <v>8333</v>
      </c>
      <c r="T3280" s="10">
        <f t="shared" si="206"/>
        <v>42124.848414351851</v>
      </c>
      <c r="U3280" s="10">
        <f t="shared" si="207"/>
        <v>42154.848414351851</v>
      </c>
    </row>
    <row r="3281" spans="1:21" ht="42.75" x14ac:dyDescent="0.2">
      <c r="A3281">
        <v>3279</v>
      </c>
      <c r="B3281" s="3" t="s">
        <v>3279</v>
      </c>
      <c r="C3281" s="3" t="s">
        <v>7389</v>
      </c>
      <c r="D3281">
        <v>5800</v>
      </c>
      <c r="F3281">
        <v>6628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8271</v>
      </c>
      <c r="P3281" s="6">
        <f t="shared" si="204"/>
        <v>1.1427586206896552</v>
      </c>
      <c r="Q3281">
        <f t="shared" si="205"/>
        <v>105.2063492063492</v>
      </c>
      <c r="R3281" t="s">
        <v>8332</v>
      </c>
      <c r="S3281" t="s">
        <v>8333</v>
      </c>
      <c r="T3281" s="10">
        <f t="shared" si="206"/>
        <v>42431.102534722217</v>
      </c>
      <c r="U3281" s="10">
        <f t="shared" si="207"/>
        <v>42461.06086805556</v>
      </c>
    </row>
    <row r="3282" spans="1:21" ht="42.75" x14ac:dyDescent="0.2">
      <c r="A3282">
        <v>3280</v>
      </c>
      <c r="B3282" s="3" t="s">
        <v>3280</v>
      </c>
      <c r="C3282" s="3" t="s">
        <v>7390</v>
      </c>
      <c r="D3282">
        <v>2000</v>
      </c>
      <c r="F3282">
        <v>2060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8271</v>
      </c>
      <c r="P3282" s="6">
        <f t="shared" si="204"/>
        <v>1.03</v>
      </c>
      <c r="Q3282">
        <f t="shared" si="205"/>
        <v>68.666666666666671</v>
      </c>
      <c r="R3282" t="s">
        <v>8332</v>
      </c>
      <c r="S3282" t="s">
        <v>8333</v>
      </c>
      <c r="T3282" s="10">
        <f t="shared" si="206"/>
        <v>42121.756921296299</v>
      </c>
      <c r="U3282" s="10">
        <f t="shared" si="207"/>
        <v>42156.208333333328</v>
      </c>
    </row>
    <row r="3283" spans="1:21" ht="28.5" x14ac:dyDescent="0.2">
      <c r="A3283">
        <v>3281</v>
      </c>
      <c r="B3283" s="3" t="s">
        <v>3281</v>
      </c>
      <c r="C3283" s="3" t="s">
        <v>7391</v>
      </c>
      <c r="D3283">
        <v>5000</v>
      </c>
      <c r="F3283">
        <v>6080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8271</v>
      </c>
      <c r="P3283" s="6">
        <f t="shared" si="204"/>
        <v>1.216</v>
      </c>
      <c r="Q3283">
        <f t="shared" si="205"/>
        <v>129.36170212765958</v>
      </c>
      <c r="R3283" t="s">
        <v>8332</v>
      </c>
      <c r="S3283" t="s">
        <v>8333</v>
      </c>
      <c r="T3283" s="10">
        <f t="shared" si="206"/>
        <v>42219.019733796296</v>
      </c>
      <c r="U3283" s="10">
        <f t="shared" si="207"/>
        <v>42249.019733796296</v>
      </c>
    </row>
    <row r="3284" spans="1:21" ht="42.75" x14ac:dyDescent="0.2">
      <c r="A3284">
        <v>3282</v>
      </c>
      <c r="B3284" s="3" t="s">
        <v>3282</v>
      </c>
      <c r="C3284" s="3" t="s">
        <v>7392</v>
      </c>
      <c r="D3284">
        <v>31000</v>
      </c>
      <c r="F3284">
        <v>31820.5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8271</v>
      </c>
      <c r="P3284" s="6">
        <f t="shared" si="204"/>
        <v>1.026467741935484</v>
      </c>
      <c r="Q3284">
        <f t="shared" si="205"/>
        <v>134.26371308016877</v>
      </c>
      <c r="R3284" t="s">
        <v>8332</v>
      </c>
      <c r="S3284" t="s">
        <v>8333</v>
      </c>
      <c r="T3284" s="10">
        <f t="shared" si="206"/>
        <v>42445.19430555556</v>
      </c>
      <c r="U3284" s="10">
        <f t="shared" si="207"/>
        <v>42489.19430555556</v>
      </c>
    </row>
    <row r="3285" spans="1:21" ht="42.75" x14ac:dyDescent="0.2">
      <c r="A3285">
        <v>3283</v>
      </c>
      <c r="B3285" s="3" t="s">
        <v>3283</v>
      </c>
      <c r="C3285" s="3" t="s">
        <v>7393</v>
      </c>
      <c r="D3285">
        <v>800</v>
      </c>
      <c r="F3285">
        <v>838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8271</v>
      </c>
      <c r="P3285" s="6">
        <f t="shared" si="204"/>
        <v>1.0475000000000001</v>
      </c>
      <c r="Q3285">
        <f t="shared" si="205"/>
        <v>17.829787234042552</v>
      </c>
      <c r="R3285" t="s">
        <v>8332</v>
      </c>
      <c r="S3285" t="s">
        <v>8333</v>
      </c>
      <c r="T3285" s="10">
        <f t="shared" si="206"/>
        <v>42379.74418981481</v>
      </c>
      <c r="U3285" s="10">
        <f t="shared" si="207"/>
        <v>42410.875</v>
      </c>
    </row>
    <row r="3286" spans="1:21" ht="42.75" x14ac:dyDescent="0.2">
      <c r="A3286">
        <v>3284</v>
      </c>
      <c r="B3286" s="3" t="s">
        <v>3284</v>
      </c>
      <c r="C3286" s="3" t="s">
        <v>7394</v>
      </c>
      <c r="D3286">
        <v>3000</v>
      </c>
      <c r="F3286">
        <v>3048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8271</v>
      </c>
      <c r="P3286" s="6">
        <f t="shared" si="204"/>
        <v>1.016</v>
      </c>
      <c r="Q3286">
        <f t="shared" si="205"/>
        <v>203.2</v>
      </c>
      <c r="R3286" t="s">
        <v>8332</v>
      </c>
      <c r="S3286" t="s">
        <v>8333</v>
      </c>
      <c r="T3286" s="10">
        <f t="shared" si="206"/>
        <v>42380.884872685187</v>
      </c>
      <c r="U3286" s="10">
        <f t="shared" si="207"/>
        <v>42398.249305555553</v>
      </c>
    </row>
    <row r="3287" spans="1:21" x14ac:dyDescent="0.2">
      <c r="A3287">
        <v>3285</v>
      </c>
      <c r="B3287" s="3" t="s">
        <v>3285</v>
      </c>
      <c r="C3287" s="3" t="s">
        <v>7395</v>
      </c>
      <c r="D3287">
        <v>4999</v>
      </c>
      <c r="F3287">
        <v>5604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8271</v>
      </c>
      <c r="P3287" s="6">
        <f t="shared" si="204"/>
        <v>1.1210242048409682</v>
      </c>
      <c r="Q3287">
        <f t="shared" si="205"/>
        <v>69.18518518518519</v>
      </c>
      <c r="R3287" t="s">
        <v>8332</v>
      </c>
      <c r="S3287" t="s">
        <v>8333</v>
      </c>
      <c r="T3287" s="10">
        <f t="shared" si="206"/>
        <v>42762.942430555559</v>
      </c>
      <c r="U3287" s="10">
        <f t="shared" si="207"/>
        <v>42794.208333333328</v>
      </c>
    </row>
    <row r="3288" spans="1:21" ht="42.75" x14ac:dyDescent="0.2">
      <c r="A3288">
        <v>3286</v>
      </c>
      <c r="B3288" s="3" t="s">
        <v>3286</v>
      </c>
      <c r="C3288" s="3" t="s">
        <v>7396</v>
      </c>
      <c r="D3288">
        <v>15000</v>
      </c>
      <c r="F3288">
        <v>15265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8271</v>
      </c>
      <c r="P3288" s="6">
        <f t="shared" si="204"/>
        <v>1.0176666666666667</v>
      </c>
      <c r="Q3288">
        <f t="shared" si="205"/>
        <v>125.12295081967213</v>
      </c>
      <c r="R3288" t="s">
        <v>8332</v>
      </c>
      <c r="S3288" t="s">
        <v>8333</v>
      </c>
      <c r="T3288" s="10">
        <f t="shared" si="206"/>
        <v>42567.840069444443</v>
      </c>
      <c r="U3288" s="10">
        <f t="shared" si="207"/>
        <v>42597.840069444443</v>
      </c>
    </row>
    <row r="3289" spans="1:21" ht="28.5" x14ac:dyDescent="0.2">
      <c r="A3289">
        <v>3287</v>
      </c>
      <c r="B3289" s="3" t="s">
        <v>3287</v>
      </c>
      <c r="C3289" s="3" t="s">
        <v>7397</v>
      </c>
      <c r="D3289">
        <v>2500</v>
      </c>
      <c r="F3289">
        <v>2500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8271</v>
      </c>
      <c r="P3289" s="6">
        <f t="shared" si="204"/>
        <v>1</v>
      </c>
      <c r="Q3289">
        <f t="shared" si="205"/>
        <v>73.529411764705884</v>
      </c>
      <c r="R3289" t="s">
        <v>8332</v>
      </c>
      <c r="S3289" t="s">
        <v>8333</v>
      </c>
      <c r="T3289" s="10">
        <f t="shared" si="206"/>
        <v>42311.750324074077</v>
      </c>
      <c r="U3289" s="10">
        <f t="shared" si="207"/>
        <v>42336.750324074077</v>
      </c>
    </row>
    <row r="3290" spans="1:21" ht="42.75" x14ac:dyDescent="0.2">
      <c r="A3290">
        <v>3288</v>
      </c>
      <c r="B3290" s="3" t="s">
        <v>3288</v>
      </c>
      <c r="C3290" s="3" t="s">
        <v>7398</v>
      </c>
      <c r="D3290">
        <v>10000</v>
      </c>
      <c r="F3290">
        <v>10026.49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8271</v>
      </c>
      <c r="P3290" s="6">
        <f t="shared" si="204"/>
        <v>1.0026489999999999</v>
      </c>
      <c r="Q3290">
        <f t="shared" si="205"/>
        <v>48.437149758454105</v>
      </c>
      <c r="R3290" t="s">
        <v>8332</v>
      </c>
      <c r="S3290" t="s">
        <v>8333</v>
      </c>
      <c r="T3290" s="10">
        <f t="shared" si="206"/>
        <v>42505.774479166663</v>
      </c>
      <c r="U3290" s="10">
        <f t="shared" si="207"/>
        <v>42541.958333333328</v>
      </c>
    </row>
    <row r="3291" spans="1:21" ht="42.75" x14ac:dyDescent="0.2">
      <c r="A3291">
        <v>3289</v>
      </c>
      <c r="B3291" s="3" t="s">
        <v>3289</v>
      </c>
      <c r="C3291" s="3" t="s">
        <v>7399</v>
      </c>
      <c r="D3291">
        <v>500</v>
      </c>
      <c r="F3291">
        <v>665.21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8271</v>
      </c>
      <c r="P3291" s="6">
        <f t="shared" si="204"/>
        <v>1.3304200000000002</v>
      </c>
      <c r="Q3291">
        <f t="shared" si="205"/>
        <v>26.608400000000003</v>
      </c>
      <c r="R3291" t="s">
        <v>8332</v>
      </c>
      <c r="S3291" t="s">
        <v>8333</v>
      </c>
      <c r="T3291" s="10">
        <f t="shared" si="206"/>
        <v>42758.368078703701</v>
      </c>
      <c r="U3291" s="10">
        <f t="shared" si="207"/>
        <v>42786.368078703701</v>
      </c>
    </row>
    <row r="3292" spans="1:21" ht="71.25" x14ac:dyDescent="0.2">
      <c r="A3292">
        <v>3290</v>
      </c>
      <c r="B3292" s="3" t="s">
        <v>3290</v>
      </c>
      <c r="C3292" s="3" t="s">
        <v>7400</v>
      </c>
      <c r="D3292">
        <v>2000</v>
      </c>
      <c r="F3292">
        <v>2424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8271</v>
      </c>
      <c r="P3292" s="6">
        <f t="shared" si="204"/>
        <v>1.212</v>
      </c>
      <c r="Q3292">
        <f t="shared" si="205"/>
        <v>33.666666666666664</v>
      </c>
      <c r="R3292" t="s">
        <v>8332</v>
      </c>
      <c r="S3292" t="s">
        <v>8333</v>
      </c>
      <c r="T3292" s="10">
        <f t="shared" si="206"/>
        <v>42775.51494212963</v>
      </c>
      <c r="U3292" s="10">
        <f t="shared" si="207"/>
        <v>42805.51494212963</v>
      </c>
    </row>
    <row r="3293" spans="1:21" ht="42.75" x14ac:dyDescent="0.2">
      <c r="A3293">
        <v>3291</v>
      </c>
      <c r="B3293" s="3" t="s">
        <v>3291</v>
      </c>
      <c r="C3293" s="3" t="s">
        <v>7401</v>
      </c>
      <c r="D3293">
        <v>500</v>
      </c>
      <c r="F3293">
        <v>570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8271</v>
      </c>
      <c r="P3293" s="6">
        <f t="shared" si="204"/>
        <v>1.1399999999999999</v>
      </c>
      <c r="Q3293">
        <f t="shared" si="205"/>
        <v>40.714285714285715</v>
      </c>
      <c r="R3293" t="s">
        <v>8332</v>
      </c>
      <c r="S3293" t="s">
        <v>8333</v>
      </c>
      <c r="T3293" s="10">
        <f t="shared" si="206"/>
        <v>42232.702546296292</v>
      </c>
      <c r="U3293" s="10">
        <f t="shared" si="207"/>
        <v>42264.165972222225</v>
      </c>
    </row>
    <row r="3294" spans="1:21" ht="42.75" x14ac:dyDescent="0.2">
      <c r="A3294">
        <v>3292</v>
      </c>
      <c r="B3294" s="3" t="s">
        <v>3292</v>
      </c>
      <c r="C3294" s="3" t="s">
        <v>7402</v>
      </c>
      <c r="D3294">
        <v>101</v>
      </c>
      <c r="F3294">
        <v>289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8271</v>
      </c>
      <c r="P3294" s="6">
        <f t="shared" si="204"/>
        <v>2.8613861386138613</v>
      </c>
      <c r="Q3294">
        <f t="shared" si="205"/>
        <v>19.266666666666666</v>
      </c>
      <c r="R3294" t="s">
        <v>8332</v>
      </c>
      <c r="S3294" t="s">
        <v>8333</v>
      </c>
      <c r="T3294" s="10">
        <f t="shared" si="206"/>
        <v>42282.770231481481</v>
      </c>
      <c r="U3294" s="10">
        <f t="shared" si="207"/>
        <v>42342.811898148153</v>
      </c>
    </row>
    <row r="3295" spans="1:21" ht="57" x14ac:dyDescent="0.2">
      <c r="A3295">
        <v>3293</v>
      </c>
      <c r="B3295" s="3" t="s">
        <v>3293</v>
      </c>
      <c r="C3295" s="3" t="s">
        <v>7403</v>
      </c>
      <c r="D3295">
        <v>4500</v>
      </c>
      <c r="F3295">
        <v>7670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8271</v>
      </c>
      <c r="P3295" s="6">
        <f t="shared" si="204"/>
        <v>1.7044444444444444</v>
      </c>
      <c r="Q3295">
        <f t="shared" si="205"/>
        <v>84.285714285714292</v>
      </c>
      <c r="R3295" t="s">
        <v>8332</v>
      </c>
      <c r="S3295" t="s">
        <v>8333</v>
      </c>
      <c r="T3295" s="10">
        <f t="shared" si="206"/>
        <v>42768.425370370373</v>
      </c>
      <c r="U3295" s="10">
        <f t="shared" si="207"/>
        <v>42798.425370370373</v>
      </c>
    </row>
    <row r="3296" spans="1:21" ht="42.75" x14ac:dyDescent="0.2">
      <c r="A3296">
        <v>3294</v>
      </c>
      <c r="B3296" s="3" t="s">
        <v>3294</v>
      </c>
      <c r="C3296" s="3" t="s">
        <v>7404</v>
      </c>
      <c r="D3296">
        <v>600</v>
      </c>
      <c r="F3296">
        <v>710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8271</v>
      </c>
      <c r="P3296" s="6">
        <f t="shared" si="204"/>
        <v>1.1833333333333333</v>
      </c>
      <c r="Q3296">
        <f t="shared" si="205"/>
        <v>29.583333333333332</v>
      </c>
      <c r="R3296" t="s">
        <v>8332</v>
      </c>
      <c r="S3296" t="s">
        <v>8333</v>
      </c>
      <c r="T3296" s="10">
        <f t="shared" si="206"/>
        <v>42141.541134259256</v>
      </c>
      <c r="U3296" s="10">
        <f t="shared" si="207"/>
        <v>42171.541134259256</v>
      </c>
    </row>
    <row r="3297" spans="1:21" ht="42.75" x14ac:dyDescent="0.2">
      <c r="A3297">
        <v>3295</v>
      </c>
      <c r="B3297" s="3" t="s">
        <v>3295</v>
      </c>
      <c r="C3297" s="3" t="s">
        <v>7405</v>
      </c>
      <c r="D3297">
        <v>700</v>
      </c>
      <c r="F3297">
        <v>720.01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8271</v>
      </c>
      <c r="P3297" s="6">
        <f t="shared" si="204"/>
        <v>1.0285857142857142</v>
      </c>
      <c r="Q3297">
        <f t="shared" si="205"/>
        <v>26.667037037037037</v>
      </c>
      <c r="R3297" t="s">
        <v>8332</v>
      </c>
      <c r="S3297" t="s">
        <v>8333</v>
      </c>
      <c r="T3297" s="10">
        <f t="shared" si="206"/>
        <v>42609.442465277782</v>
      </c>
      <c r="U3297" s="10">
        <f t="shared" si="207"/>
        <v>42639.442465277782</v>
      </c>
    </row>
    <row r="3298" spans="1:21" ht="42.75" x14ac:dyDescent="0.2">
      <c r="A3298">
        <v>3296</v>
      </c>
      <c r="B3298" s="3" t="s">
        <v>3296</v>
      </c>
      <c r="C3298" s="3" t="s">
        <v>7406</v>
      </c>
      <c r="D3298">
        <v>1500</v>
      </c>
      <c r="F3298">
        <v>2161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8271</v>
      </c>
      <c r="P3298" s="6">
        <f t="shared" si="204"/>
        <v>1.4406666666666668</v>
      </c>
      <c r="Q3298">
        <f t="shared" si="205"/>
        <v>45.978723404255319</v>
      </c>
      <c r="R3298" t="s">
        <v>8332</v>
      </c>
      <c r="S3298" t="s">
        <v>8333</v>
      </c>
      <c r="T3298" s="10">
        <f t="shared" si="206"/>
        <v>42309.756620370375</v>
      </c>
      <c r="U3298" s="10">
        <f t="shared" si="207"/>
        <v>42330.916666666672</v>
      </c>
    </row>
    <row r="3299" spans="1:21" ht="42.75" x14ac:dyDescent="0.2">
      <c r="A3299">
        <v>3297</v>
      </c>
      <c r="B3299" s="3" t="s">
        <v>3297</v>
      </c>
      <c r="C3299" s="3" t="s">
        <v>7407</v>
      </c>
      <c r="D3299">
        <v>5500</v>
      </c>
      <c r="F3299">
        <v>5504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8271</v>
      </c>
      <c r="P3299" s="6">
        <f t="shared" si="204"/>
        <v>1.0007272727272727</v>
      </c>
      <c r="Q3299">
        <f t="shared" si="205"/>
        <v>125.09090909090909</v>
      </c>
      <c r="R3299" t="s">
        <v>8332</v>
      </c>
      <c r="S3299" t="s">
        <v>8333</v>
      </c>
      <c r="T3299" s="10">
        <f t="shared" si="206"/>
        <v>42193.771481481483</v>
      </c>
      <c r="U3299" s="10">
        <f t="shared" si="207"/>
        <v>42212.957638888889</v>
      </c>
    </row>
    <row r="3300" spans="1:21" ht="42.75" x14ac:dyDescent="0.2">
      <c r="A3300">
        <v>3298</v>
      </c>
      <c r="B3300" s="3" t="s">
        <v>3298</v>
      </c>
      <c r="C3300" s="3" t="s">
        <v>7408</v>
      </c>
      <c r="D3300">
        <v>10000</v>
      </c>
      <c r="F3300">
        <v>10173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8271</v>
      </c>
      <c r="P3300" s="6">
        <f t="shared" si="204"/>
        <v>1.0173000000000001</v>
      </c>
      <c r="Q3300">
        <f t="shared" si="205"/>
        <v>141.29166666666666</v>
      </c>
      <c r="R3300" t="s">
        <v>8332</v>
      </c>
      <c r="S3300" t="s">
        <v>8333</v>
      </c>
      <c r="T3300" s="10">
        <f t="shared" si="206"/>
        <v>42239.957962962959</v>
      </c>
      <c r="U3300" s="10">
        <f t="shared" si="207"/>
        <v>42260</v>
      </c>
    </row>
    <row r="3301" spans="1:21" ht="42.75" x14ac:dyDescent="0.2">
      <c r="A3301">
        <v>3299</v>
      </c>
      <c r="B3301" s="3" t="s">
        <v>3299</v>
      </c>
      <c r="C3301" s="3" t="s">
        <v>7409</v>
      </c>
      <c r="D3301">
        <v>3000</v>
      </c>
      <c r="F3301">
        <v>3486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8271</v>
      </c>
      <c r="P3301" s="6">
        <f t="shared" si="204"/>
        <v>1.1619999999999999</v>
      </c>
      <c r="Q3301">
        <f t="shared" si="205"/>
        <v>55.333333333333336</v>
      </c>
      <c r="R3301" t="s">
        <v>8332</v>
      </c>
      <c r="S3301" t="s">
        <v>8333</v>
      </c>
      <c r="T3301" s="10">
        <f t="shared" si="206"/>
        <v>42261.917395833334</v>
      </c>
      <c r="U3301" s="10">
        <f t="shared" si="207"/>
        <v>42291.917395833334</v>
      </c>
    </row>
    <row r="3302" spans="1:21" ht="42.75" x14ac:dyDescent="0.2">
      <c r="A3302">
        <v>3300</v>
      </c>
      <c r="B3302" s="3" t="s">
        <v>3300</v>
      </c>
      <c r="C3302" s="3" t="s">
        <v>7410</v>
      </c>
      <c r="D3302">
        <v>3000</v>
      </c>
      <c r="F3302">
        <v>4085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8271</v>
      </c>
      <c r="P3302" s="6">
        <f t="shared" si="204"/>
        <v>1.3616666666666666</v>
      </c>
      <c r="Q3302">
        <f t="shared" si="205"/>
        <v>46.420454545454547</v>
      </c>
      <c r="R3302" t="s">
        <v>8332</v>
      </c>
      <c r="S3302" t="s">
        <v>8333</v>
      </c>
      <c r="T3302" s="10">
        <f t="shared" si="206"/>
        <v>42102.743773148148</v>
      </c>
      <c r="U3302" s="10">
        <f t="shared" si="207"/>
        <v>42123.743773148148</v>
      </c>
    </row>
    <row r="3303" spans="1:21" ht="42.75" x14ac:dyDescent="0.2">
      <c r="A3303">
        <v>3301</v>
      </c>
      <c r="B3303" s="3" t="s">
        <v>3301</v>
      </c>
      <c r="C3303" s="3" t="s">
        <v>7411</v>
      </c>
      <c r="D3303">
        <v>3000</v>
      </c>
      <c r="F3303">
        <v>4004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8271</v>
      </c>
      <c r="P3303" s="6">
        <f t="shared" si="204"/>
        <v>1.3346666666666667</v>
      </c>
      <c r="Q3303">
        <f t="shared" si="205"/>
        <v>57.2</v>
      </c>
      <c r="R3303" t="s">
        <v>8332</v>
      </c>
      <c r="S3303" t="s">
        <v>8333</v>
      </c>
      <c r="T3303" s="10">
        <f t="shared" si="206"/>
        <v>42538.73583333334</v>
      </c>
      <c r="U3303" s="10">
        <f t="shared" si="207"/>
        <v>42583.290972222225</v>
      </c>
    </row>
    <row r="3304" spans="1:21" x14ac:dyDescent="0.2">
      <c r="A3304">
        <v>3302</v>
      </c>
      <c r="B3304" s="3" t="s">
        <v>3302</v>
      </c>
      <c r="C3304" s="3" t="s">
        <v>7412</v>
      </c>
      <c r="D3304">
        <v>8400</v>
      </c>
      <c r="F3304">
        <v>8685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8271</v>
      </c>
      <c r="P3304" s="6">
        <f t="shared" si="204"/>
        <v>1.0339285714285715</v>
      </c>
      <c r="Q3304">
        <f t="shared" si="205"/>
        <v>173.7</v>
      </c>
      <c r="R3304" t="s">
        <v>8332</v>
      </c>
      <c r="S3304" t="s">
        <v>8333</v>
      </c>
      <c r="T3304" s="10">
        <f t="shared" si="206"/>
        <v>42681.35157407407</v>
      </c>
      <c r="U3304" s="10">
        <f t="shared" si="207"/>
        <v>42711.35157407407</v>
      </c>
    </row>
    <row r="3305" spans="1:21" ht="42.75" x14ac:dyDescent="0.2">
      <c r="A3305">
        <v>3303</v>
      </c>
      <c r="B3305" s="3" t="s">
        <v>3303</v>
      </c>
      <c r="C3305" s="3" t="s">
        <v>7413</v>
      </c>
      <c r="D3305">
        <v>1800</v>
      </c>
      <c r="F3305">
        <v>2086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8271</v>
      </c>
      <c r="P3305" s="6">
        <f t="shared" si="204"/>
        <v>1.1588888888888889</v>
      </c>
      <c r="Q3305">
        <f t="shared" si="205"/>
        <v>59.6</v>
      </c>
      <c r="R3305" t="s">
        <v>8332</v>
      </c>
      <c r="S3305" t="s">
        <v>8333</v>
      </c>
      <c r="T3305" s="10">
        <f t="shared" si="206"/>
        <v>42056.65143518518</v>
      </c>
      <c r="U3305" s="10">
        <f t="shared" si="207"/>
        <v>42091.609768518523</v>
      </c>
    </row>
    <row r="3306" spans="1:21" ht="42.75" x14ac:dyDescent="0.2">
      <c r="A3306">
        <v>3304</v>
      </c>
      <c r="B3306" s="3" t="s">
        <v>3304</v>
      </c>
      <c r="C3306" s="3" t="s">
        <v>7414</v>
      </c>
      <c r="D3306">
        <v>15000</v>
      </c>
      <c r="F3306">
        <v>15677.5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8271</v>
      </c>
      <c r="P3306" s="6">
        <f t="shared" si="204"/>
        <v>1.0451666666666666</v>
      </c>
      <c r="Q3306">
        <f t="shared" si="205"/>
        <v>89.585714285714289</v>
      </c>
      <c r="R3306" t="s">
        <v>8332</v>
      </c>
      <c r="S3306" t="s">
        <v>8333</v>
      </c>
      <c r="T3306" s="10">
        <f t="shared" si="206"/>
        <v>42696.624444444446</v>
      </c>
      <c r="U3306" s="10">
        <f t="shared" si="207"/>
        <v>42726.624444444446</v>
      </c>
    </row>
    <row r="3307" spans="1:21" ht="42.75" x14ac:dyDescent="0.2">
      <c r="A3307">
        <v>3305</v>
      </c>
      <c r="B3307" s="3" t="s">
        <v>3305</v>
      </c>
      <c r="C3307" s="3" t="s">
        <v>7415</v>
      </c>
      <c r="D3307">
        <v>4000</v>
      </c>
      <c r="F3307">
        <v>4081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8271</v>
      </c>
      <c r="P3307" s="6">
        <f t="shared" si="204"/>
        <v>1.0202500000000001</v>
      </c>
      <c r="Q3307">
        <f t="shared" si="205"/>
        <v>204.05</v>
      </c>
      <c r="R3307" t="s">
        <v>8332</v>
      </c>
      <c r="S3307" t="s">
        <v>8333</v>
      </c>
      <c r="T3307" s="10">
        <f t="shared" si="206"/>
        <v>42186.855879629627</v>
      </c>
      <c r="U3307" s="10">
        <f t="shared" si="207"/>
        <v>42216.855879629627</v>
      </c>
    </row>
    <row r="3308" spans="1:21" ht="57" x14ac:dyDescent="0.2">
      <c r="A3308">
        <v>3306</v>
      </c>
      <c r="B3308" s="3" t="s">
        <v>3306</v>
      </c>
      <c r="C3308" s="3" t="s">
        <v>7416</v>
      </c>
      <c r="D3308">
        <v>1500</v>
      </c>
      <c r="F3308">
        <v>2630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8271</v>
      </c>
      <c r="P3308" s="6">
        <f t="shared" si="204"/>
        <v>1.7533333333333334</v>
      </c>
      <c r="Q3308">
        <f t="shared" si="205"/>
        <v>48.703703703703702</v>
      </c>
      <c r="R3308" t="s">
        <v>8332</v>
      </c>
      <c r="S3308" t="s">
        <v>8333</v>
      </c>
      <c r="T3308" s="10">
        <f t="shared" si="206"/>
        <v>42493.219236111108</v>
      </c>
      <c r="U3308" s="10">
        <f t="shared" si="207"/>
        <v>42531.125</v>
      </c>
    </row>
    <row r="3309" spans="1:21" ht="42.75" x14ac:dyDescent="0.2">
      <c r="A3309">
        <v>3307</v>
      </c>
      <c r="B3309" s="3" t="s">
        <v>3307</v>
      </c>
      <c r="C3309" s="3" t="s">
        <v>7417</v>
      </c>
      <c r="D3309">
        <v>1000</v>
      </c>
      <c r="F3309">
        <v>1066.8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8271</v>
      </c>
      <c r="P3309" s="6">
        <f t="shared" si="204"/>
        <v>1.0668</v>
      </c>
      <c r="Q3309">
        <f t="shared" si="205"/>
        <v>53.339999999999996</v>
      </c>
      <c r="R3309" t="s">
        <v>8332</v>
      </c>
      <c r="S3309" t="s">
        <v>8333</v>
      </c>
      <c r="T3309" s="10">
        <f t="shared" si="206"/>
        <v>42475.057164351849</v>
      </c>
      <c r="U3309" s="10">
        <f t="shared" si="207"/>
        <v>42505.057164351849</v>
      </c>
    </row>
    <row r="3310" spans="1:21" ht="42.75" x14ac:dyDescent="0.2">
      <c r="A3310">
        <v>3308</v>
      </c>
      <c r="B3310" s="3" t="s">
        <v>3308</v>
      </c>
      <c r="C3310" s="3" t="s">
        <v>7418</v>
      </c>
      <c r="D3310">
        <v>3500</v>
      </c>
      <c r="F3310">
        <v>4280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8271</v>
      </c>
      <c r="P3310" s="6">
        <f t="shared" si="204"/>
        <v>1.2228571428571429</v>
      </c>
      <c r="Q3310">
        <f t="shared" si="205"/>
        <v>75.087719298245617</v>
      </c>
      <c r="R3310" t="s">
        <v>8332</v>
      </c>
      <c r="S3310" t="s">
        <v>8333</v>
      </c>
      <c r="T3310" s="10">
        <f t="shared" si="206"/>
        <v>42452.876909722225</v>
      </c>
      <c r="U3310" s="10">
        <f t="shared" si="207"/>
        <v>42473.876909722225</v>
      </c>
    </row>
    <row r="3311" spans="1:21" ht="28.5" x14ac:dyDescent="0.2">
      <c r="A3311">
        <v>3309</v>
      </c>
      <c r="B3311" s="3" t="s">
        <v>3309</v>
      </c>
      <c r="C3311" s="3" t="s">
        <v>7419</v>
      </c>
      <c r="D3311">
        <v>350</v>
      </c>
      <c r="F3311">
        <v>558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8271</v>
      </c>
      <c r="P3311" s="6">
        <f t="shared" si="204"/>
        <v>1.5942857142857143</v>
      </c>
      <c r="Q3311">
        <f t="shared" si="205"/>
        <v>18</v>
      </c>
      <c r="R3311" t="s">
        <v>8332</v>
      </c>
      <c r="S3311" t="s">
        <v>8333</v>
      </c>
      <c r="T3311" s="10">
        <f t="shared" si="206"/>
        <v>42628.650208333333</v>
      </c>
      <c r="U3311" s="10">
        <f t="shared" si="207"/>
        <v>42659.650208333333</v>
      </c>
    </row>
    <row r="3312" spans="1:21" ht="28.5" x14ac:dyDescent="0.2">
      <c r="A3312">
        <v>3310</v>
      </c>
      <c r="B3312" s="3" t="s">
        <v>3310</v>
      </c>
      <c r="C3312" s="3" t="s">
        <v>7420</v>
      </c>
      <c r="D3312">
        <v>6500</v>
      </c>
      <c r="F3312">
        <v>6505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8271</v>
      </c>
      <c r="P3312" s="6">
        <f t="shared" si="204"/>
        <v>1.0007692307692309</v>
      </c>
      <c r="Q3312">
        <f t="shared" si="205"/>
        <v>209.83870967741936</v>
      </c>
      <c r="R3312" t="s">
        <v>8332</v>
      </c>
      <c r="S3312" t="s">
        <v>8333</v>
      </c>
      <c r="T3312" s="10">
        <f t="shared" si="206"/>
        <v>42253.928530092591</v>
      </c>
      <c r="U3312" s="10">
        <f t="shared" si="207"/>
        <v>42283.928530092591</v>
      </c>
    </row>
    <row r="3313" spans="1:21" ht="42.75" x14ac:dyDescent="0.2">
      <c r="A3313">
        <v>3311</v>
      </c>
      <c r="B3313" s="3" t="s">
        <v>3311</v>
      </c>
      <c r="C3313" s="3" t="s">
        <v>7421</v>
      </c>
      <c r="D3313">
        <v>2500</v>
      </c>
      <c r="F3313">
        <v>2746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8271</v>
      </c>
      <c r="P3313" s="6">
        <f t="shared" si="204"/>
        <v>1.0984</v>
      </c>
      <c r="Q3313">
        <f t="shared" si="205"/>
        <v>61.022222222222226</v>
      </c>
      <c r="R3313" t="s">
        <v>8332</v>
      </c>
      <c r="S3313" t="s">
        <v>8333</v>
      </c>
      <c r="T3313" s="10">
        <f t="shared" si="206"/>
        <v>42264.29178240741</v>
      </c>
      <c r="U3313" s="10">
        <f t="shared" si="207"/>
        <v>42294.29178240741</v>
      </c>
    </row>
    <row r="3314" spans="1:21" ht="42.75" x14ac:dyDescent="0.2">
      <c r="A3314">
        <v>3312</v>
      </c>
      <c r="B3314" s="3" t="s">
        <v>3312</v>
      </c>
      <c r="C3314" s="3" t="s">
        <v>7422</v>
      </c>
      <c r="D3314">
        <v>2500</v>
      </c>
      <c r="F3314">
        <v>2501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8271</v>
      </c>
      <c r="P3314" s="6">
        <f t="shared" si="204"/>
        <v>1.0004</v>
      </c>
      <c r="Q3314">
        <f t="shared" si="205"/>
        <v>61</v>
      </c>
      <c r="R3314" t="s">
        <v>8332</v>
      </c>
      <c r="S3314" t="s">
        <v>8333</v>
      </c>
      <c r="T3314" s="10">
        <f t="shared" si="206"/>
        <v>42664.809560185182</v>
      </c>
      <c r="U3314" s="10">
        <f t="shared" si="207"/>
        <v>42685.916666666672</v>
      </c>
    </row>
    <row r="3315" spans="1:21" ht="42.75" x14ac:dyDescent="0.2">
      <c r="A3315">
        <v>3313</v>
      </c>
      <c r="B3315" s="3" t="s">
        <v>3313</v>
      </c>
      <c r="C3315" s="3" t="s">
        <v>7423</v>
      </c>
      <c r="D3315">
        <v>2000</v>
      </c>
      <c r="F3315">
        <v>2321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8271</v>
      </c>
      <c r="P3315" s="6">
        <f t="shared" si="204"/>
        <v>1.1605000000000001</v>
      </c>
      <c r="Q3315">
        <f t="shared" si="205"/>
        <v>80.034482758620683</v>
      </c>
      <c r="R3315" t="s">
        <v>8332</v>
      </c>
      <c r="S3315" t="s">
        <v>8333</v>
      </c>
      <c r="T3315" s="10">
        <f t="shared" si="206"/>
        <v>42382.244409722218</v>
      </c>
      <c r="U3315" s="10">
        <f t="shared" si="207"/>
        <v>42396.041666666672</v>
      </c>
    </row>
    <row r="3316" spans="1:21" ht="42.75" x14ac:dyDescent="0.2">
      <c r="A3316">
        <v>3314</v>
      </c>
      <c r="B3316" s="3" t="s">
        <v>3314</v>
      </c>
      <c r="C3316" s="3" t="s">
        <v>7424</v>
      </c>
      <c r="D3316">
        <v>800</v>
      </c>
      <c r="F3316">
        <v>1686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8271</v>
      </c>
      <c r="P3316" s="6">
        <f t="shared" si="204"/>
        <v>2.1074999999999999</v>
      </c>
      <c r="Q3316">
        <f t="shared" si="205"/>
        <v>29.068965517241381</v>
      </c>
      <c r="R3316" t="s">
        <v>8332</v>
      </c>
      <c r="S3316" t="s">
        <v>8333</v>
      </c>
      <c r="T3316" s="10">
        <f t="shared" si="206"/>
        <v>42105.267488425925</v>
      </c>
      <c r="U3316" s="10">
        <f t="shared" si="207"/>
        <v>42132.836805555555</v>
      </c>
    </row>
    <row r="3317" spans="1:21" ht="42.75" x14ac:dyDescent="0.2">
      <c r="A3317">
        <v>3315</v>
      </c>
      <c r="B3317" s="3" t="s">
        <v>3315</v>
      </c>
      <c r="C3317" s="3" t="s">
        <v>7425</v>
      </c>
      <c r="D3317">
        <v>4000</v>
      </c>
      <c r="F3317">
        <v>4400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8271</v>
      </c>
      <c r="P3317" s="6">
        <f t="shared" si="204"/>
        <v>1.1000000000000001</v>
      </c>
      <c r="Q3317">
        <f t="shared" si="205"/>
        <v>49.438202247191015</v>
      </c>
      <c r="R3317" t="s">
        <v>8332</v>
      </c>
      <c r="S3317" t="s">
        <v>8333</v>
      </c>
      <c r="T3317" s="10">
        <f t="shared" si="206"/>
        <v>42466.303715277783</v>
      </c>
      <c r="U3317" s="10">
        <f t="shared" si="207"/>
        <v>42496.303715277783</v>
      </c>
    </row>
    <row r="3318" spans="1:21" ht="71.25" x14ac:dyDescent="0.2">
      <c r="A3318">
        <v>3316</v>
      </c>
      <c r="B3318" s="3" t="s">
        <v>3316</v>
      </c>
      <c r="C3318" s="3" t="s">
        <v>7426</v>
      </c>
      <c r="D3318">
        <v>11737</v>
      </c>
      <c r="F3318">
        <v>11747.18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8271</v>
      </c>
      <c r="P3318" s="6">
        <f t="shared" si="204"/>
        <v>1.0008673425918038</v>
      </c>
      <c r="Q3318">
        <f t="shared" si="205"/>
        <v>93.977440000000001</v>
      </c>
      <c r="R3318" t="s">
        <v>8332</v>
      </c>
      <c r="S3318" t="s">
        <v>8333</v>
      </c>
      <c r="T3318" s="10">
        <f t="shared" si="206"/>
        <v>41826.871238425927</v>
      </c>
      <c r="U3318" s="10">
        <f t="shared" si="207"/>
        <v>41859.57916666667</v>
      </c>
    </row>
    <row r="3319" spans="1:21" ht="42.75" x14ac:dyDescent="0.2">
      <c r="A3319">
        <v>3317</v>
      </c>
      <c r="B3319" s="3" t="s">
        <v>3317</v>
      </c>
      <c r="C3319" s="3" t="s">
        <v>7427</v>
      </c>
      <c r="D3319">
        <v>1050</v>
      </c>
      <c r="F3319">
        <v>1115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8271</v>
      </c>
      <c r="P3319" s="6">
        <f t="shared" si="204"/>
        <v>1.0619047619047619</v>
      </c>
      <c r="Q3319">
        <f t="shared" si="205"/>
        <v>61.944444444444443</v>
      </c>
      <c r="R3319" t="s">
        <v>8332</v>
      </c>
      <c r="S3319" t="s">
        <v>8333</v>
      </c>
      <c r="T3319" s="10">
        <f t="shared" si="206"/>
        <v>42499.039629629624</v>
      </c>
      <c r="U3319" s="10">
        <f t="shared" si="207"/>
        <v>42529.039629629624</v>
      </c>
    </row>
    <row r="3320" spans="1:21" ht="28.5" x14ac:dyDescent="0.2">
      <c r="A3320">
        <v>3318</v>
      </c>
      <c r="B3320" s="3" t="s">
        <v>3318</v>
      </c>
      <c r="C3320" s="3" t="s">
        <v>7428</v>
      </c>
      <c r="D3320">
        <v>2000</v>
      </c>
      <c r="F3320">
        <v>2512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8271</v>
      </c>
      <c r="P3320" s="6">
        <f t="shared" si="204"/>
        <v>1.256</v>
      </c>
      <c r="Q3320">
        <f t="shared" si="205"/>
        <v>78.5</v>
      </c>
      <c r="R3320" t="s">
        <v>8332</v>
      </c>
      <c r="S3320" t="s">
        <v>8333</v>
      </c>
      <c r="T3320" s="10">
        <f t="shared" si="206"/>
        <v>42431.302002314813</v>
      </c>
      <c r="U3320" s="10">
        <f t="shared" si="207"/>
        <v>42471.104166666672</v>
      </c>
    </row>
    <row r="3321" spans="1:21" ht="42.75" x14ac:dyDescent="0.2">
      <c r="A3321">
        <v>3319</v>
      </c>
      <c r="B3321" s="3" t="s">
        <v>3319</v>
      </c>
      <c r="C3321" s="3" t="s">
        <v>7429</v>
      </c>
      <c r="D3321">
        <v>500</v>
      </c>
      <c r="F3321">
        <v>540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8271</v>
      </c>
      <c r="P3321" s="6">
        <f t="shared" si="204"/>
        <v>1.08</v>
      </c>
      <c r="Q3321">
        <f t="shared" si="205"/>
        <v>33.75</v>
      </c>
      <c r="R3321" t="s">
        <v>8332</v>
      </c>
      <c r="S3321" t="s">
        <v>8333</v>
      </c>
      <c r="T3321" s="10">
        <f t="shared" si="206"/>
        <v>41990.585486111115</v>
      </c>
      <c r="U3321" s="10">
        <f t="shared" si="207"/>
        <v>42035.585486111115</v>
      </c>
    </row>
    <row r="3322" spans="1:21" ht="42.75" x14ac:dyDescent="0.2">
      <c r="A3322">
        <v>3320</v>
      </c>
      <c r="B3322" s="3" t="s">
        <v>3320</v>
      </c>
      <c r="C3322" s="3" t="s">
        <v>7430</v>
      </c>
      <c r="D3322">
        <v>2500</v>
      </c>
      <c r="F3322">
        <v>2525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8271</v>
      </c>
      <c r="P3322" s="6">
        <f t="shared" si="204"/>
        <v>1.01</v>
      </c>
      <c r="Q3322">
        <f t="shared" si="205"/>
        <v>66.44736842105263</v>
      </c>
      <c r="R3322" t="s">
        <v>8332</v>
      </c>
      <c r="S3322" t="s">
        <v>8333</v>
      </c>
      <c r="T3322" s="10">
        <f t="shared" si="206"/>
        <v>42513.045798611114</v>
      </c>
      <c r="U3322" s="10">
        <f t="shared" si="207"/>
        <v>42543.045798611114</v>
      </c>
    </row>
    <row r="3323" spans="1:21" ht="42.75" x14ac:dyDescent="0.2">
      <c r="A3323">
        <v>3321</v>
      </c>
      <c r="B3323" s="3" t="s">
        <v>3321</v>
      </c>
      <c r="C3323" s="3" t="s">
        <v>7431</v>
      </c>
      <c r="D3323">
        <v>500</v>
      </c>
      <c r="F3323">
        <v>537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8271</v>
      </c>
      <c r="P3323" s="6">
        <f t="shared" si="204"/>
        <v>1.0740000000000001</v>
      </c>
      <c r="Q3323">
        <f t="shared" si="205"/>
        <v>35.799999999999997</v>
      </c>
      <c r="R3323" t="s">
        <v>8332</v>
      </c>
      <c r="S3323" t="s">
        <v>8333</v>
      </c>
      <c r="T3323" s="10">
        <f t="shared" si="206"/>
        <v>41914.100289351853</v>
      </c>
      <c r="U3323" s="10">
        <f t="shared" si="207"/>
        <v>41928.165972222225</v>
      </c>
    </row>
    <row r="3324" spans="1:21" ht="42.75" x14ac:dyDescent="0.2">
      <c r="A3324">
        <v>3322</v>
      </c>
      <c r="B3324" s="3" t="s">
        <v>3322</v>
      </c>
      <c r="C3324" s="3" t="s">
        <v>7432</v>
      </c>
      <c r="D3324">
        <v>3300</v>
      </c>
      <c r="F3324">
        <v>3350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8271</v>
      </c>
      <c r="P3324" s="6">
        <f t="shared" si="204"/>
        <v>1.0151515151515151</v>
      </c>
      <c r="Q3324">
        <f t="shared" si="205"/>
        <v>145.65217391304347</v>
      </c>
      <c r="R3324" t="s">
        <v>8332</v>
      </c>
      <c r="S3324" t="s">
        <v>8333</v>
      </c>
      <c r="T3324" s="10">
        <f t="shared" si="206"/>
        <v>42521.010370370372</v>
      </c>
      <c r="U3324" s="10">
        <f t="shared" si="207"/>
        <v>42543.163194444445</v>
      </c>
    </row>
    <row r="3325" spans="1:21" ht="42.75" x14ac:dyDescent="0.2">
      <c r="A3325">
        <v>3323</v>
      </c>
      <c r="B3325" s="3" t="s">
        <v>3323</v>
      </c>
      <c r="C3325" s="3" t="s">
        <v>7433</v>
      </c>
      <c r="D3325">
        <v>1000</v>
      </c>
      <c r="F3325">
        <v>1259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8271</v>
      </c>
      <c r="P3325" s="6">
        <f t="shared" si="204"/>
        <v>1.2589999999999999</v>
      </c>
      <c r="Q3325">
        <f t="shared" si="205"/>
        <v>25.693877551020407</v>
      </c>
      <c r="R3325" t="s">
        <v>8332</v>
      </c>
      <c r="S3325" t="s">
        <v>8333</v>
      </c>
      <c r="T3325" s="10">
        <f t="shared" si="206"/>
        <v>42608.36583333333</v>
      </c>
      <c r="U3325" s="10">
        <f t="shared" si="207"/>
        <v>42638.36583333333</v>
      </c>
    </row>
    <row r="3326" spans="1:21" ht="42.75" x14ac:dyDescent="0.2">
      <c r="A3326">
        <v>3324</v>
      </c>
      <c r="B3326" s="3" t="s">
        <v>3324</v>
      </c>
      <c r="C3326" s="3" t="s">
        <v>7434</v>
      </c>
      <c r="D3326">
        <v>1500</v>
      </c>
      <c r="F3326">
        <v>1525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8271</v>
      </c>
      <c r="P3326" s="6">
        <f t="shared" si="204"/>
        <v>1.0166666666666666</v>
      </c>
      <c r="Q3326">
        <f t="shared" si="205"/>
        <v>152.5</v>
      </c>
      <c r="R3326" t="s">
        <v>8332</v>
      </c>
      <c r="S3326" t="s">
        <v>8333</v>
      </c>
      <c r="T3326" s="10">
        <f t="shared" si="206"/>
        <v>42512.58321759259</v>
      </c>
      <c r="U3326" s="10">
        <f t="shared" si="207"/>
        <v>42526.58321759259</v>
      </c>
    </row>
    <row r="3327" spans="1:21" ht="42.75" x14ac:dyDescent="0.2">
      <c r="A3327">
        <v>3325</v>
      </c>
      <c r="B3327" s="3" t="s">
        <v>3325</v>
      </c>
      <c r="C3327" s="3" t="s">
        <v>7435</v>
      </c>
      <c r="D3327">
        <v>400</v>
      </c>
      <c r="F3327">
        <v>450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8271</v>
      </c>
      <c r="P3327" s="6">
        <f t="shared" si="204"/>
        <v>1.125</v>
      </c>
      <c r="Q3327">
        <f t="shared" si="205"/>
        <v>30</v>
      </c>
      <c r="R3327" t="s">
        <v>8332</v>
      </c>
      <c r="S3327" t="s">
        <v>8333</v>
      </c>
      <c r="T3327" s="10">
        <f t="shared" si="206"/>
        <v>42064.785613425927</v>
      </c>
      <c r="U3327" s="10">
        <f t="shared" si="207"/>
        <v>42099.743946759263</v>
      </c>
    </row>
    <row r="3328" spans="1:21" ht="42.75" x14ac:dyDescent="0.2">
      <c r="A3328">
        <v>3326</v>
      </c>
      <c r="B3328" s="3" t="s">
        <v>3326</v>
      </c>
      <c r="C3328" s="3" t="s">
        <v>7436</v>
      </c>
      <c r="D3328">
        <v>8000</v>
      </c>
      <c r="F3328">
        <v>8110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8271</v>
      </c>
      <c r="P3328" s="6">
        <f t="shared" si="204"/>
        <v>1.0137499999999999</v>
      </c>
      <c r="Q3328">
        <f t="shared" si="205"/>
        <v>142.28070175438597</v>
      </c>
      <c r="R3328" t="s">
        <v>8332</v>
      </c>
      <c r="S3328" t="s">
        <v>8333</v>
      </c>
      <c r="T3328" s="10">
        <f t="shared" si="206"/>
        <v>42041.714178240742</v>
      </c>
      <c r="U3328" s="10">
        <f t="shared" si="207"/>
        <v>42071.67251157407</v>
      </c>
    </row>
    <row r="3329" spans="1:21" ht="42.75" x14ac:dyDescent="0.2">
      <c r="A3329">
        <v>3327</v>
      </c>
      <c r="B3329" s="3" t="s">
        <v>3327</v>
      </c>
      <c r="C3329" s="3" t="s">
        <v>7437</v>
      </c>
      <c r="D3329">
        <v>800</v>
      </c>
      <c r="F3329">
        <v>810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8271</v>
      </c>
      <c r="P3329" s="6">
        <f t="shared" si="204"/>
        <v>1.0125</v>
      </c>
      <c r="Q3329">
        <f t="shared" si="205"/>
        <v>24.545454545454547</v>
      </c>
      <c r="R3329" t="s">
        <v>8332</v>
      </c>
      <c r="S3329" t="s">
        <v>8333</v>
      </c>
      <c r="T3329" s="10">
        <f t="shared" si="206"/>
        <v>42468.374606481477</v>
      </c>
      <c r="U3329" s="10">
        <f t="shared" si="207"/>
        <v>42498.374606481477</v>
      </c>
    </row>
    <row r="3330" spans="1:21" ht="42.75" x14ac:dyDescent="0.2">
      <c r="A3330">
        <v>3328</v>
      </c>
      <c r="B3330" s="3" t="s">
        <v>3328</v>
      </c>
      <c r="C3330" s="3" t="s">
        <v>7438</v>
      </c>
      <c r="D3330">
        <v>1800</v>
      </c>
      <c r="F3330">
        <v>2635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8271</v>
      </c>
      <c r="P3330" s="6">
        <f t="shared" ref="P3330:P3393" si="208">F3330/D3330</f>
        <v>1.4638888888888888</v>
      </c>
      <c r="Q3330">
        <f t="shared" ref="Q3330:Q3393" si="209">F3330/M3330</f>
        <v>292.77777777777777</v>
      </c>
      <c r="R3330" t="s">
        <v>8332</v>
      </c>
      <c r="S3330" t="s">
        <v>8333</v>
      </c>
      <c r="T3330" s="10">
        <f t="shared" si="206"/>
        <v>41822.57503472222</v>
      </c>
      <c r="U3330" s="10">
        <f t="shared" si="207"/>
        <v>41825.041666666664</v>
      </c>
    </row>
    <row r="3331" spans="1:21" ht="42.75" x14ac:dyDescent="0.2">
      <c r="A3331">
        <v>3329</v>
      </c>
      <c r="B3331" s="3" t="s">
        <v>3329</v>
      </c>
      <c r="C3331" s="3" t="s">
        <v>7439</v>
      </c>
      <c r="D3331">
        <v>1000</v>
      </c>
      <c r="F3331">
        <v>1168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8271</v>
      </c>
      <c r="P3331" s="6">
        <f t="shared" si="208"/>
        <v>1.1679999999999999</v>
      </c>
      <c r="Q3331">
        <f t="shared" si="209"/>
        <v>44.92307692307692</v>
      </c>
      <c r="R3331" t="s">
        <v>8332</v>
      </c>
      <c r="S3331" t="s">
        <v>8333</v>
      </c>
      <c r="T3331" s="10">
        <f t="shared" ref="T3331:T3394" si="210">(((K3331/60)/60)/24+DATE(1970,1,1))</f>
        <v>41837.323009259257</v>
      </c>
      <c r="U3331" s="10">
        <f t="shared" ref="U3331:U3394" si="211">(((J3331/60)/60)/24+DATE(1970,1,1))</f>
        <v>41847.958333333336</v>
      </c>
    </row>
    <row r="3332" spans="1:21" ht="42.75" x14ac:dyDescent="0.2">
      <c r="A3332">
        <v>3330</v>
      </c>
      <c r="B3332" s="3" t="s">
        <v>3330</v>
      </c>
      <c r="C3332" s="3" t="s">
        <v>7440</v>
      </c>
      <c r="D3332">
        <v>1500</v>
      </c>
      <c r="F3332">
        <v>1594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8271</v>
      </c>
      <c r="P3332" s="6">
        <f t="shared" si="208"/>
        <v>1.0626666666666666</v>
      </c>
      <c r="Q3332">
        <f t="shared" si="209"/>
        <v>23.10144927536232</v>
      </c>
      <c r="R3332" t="s">
        <v>8332</v>
      </c>
      <c r="S3332" t="s">
        <v>8333</v>
      </c>
      <c r="T3332" s="10">
        <f t="shared" si="210"/>
        <v>42065.887361111112</v>
      </c>
      <c r="U3332" s="10">
        <f t="shared" si="211"/>
        <v>42095.845694444448</v>
      </c>
    </row>
    <row r="3333" spans="1:21" ht="42.75" x14ac:dyDescent="0.2">
      <c r="A3333">
        <v>3331</v>
      </c>
      <c r="B3333" s="3" t="s">
        <v>3331</v>
      </c>
      <c r="C3333" s="3" t="s">
        <v>7441</v>
      </c>
      <c r="D3333">
        <v>5000</v>
      </c>
      <c r="F3333">
        <v>5226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8271</v>
      </c>
      <c r="P3333" s="6">
        <f t="shared" si="208"/>
        <v>1.0451999999999999</v>
      </c>
      <c r="Q3333">
        <f t="shared" si="209"/>
        <v>80.400000000000006</v>
      </c>
      <c r="R3333" t="s">
        <v>8332</v>
      </c>
      <c r="S3333" t="s">
        <v>8333</v>
      </c>
      <c r="T3333" s="10">
        <f t="shared" si="210"/>
        <v>42248.697754629626</v>
      </c>
      <c r="U3333" s="10">
        <f t="shared" si="211"/>
        <v>42283.697754629626</v>
      </c>
    </row>
    <row r="3334" spans="1:21" ht="42.75" x14ac:dyDescent="0.2">
      <c r="A3334">
        <v>3332</v>
      </c>
      <c r="B3334" s="3" t="s">
        <v>3332</v>
      </c>
      <c r="C3334" s="3" t="s">
        <v>7442</v>
      </c>
      <c r="D3334">
        <v>6000</v>
      </c>
      <c r="F3334">
        <v>6000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8271</v>
      </c>
      <c r="P3334" s="6">
        <f t="shared" si="208"/>
        <v>1</v>
      </c>
      <c r="Q3334">
        <f t="shared" si="209"/>
        <v>72.289156626506028</v>
      </c>
      <c r="R3334" t="s">
        <v>8332</v>
      </c>
      <c r="S3334" t="s">
        <v>8333</v>
      </c>
      <c r="T3334" s="10">
        <f t="shared" si="210"/>
        <v>41809.860300925924</v>
      </c>
      <c r="U3334" s="10">
        <f t="shared" si="211"/>
        <v>41839.860300925924</v>
      </c>
    </row>
    <row r="3335" spans="1:21" ht="42.75" x14ac:dyDescent="0.2">
      <c r="A3335">
        <v>3333</v>
      </c>
      <c r="B3335" s="3" t="s">
        <v>3333</v>
      </c>
      <c r="C3335" s="3" t="s">
        <v>7443</v>
      </c>
      <c r="D3335">
        <v>3500</v>
      </c>
      <c r="F3335">
        <v>3660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8271</v>
      </c>
      <c r="P3335" s="6">
        <f t="shared" si="208"/>
        <v>1.0457142857142858</v>
      </c>
      <c r="Q3335">
        <f t="shared" si="209"/>
        <v>32.972972972972975</v>
      </c>
      <c r="R3335" t="s">
        <v>8332</v>
      </c>
      <c r="S3335" t="s">
        <v>8333</v>
      </c>
      <c r="T3335" s="10">
        <f t="shared" si="210"/>
        <v>42148.676851851851</v>
      </c>
      <c r="U3335" s="10">
        <f t="shared" si="211"/>
        <v>42170.676851851851</v>
      </c>
    </row>
    <row r="3336" spans="1:21" ht="28.5" x14ac:dyDescent="0.2">
      <c r="A3336">
        <v>3334</v>
      </c>
      <c r="B3336" s="3" t="s">
        <v>3334</v>
      </c>
      <c r="C3336" s="3" t="s">
        <v>7444</v>
      </c>
      <c r="D3336">
        <v>3871</v>
      </c>
      <c r="F3336">
        <v>5366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8271</v>
      </c>
      <c r="P3336" s="6">
        <f t="shared" si="208"/>
        <v>1.3862051149573753</v>
      </c>
      <c r="Q3336">
        <f t="shared" si="209"/>
        <v>116.65217391304348</v>
      </c>
      <c r="R3336" t="s">
        <v>8332</v>
      </c>
      <c r="S3336" t="s">
        <v>8333</v>
      </c>
      <c r="T3336" s="10">
        <f t="shared" si="210"/>
        <v>42185.521087962959</v>
      </c>
      <c r="U3336" s="10">
        <f t="shared" si="211"/>
        <v>42215.521087962959</v>
      </c>
    </row>
    <row r="3337" spans="1:21" ht="42.75" x14ac:dyDescent="0.2">
      <c r="A3337">
        <v>3335</v>
      </c>
      <c r="B3337" s="3" t="s">
        <v>3335</v>
      </c>
      <c r="C3337" s="3" t="s">
        <v>7445</v>
      </c>
      <c r="D3337">
        <v>5000</v>
      </c>
      <c r="F3337">
        <v>5016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8271</v>
      </c>
      <c r="P3337" s="6">
        <f t="shared" si="208"/>
        <v>1.0032000000000001</v>
      </c>
      <c r="Q3337">
        <f t="shared" si="209"/>
        <v>79.61904761904762</v>
      </c>
      <c r="R3337" t="s">
        <v>8332</v>
      </c>
      <c r="S3337" t="s">
        <v>8333</v>
      </c>
      <c r="T3337" s="10">
        <f t="shared" si="210"/>
        <v>41827.674143518518</v>
      </c>
      <c r="U3337" s="10">
        <f t="shared" si="211"/>
        <v>41854.958333333336</v>
      </c>
    </row>
    <row r="3338" spans="1:21" ht="42.75" x14ac:dyDescent="0.2">
      <c r="A3338">
        <v>3336</v>
      </c>
      <c r="B3338" s="3" t="s">
        <v>3336</v>
      </c>
      <c r="C3338" s="3" t="s">
        <v>7446</v>
      </c>
      <c r="D3338">
        <v>250</v>
      </c>
      <c r="F3338">
        <v>250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8271</v>
      </c>
      <c r="P3338" s="6">
        <f t="shared" si="208"/>
        <v>1</v>
      </c>
      <c r="Q3338">
        <f t="shared" si="209"/>
        <v>27.777777777777779</v>
      </c>
      <c r="R3338" t="s">
        <v>8332</v>
      </c>
      <c r="S3338" t="s">
        <v>8333</v>
      </c>
      <c r="T3338" s="10">
        <f t="shared" si="210"/>
        <v>42437.398680555561</v>
      </c>
      <c r="U3338" s="10">
        <f t="shared" si="211"/>
        <v>42465.35701388889</v>
      </c>
    </row>
    <row r="3339" spans="1:21" ht="42.75" x14ac:dyDescent="0.2">
      <c r="A3339">
        <v>3337</v>
      </c>
      <c r="B3339" s="3" t="s">
        <v>3337</v>
      </c>
      <c r="C3339" s="3" t="s">
        <v>7447</v>
      </c>
      <c r="D3339">
        <v>2500</v>
      </c>
      <c r="F3339">
        <v>2755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8271</v>
      </c>
      <c r="P3339" s="6">
        <f t="shared" si="208"/>
        <v>1.1020000000000001</v>
      </c>
      <c r="Q3339">
        <f t="shared" si="209"/>
        <v>81.029411764705884</v>
      </c>
      <c r="R3339" t="s">
        <v>8332</v>
      </c>
      <c r="S3339" t="s">
        <v>8333</v>
      </c>
      <c r="T3339" s="10">
        <f t="shared" si="210"/>
        <v>41901.282025462962</v>
      </c>
      <c r="U3339" s="10">
        <f t="shared" si="211"/>
        <v>41922.875</v>
      </c>
    </row>
    <row r="3340" spans="1:21" ht="28.5" x14ac:dyDescent="0.2">
      <c r="A3340">
        <v>3338</v>
      </c>
      <c r="B3340" s="3" t="s">
        <v>3338</v>
      </c>
      <c r="C3340" s="3" t="s">
        <v>7448</v>
      </c>
      <c r="D3340">
        <v>15000</v>
      </c>
      <c r="F3340">
        <v>15327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8271</v>
      </c>
      <c r="P3340" s="6">
        <f t="shared" si="208"/>
        <v>1.0218</v>
      </c>
      <c r="Q3340">
        <f t="shared" si="209"/>
        <v>136.84821428571428</v>
      </c>
      <c r="R3340" t="s">
        <v>8332</v>
      </c>
      <c r="S3340" t="s">
        <v>8333</v>
      </c>
      <c r="T3340" s="10">
        <f t="shared" si="210"/>
        <v>42769.574999999997</v>
      </c>
      <c r="U3340" s="10">
        <f t="shared" si="211"/>
        <v>42790.574999999997</v>
      </c>
    </row>
    <row r="3341" spans="1:21" ht="42.75" x14ac:dyDescent="0.2">
      <c r="A3341">
        <v>3339</v>
      </c>
      <c r="B3341" s="3" t="s">
        <v>3339</v>
      </c>
      <c r="C3341" s="3" t="s">
        <v>7449</v>
      </c>
      <c r="D3341">
        <v>8000</v>
      </c>
      <c r="F3341">
        <v>8348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8271</v>
      </c>
      <c r="P3341" s="6">
        <f t="shared" si="208"/>
        <v>1.0435000000000001</v>
      </c>
      <c r="Q3341">
        <f t="shared" si="209"/>
        <v>177.61702127659575</v>
      </c>
      <c r="R3341" t="s">
        <v>8332</v>
      </c>
      <c r="S3341" t="s">
        <v>8333</v>
      </c>
      <c r="T3341" s="10">
        <f t="shared" si="210"/>
        <v>42549.665717592594</v>
      </c>
      <c r="U3341" s="10">
        <f t="shared" si="211"/>
        <v>42579.665717592594</v>
      </c>
    </row>
    <row r="3342" spans="1:21" ht="42.75" x14ac:dyDescent="0.2">
      <c r="A3342">
        <v>3340</v>
      </c>
      <c r="B3342" s="3" t="s">
        <v>3340</v>
      </c>
      <c r="C3342" s="3" t="s">
        <v>7450</v>
      </c>
      <c r="D3342">
        <v>3000</v>
      </c>
      <c r="F3342">
        <v>4145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8271</v>
      </c>
      <c r="P3342" s="6">
        <f t="shared" si="208"/>
        <v>1.3816666666666666</v>
      </c>
      <c r="Q3342">
        <f t="shared" si="209"/>
        <v>109.07894736842105</v>
      </c>
      <c r="R3342" t="s">
        <v>8332</v>
      </c>
      <c r="S3342" t="s">
        <v>8333</v>
      </c>
      <c r="T3342" s="10">
        <f t="shared" si="210"/>
        <v>42685.974004629628</v>
      </c>
      <c r="U3342" s="10">
        <f t="shared" si="211"/>
        <v>42710.974004629628</v>
      </c>
    </row>
    <row r="3343" spans="1:21" ht="42.75" x14ac:dyDescent="0.2">
      <c r="A3343">
        <v>3341</v>
      </c>
      <c r="B3343" s="3" t="s">
        <v>3341</v>
      </c>
      <c r="C3343" s="3" t="s">
        <v>7451</v>
      </c>
      <c r="D3343">
        <v>3350</v>
      </c>
      <c r="F3343">
        <v>3350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8271</v>
      </c>
      <c r="P3343" s="6">
        <f t="shared" si="208"/>
        <v>1</v>
      </c>
      <c r="Q3343">
        <f t="shared" si="209"/>
        <v>119.64285714285714</v>
      </c>
      <c r="R3343" t="s">
        <v>8332</v>
      </c>
      <c r="S3343" t="s">
        <v>8333</v>
      </c>
      <c r="T3343" s="10">
        <f t="shared" si="210"/>
        <v>42510.798854166671</v>
      </c>
      <c r="U3343" s="10">
        <f t="shared" si="211"/>
        <v>42533.708333333328</v>
      </c>
    </row>
    <row r="3344" spans="1:21" ht="28.5" x14ac:dyDescent="0.2">
      <c r="A3344">
        <v>3342</v>
      </c>
      <c r="B3344" s="3" t="s">
        <v>3342</v>
      </c>
      <c r="C3344" s="3" t="s">
        <v>7452</v>
      </c>
      <c r="D3344">
        <v>6000</v>
      </c>
      <c r="F3344">
        <v>6100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8271</v>
      </c>
      <c r="P3344" s="6">
        <f t="shared" si="208"/>
        <v>1.0166666666666666</v>
      </c>
      <c r="Q3344">
        <f t="shared" si="209"/>
        <v>78.205128205128204</v>
      </c>
      <c r="R3344" t="s">
        <v>8332</v>
      </c>
      <c r="S3344" t="s">
        <v>8333</v>
      </c>
      <c r="T3344" s="10">
        <f t="shared" si="210"/>
        <v>42062.296412037031</v>
      </c>
      <c r="U3344" s="10">
        <f t="shared" si="211"/>
        <v>42095.207638888889</v>
      </c>
    </row>
    <row r="3345" spans="1:21" ht="42.75" x14ac:dyDescent="0.2">
      <c r="A3345">
        <v>3343</v>
      </c>
      <c r="B3345" s="3" t="s">
        <v>3343</v>
      </c>
      <c r="C3345" s="3" t="s">
        <v>7453</v>
      </c>
      <c r="D3345">
        <v>700</v>
      </c>
      <c r="F3345">
        <v>1200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8271</v>
      </c>
      <c r="P3345" s="6">
        <f t="shared" si="208"/>
        <v>1.7142857142857142</v>
      </c>
      <c r="Q3345">
        <f t="shared" si="209"/>
        <v>52.173913043478258</v>
      </c>
      <c r="R3345" t="s">
        <v>8332</v>
      </c>
      <c r="S3345" t="s">
        <v>8333</v>
      </c>
      <c r="T3345" s="10">
        <f t="shared" si="210"/>
        <v>42452.916481481487</v>
      </c>
      <c r="U3345" s="10">
        <f t="shared" si="211"/>
        <v>42473.554166666669</v>
      </c>
    </row>
    <row r="3346" spans="1:21" ht="42.75" x14ac:dyDescent="0.2">
      <c r="A3346">
        <v>3344</v>
      </c>
      <c r="B3346" s="3" t="s">
        <v>3344</v>
      </c>
      <c r="C3346" s="3" t="s">
        <v>7454</v>
      </c>
      <c r="D3346">
        <v>4500</v>
      </c>
      <c r="F3346">
        <v>4565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8271</v>
      </c>
      <c r="P3346" s="6">
        <f t="shared" si="208"/>
        <v>1.0144444444444445</v>
      </c>
      <c r="Q3346">
        <f t="shared" si="209"/>
        <v>114.125</v>
      </c>
      <c r="R3346" t="s">
        <v>8332</v>
      </c>
      <c r="S3346" t="s">
        <v>8333</v>
      </c>
      <c r="T3346" s="10">
        <f t="shared" si="210"/>
        <v>41851.200150462959</v>
      </c>
      <c r="U3346" s="10">
        <f t="shared" si="211"/>
        <v>41881.200150462959</v>
      </c>
    </row>
    <row r="3347" spans="1:21" ht="42.75" x14ac:dyDescent="0.2">
      <c r="A3347">
        <v>3345</v>
      </c>
      <c r="B3347" s="3" t="s">
        <v>3345</v>
      </c>
      <c r="C3347" s="3" t="s">
        <v>7455</v>
      </c>
      <c r="D3347">
        <v>500</v>
      </c>
      <c r="F3347">
        <v>650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8271</v>
      </c>
      <c r="P3347" s="6">
        <f t="shared" si="208"/>
        <v>1.3</v>
      </c>
      <c r="Q3347">
        <f t="shared" si="209"/>
        <v>50</v>
      </c>
      <c r="R3347" t="s">
        <v>8332</v>
      </c>
      <c r="S3347" t="s">
        <v>8333</v>
      </c>
      <c r="T3347" s="10">
        <f t="shared" si="210"/>
        <v>42053.106111111112</v>
      </c>
      <c r="U3347" s="10">
        <f t="shared" si="211"/>
        <v>42112.025694444441</v>
      </c>
    </row>
    <row r="3348" spans="1:21" ht="42.75" x14ac:dyDescent="0.2">
      <c r="A3348">
        <v>3346</v>
      </c>
      <c r="B3348" s="3" t="s">
        <v>3346</v>
      </c>
      <c r="C3348" s="3" t="s">
        <v>7456</v>
      </c>
      <c r="D3348">
        <v>1500</v>
      </c>
      <c r="F3348">
        <v>1650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8271</v>
      </c>
      <c r="P3348" s="6">
        <f t="shared" si="208"/>
        <v>1.1000000000000001</v>
      </c>
      <c r="Q3348">
        <f t="shared" si="209"/>
        <v>91.666666666666671</v>
      </c>
      <c r="R3348" t="s">
        <v>8332</v>
      </c>
      <c r="S3348" t="s">
        <v>8333</v>
      </c>
      <c r="T3348" s="10">
        <f t="shared" si="210"/>
        <v>42054.024421296301</v>
      </c>
      <c r="U3348" s="10">
        <f t="shared" si="211"/>
        <v>42061.024421296301</v>
      </c>
    </row>
    <row r="3349" spans="1:21" ht="42.75" x14ac:dyDescent="0.2">
      <c r="A3349">
        <v>3347</v>
      </c>
      <c r="B3349" s="3" t="s">
        <v>3347</v>
      </c>
      <c r="C3349" s="3" t="s">
        <v>7457</v>
      </c>
      <c r="D3349">
        <v>2000</v>
      </c>
      <c r="F3349">
        <v>2389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8271</v>
      </c>
      <c r="P3349" s="6">
        <f t="shared" si="208"/>
        <v>1.1944999999999999</v>
      </c>
      <c r="Q3349">
        <f t="shared" si="209"/>
        <v>108.59090909090909</v>
      </c>
      <c r="R3349" t="s">
        <v>8332</v>
      </c>
      <c r="S3349" t="s">
        <v>8333</v>
      </c>
      <c r="T3349" s="10">
        <f t="shared" si="210"/>
        <v>42484.551550925928</v>
      </c>
      <c r="U3349" s="10">
        <f t="shared" si="211"/>
        <v>42498.875</v>
      </c>
    </row>
    <row r="3350" spans="1:21" ht="42.75" x14ac:dyDescent="0.2">
      <c r="A3350">
        <v>3348</v>
      </c>
      <c r="B3350" s="3" t="s">
        <v>3266</v>
      </c>
      <c r="C3350" s="3" t="s">
        <v>7458</v>
      </c>
      <c r="D3350">
        <v>5500</v>
      </c>
      <c r="F3350">
        <v>5516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8271</v>
      </c>
      <c r="P3350" s="6">
        <f t="shared" si="208"/>
        <v>1.002909090909091</v>
      </c>
      <c r="Q3350">
        <f t="shared" si="209"/>
        <v>69.822784810126578</v>
      </c>
      <c r="R3350" t="s">
        <v>8332</v>
      </c>
      <c r="S3350" t="s">
        <v>8333</v>
      </c>
      <c r="T3350" s="10">
        <f t="shared" si="210"/>
        <v>42466.558796296296</v>
      </c>
      <c r="U3350" s="10">
        <f t="shared" si="211"/>
        <v>42490.165972222225</v>
      </c>
    </row>
    <row r="3351" spans="1:21" ht="42.75" x14ac:dyDescent="0.2">
      <c r="A3351">
        <v>3349</v>
      </c>
      <c r="B3351" s="3" t="s">
        <v>3348</v>
      </c>
      <c r="C3351" s="3" t="s">
        <v>7459</v>
      </c>
      <c r="D3351">
        <v>1000</v>
      </c>
      <c r="F3351">
        <v>1534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8271</v>
      </c>
      <c r="P3351" s="6">
        <f t="shared" si="208"/>
        <v>1.534</v>
      </c>
      <c r="Q3351">
        <f t="shared" si="209"/>
        <v>109.57142857142857</v>
      </c>
      <c r="R3351" t="s">
        <v>8332</v>
      </c>
      <c r="S3351" t="s">
        <v>8333</v>
      </c>
      <c r="T3351" s="10">
        <f t="shared" si="210"/>
        <v>42513.110787037032</v>
      </c>
      <c r="U3351" s="10">
        <f t="shared" si="211"/>
        <v>42534.708333333328</v>
      </c>
    </row>
    <row r="3352" spans="1:21" ht="57" x14ac:dyDescent="0.2">
      <c r="A3352">
        <v>3350</v>
      </c>
      <c r="B3352" s="3" t="s">
        <v>3349</v>
      </c>
      <c r="C3352" s="3" t="s">
        <v>7460</v>
      </c>
      <c r="D3352">
        <v>3500</v>
      </c>
      <c r="F3352">
        <v>3655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8271</v>
      </c>
      <c r="P3352" s="6">
        <f t="shared" si="208"/>
        <v>1.0442857142857143</v>
      </c>
      <c r="Q3352">
        <f t="shared" si="209"/>
        <v>71.666666666666671</v>
      </c>
      <c r="R3352" t="s">
        <v>8332</v>
      </c>
      <c r="S3352" t="s">
        <v>8333</v>
      </c>
      <c r="T3352" s="10">
        <f t="shared" si="210"/>
        <v>42302.701516203699</v>
      </c>
      <c r="U3352" s="10">
        <f t="shared" si="211"/>
        <v>42337.958333333328</v>
      </c>
    </row>
    <row r="3353" spans="1:21" ht="42.75" x14ac:dyDescent="0.2">
      <c r="A3353">
        <v>3351</v>
      </c>
      <c r="B3353" s="3" t="s">
        <v>3350</v>
      </c>
      <c r="C3353" s="3" t="s">
        <v>7461</v>
      </c>
      <c r="D3353">
        <v>5000</v>
      </c>
      <c r="F3353">
        <v>5055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8271</v>
      </c>
      <c r="P3353" s="6">
        <f t="shared" si="208"/>
        <v>1.0109999999999999</v>
      </c>
      <c r="Q3353">
        <f t="shared" si="209"/>
        <v>93.611111111111114</v>
      </c>
      <c r="R3353" t="s">
        <v>8332</v>
      </c>
      <c r="S3353" t="s">
        <v>8333</v>
      </c>
      <c r="T3353" s="10">
        <f t="shared" si="210"/>
        <v>41806.395428240743</v>
      </c>
      <c r="U3353" s="10">
        <f t="shared" si="211"/>
        <v>41843.458333333336</v>
      </c>
    </row>
    <row r="3354" spans="1:21" ht="42.75" x14ac:dyDescent="0.2">
      <c r="A3354">
        <v>3352</v>
      </c>
      <c r="B3354" s="3" t="s">
        <v>3351</v>
      </c>
      <c r="C3354" s="3" t="s">
        <v>7462</v>
      </c>
      <c r="D3354">
        <v>5000</v>
      </c>
      <c r="F3354">
        <v>5376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8271</v>
      </c>
      <c r="P3354" s="6">
        <f t="shared" si="208"/>
        <v>1.0751999999999999</v>
      </c>
      <c r="Q3354">
        <f t="shared" si="209"/>
        <v>76.8</v>
      </c>
      <c r="R3354" t="s">
        <v>8332</v>
      </c>
      <c r="S3354" t="s">
        <v>8333</v>
      </c>
      <c r="T3354" s="10">
        <f t="shared" si="210"/>
        <v>42495.992800925931</v>
      </c>
      <c r="U3354" s="10">
        <f t="shared" si="211"/>
        <v>42552.958333333328</v>
      </c>
    </row>
    <row r="3355" spans="1:21" ht="42.75" x14ac:dyDescent="0.2">
      <c r="A3355">
        <v>3353</v>
      </c>
      <c r="B3355" s="3" t="s">
        <v>3352</v>
      </c>
      <c r="C3355" s="3" t="s">
        <v>7463</v>
      </c>
      <c r="D3355">
        <v>500</v>
      </c>
      <c r="F3355">
        <v>1575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8271</v>
      </c>
      <c r="P3355" s="6">
        <f t="shared" si="208"/>
        <v>3.15</v>
      </c>
      <c r="Q3355">
        <f t="shared" si="209"/>
        <v>35.795454545454547</v>
      </c>
      <c r="R3355" t="s">
        <v>8332</v>
      </c>
      <c r="S3355" t="s">
        <v>8333</v>
      </c>
      <c r="T3355" s="10">
        <f t="shared" si="210"/>
        <v>42479.432291666672</v>
      </c>
      <c r="U3355" s="10">
        <f t="shared" si="211"/>
        <v>42492.958333333328</v>
      </c>
    </row>
    <row r="3356" spans="1:21" ht="28.5" x14ac:dyDescent="0.2">
      <c r="A3356">
        <v>3354</v>
      </c>
      <c r="B3356" s="3" t="s">
        <v>3353</v>
      </c>
      <c r="C3356" s="3" t="s">
        <v>7464</v>
      </c>
      <c r="D3356">
        <v>3000</v>
      </c>
      <c r="F3356">
        <v>3058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8271</v>
      </c>
      <c r="P3356" s="6">
        <f t="shared" si="208"/>
        <v>1.0193333333333334</v>
      </c>
      <c r="Q3356">
        <f t="shared" si="209"/>
        <v>55.6</v>
      </c>
      <c r="R3356" t="s">
        <v>8332</v>
      </c>
      <c r="S3356" t="s">
        <v>8333</v>
      </c>
      <c r="T3356" s="10">
        <f t="shared" si="210"/>
        <v>42270.7269212963</v>
      </c>
      <c r="U3356" s="10">
        <f t="shared" si="211"/>
        <v>42306.167361111111</v>
      </c>
    </row>
    <row r="3357" spans="1:21" ht="42.75" x14ac:dyDescent="0.2">
      <c r="A3357">
        <v>3355</v>
      </c>
      <c r="B3357" s="3" t="s">
        <v>3354</v>
      </c>
      <c r="C3357" s="3" t="s">
        <v>7465</v>
      </c>
      <c r="D3357">
        <v>1750</v>
      </c>
      <c r="F3357">
        <v>2210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8271</v>
      </c>
      <c r="P3357" s="6">
        <f t="shared" si="208"/>
        <v>1.2628571428571429</v>
      </c>
      <c r="Q3357">
        <f t="shared" si="209"/>
        <v>147.33333333333334</v>
      </c>
      <c r="R3357" t="s">
        <v>8332</v>
      </c>
      <c r="S3357" t="s">
        <v>8333</v>
      </c>
      <c r="T3357" s="10">
        <f t="shared" si="210"/>
        <v>42489.619525462964</v>
      </c>
      <c r="U3357" s="10">
        <f t="shared" si="211"/>
        <v>42500.470138888893</v>
      </c>
    </row>
    <row r="3358" spans="1:21" ht="42.75" x14ac:dyDescent="0.2">
      <c r="A3358">
        <v>3356</v>
      </c>
      <c r="B3358" s="3" t="s">
        <v>3355</v>
      </c>
      <c r="C3358" s="3" t="s">
        <v>7466</v>
      </c>
      <c r="D3358">
        <v>1500</v>
      </c>
      <c r="F3358">
        <v>1521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8271</v>
      </c>
      <c r="P3358" s="6">
        <f t="shared" si="208"/>
        <v>1.014</v>
      </c>
      <c r="Q3358">
        <f t="shared" si="209"/>
        <v>56.333333333333336</v>
      </c>
      <c r="R3358" t="s">
        <v>8332</v>
      </c>
      <c r="S3358" t="s">
        <v>8333</v>
      </c>
      <c r="T3358" s="10">
        <f t="shared" si="210"/>
        <v>42536.815648148149</v>
      </c>
      <c r="U3358" s="10">
        <f t="shared" si="211"/>
        <v>42566.815648148149</v>
      </c>
    </row>
    <row r="3359" spans="1:21" ht="42.75" x14ac:dyDescent="0.2">
      <c r="A3359">
        <v>3357</v>
      </c>
      <c r="B3359" s="3" t="s">
        <v>3356</v>
      </c>
      <c r="C3359" s="3" t="s">
        <v>7467</v>
      </c>
      <c r="D3359">
        <v>2000</v>
      </c>
      <c r="F3359">
        <v>2020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8271</v>
      </c>
      <c r="P3359" s="6">
        <f t="shared" si="208"/>
        <v>1.01</v>
      </c>
      <c r="Q3359">
        <f t="shared" si="209"/>
        <v>96.19047619047619</v>
      </c>
      <c r="R3359" t="s">
        <v>8332</v>
      </c>
      <c r="S3359" t="s">
        <v>8333</v>
      </c>
      <c r="T3359" s="10">
        <f t="shared" si="210"/>
        <v>41822.417939814812</v>
      </c>
      <c r="U3359" s="10">
        <f t="shared" si="211"/>
        <v>41852.417939814812</v>
      </c>
    </row>
    <row r="3360" spans="1:21" ht="42.75" x14ac:dyDescent="0.2">
      <c r="A3360">
        <v>3358</v>
      </c>
      <c r="B3360" s="3" t="s">
        <v>3357</v>
      </c>
      <c r="C3360" s="3" t="s">
        <v>7468</v>
      </c>
      <c r="D3360">
        <v>10000</v>
      </c>
      <c r="F3360">
        <v>10299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8271</v>
      </c>
      <c r="P3360" s="6">
        <f t="shared" si="208"/>
        <v>1.0299</v>
      </c>
      <c r="Q3360">
        <f t="shared" si="209"/>
        <v>63.574074074074076</v>
      </c>
      <c r="R3360" t="s">
        <v>8332</v>
      </c>
      <c r="S3360" t="s">
        <v>8333</v>
      </c>
      <c r="T3360" s="10">
        <f t="shared" si="210"/>
        <v>41932.311099537037</v>
      </c>
      <c r="U3360" s="10">
        <f t="shared" si="211"/>
        <v>41962.352766203709</v>
      </c>
    </row>
    <row r="3361" spans="1:21" ht="42.75" x14ac:dyDescent="0.2">
      <c r="A3361">
        <v>3359</v>
      </c>
      <c r="B3361" s="3" t="s">
        <v>3358</v>
      </c>
      <c r="C3361" s="3" t="s">
        <v>7469</v>
      </c>
      <c r="D3361">
        <v>4000</v>
      </c>
      <c r="F3361">
        <v>4250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8271</v>
      </c>
      <c r="P3361" s="6">
        <f t="shared" si="208"/>
        <v>1.0625</v>
      </c>
      <c r="Q3361">
        <f t="shared" si="209"/>
        <v>184.78260869565219</v>
      </c>
      <c r="R3361" t="s">
        <v>8332</v>
      </c>
      <c r="S3361" t="s">
        <v>8333</v>
      </c>
      <c r="T3361" s="10">
        <f t="shared" si="210"/>
        <v>42746.057106481487</v>
      </c>
      <c r="U3361" s="10">
        <f t="shared" si="211"/>
        <v>42791.057106481487</v>
      </c>
    </row>
    <row r="3362" spans="1:21" ht="28.5" x14ac:dyDescent="0.2">
      <c r="A3362">
        <v>3360</v>
      </c>
      <c r="B3362" s="3" t="s">
        <v>3359</v>
      </c>
      <c r="C3362" s="3" t="s">
        <v>7470</v>
      </c>
      <c r="D3362">
        <v>9000</v>
      </c>
      <c r="F3362">
        <v>9124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8271</v>
      </c>
      <c r="P3362" s="6">
        <f t="shared" si="208"/>
        <v>1.0137777777777779</v>
      </c>
      <c r="Q3362">
        <f t="shared" si="209"/>
        <v>126.72222222222223</v>
      </c>
      <c r="R3362" t="s">
        <v>8332</v>
      </c>
      <c r="S3362" t="s">
        <v>8333</v>
      </c>
      <c r="T3362" s="10">
        <f t="shared" si="210"/>
        <v>42697.082673611112</v>
      </c>
      <c r="U3362" s="10">
        <f t="shared" si="211"/>
        <v>42718.665972222225</v>
      </c>
    </row>
    <row r="3363" spans="1:21" ht="42.75" x14ac:dyDescent="0.2">
      <c r="A3363">
        <v>3361</v>
      </c>
      <c r="B3363" s="3" t="s">
        <v>3360</v>
      </c>
      <c r="C3363" s="3" t="s">
        <v>7471</v>
      </c>
      <c r="D3363">
        <v>5000</v>
      </c>
      <c r="F3363">
        <v>5673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8271</v>
      </c>
      <c r="P3363" s="6">
        <f t="shared" si="208"/>
        <v>1.1346000000000001</v>
      </c>
      <c r="Q3363">
        <f t="shared" si="209"/>
        <v>83.42647058823529</v>
      </c>
      <c r="R3363" t="s">
        <v>8332</v>
      </c>
      <c r="S3363" t="s">
        <v>8333</v>
      </c>
      <c r="T3363" s="10">
        <f t="shared" si="210"/>
        <v>41866.025347222225</v>
      </c>
      <c r="U3363" s="10">
        <f t="shared" si="211"/>
        <v>41883.665972222225</v>
      </c>
    </row>
    <row r="3364" spans="1:21" ht="42.75" x14ac:dyDescent="0.2">
      <c r="A3364">
        <v>3362</v>
      </c>
      <c r="B3364" s="3" t="s">
        <v>3361</v>
      </c>
      <c r="C3364" s="3" t="s">
        <v>7472</v>
      </c>
      <c r="D3364">
        <v>500</v>
      </c>
      <c r="F3364">
        <v>1090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8271</v>
      </c>
      <c r="P3364" s="6">
        <f t="shared" si="208"/>
        <v>2.1800000000000002</v>
      </c>
      <c r="Q3364">
        <f t="shared" si="209"/>
        <v>54.5</v>
      </c>
      <c r="R3364" t="s">
        <v>8332</v>
      </c>
      <c r="S3364" t="s">
        <v>8333</v>
      </c>
      <c r="T3364" s="10">
        <f t="shared" si="210"/>
        <v>42056.091631944444</v>
      </c>
      <c r="U3364" s="10">
        <f t="shared" si="211"/>
        <v>42070.204861111109</v>
      </c>
    </row>
    <row r="3365" spans="1:21" ht="42.75" x14ac:dyDescent="0.2">
      <c r="A3365">
        <v>3363</v>
      </c>
      <c r="B3365" s="3" t="s">
        <v>3362</v>
      </c>
      <c r="C3365" s="3" t="s">
        <v>7473</v>
      </c>
      <c r="D3365">
        <v>7750</v>
      </c>
      <c r="F3365">
        <v>7860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8271</v>
      </c>
      <c r="P3365" s="6">
        <f t="shared" si="208"/>
        <v>1.0141935483870967</v>
      </c>
      <c r="Q3365">
        <f t="shared" si="209"/>
        <v>302.30769230769232</v>
      </c>
      <c r="R3365" t="s">
        <v>8332</v>
      </c>
      <c r="S3365" t="s">
        <v>8333</v>
      </c>
      <c r="T3365" s="10">
        <f t="shared" si="210"/>
        <v>41851.771354166667</v>
      </c>
      <c r="U3365" s="10">
        <f t="shared" si="211"/>
        <v>41870.666666666664</v>
      </c>
    </row>
    <row r="3366" spans="1:21" ht="42.75" x14ac:dyDescent="0.2">
      <c r="A3366">
        <v>3364</v>
      </c>
      <c r="B3366" s="3" t="s">
        <v>3363</v>
      </c>
      <c r="C3366" s="3" t="s">
        <v>7474</v>
      </c>
      <c r="D3366">
        <v>3000</v>
      </c>
      <c r="F3366">
        <v>3178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8271</v>
      </c>
      <c r="P3366" s="6">
        <f t="shared" si="208"/>
        <v>1.0593333333333332</v>
      </c>
      <c r="Q3366">
        <f t="shared" si="209"/>
        <v>44.138888888888886</v>
      </c>
      <c r="R3366" t="s">
        <v>8332</v>
      </c>
      <c r="S3366" t="s">
        <v>8333</v>
      </c>
      <c r="T3366" s="10">
        <f t="shared" si="210"/>
        <v>42422.977418981478</v>
      </c>
      <c r="U3366" s="10">
        <f t="shared" si="211"/>
        <v>42444.875</v>
      </c>
    </row>
    <row r="3367" spans="1:21" ht="42.75" x14ac:dyDescent="0.2">
      <c r="A3367">
        <v>3365</v>
      </c>
      <c r="B3367" s="3" t="s">
        <v>3364</v>
      </c>
      <c r="C3367" s="3" t="s">
        <v>7475</v>
      </c>
      <c r="D3367">
        <v>2500</v>
      </c>
      <c r="F3367">
        <v>2600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8271</v>
      </c>
      <c r="P3367" s="6">
        <f t="shared" si="208"/>
        <v>1.04</v>
      </c>
      <c r="Q3367">
        <f t="shared" si="209"/>
        <v>866.66666666666663</v>
      </c>
      <c r="R3367" t="s">
        <v>8332</v>
      </c>
      <c r="S3367" t="s">
        <v>8333</v>
      </c>
      <c r="T3367" s="10">
        <f t="shared" si="210"/>
        <v>42321.101759259262</v>
      </c>
      <c r="U3367" s="10">
        <f t="shared" si="211"/>
        <v>42351.101759259262</v>
      </c>
    </row>
    <row r="3368" spans="1:21" ht="42.75" x14ac:dyDescent="0.2">
      <c r="A3368">
        <v>3366</v>
      </c>
      <c r="B3368" s="3" t="s">
        <v>3365</v>
      </c>
      <c r="C3368" s="3" t="s">
        <v>7476</v>
      </c>
      <c r="D3368">
        <v>500</v>
      </c>
      <c r="F3368">
        <v>1105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8271</v>
      </c>
      <c r="P3368" s="6">
        <f t="shared" si="208"/>
        <v>2.21</v>
      </c>
      <c r="Q3368">
        <f t="shared" si="209"/>
        <v>61.388888888888886</v>
      </c>
      <c r="R3368" t="s">
        <v>8332</v>
      </c>
      <c r="S3368" t="s">
        <v>8333</v>
      </c>
      <c r="T3368" s="10">
        <f t="shared" si="210"/>
        <v>42107.067557870367</v>
      </c>
      <c r="U3368" s="10">
        <f t="shared" si="211"/>
        <v>42137.067557870367</v>
      </c>
    </row>
    <row r="3369" spans="1:21" ht="42.75" x14ac:dyDescent="0.2">
      <c r="A3369">
        <v>3367</v>
      </c>
      <c r="B3369" s="3" t="s">
        <v>3366</v>
      </c>
      <c r="C3369" s="3" t="s">
        <v>7477</v>
      </c>
      <c r="D3369">
        <v>750</v>
      </c>
      <c r="F3369">
        <v>890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8271</v>
      </c>
      <c r="P3369" s="6">
        <f t="shared" si="208"/>
        <v>1.1866666666666668</v>
      </c>
      <c r="Q3369">
        <f t="shared" si="209"/>
        <v>29.666666666666668</v>
      </c>
      <c r="R3369" t="s">
        <v>8332</v>
      </c>
      <c r="S3369" t="s">
        <v>8333</v>
      </c>
      <c r="T3369" s="10">
        <f t="shared" si="210"/>
        <v>42192.933958333335</v>
      </c>
      <c r="U3369" s="10">
        <f t="shared" si="211"/>
        <v>42217.933958333335</v>
      </c>
    </row>
    <row r="3370" spans="1:21" ht="42.75" x14ac:dyDescent="0.2">
      <c r="A3370">
        <v>3368</v>
      </c>
      <c r="B3370" s="3" t="s">
        <v>3367</v>
      </c>
      <c r="C3370" s="3" t="s">
        <v>7478</v>
      </c>
      <c r="D3370">
        <v>1000</v>
      </c>
      <c r="F3370">
        <v>1046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8271</v>
      </c>
      <c r="P3370" s="6">
        <f t="shared" si="208"/>
        <v>1.046</v>
      </c>
      <c r="Q3370">
        <f t="shared" si="209"/>
        <v>45.478260869565219</v>
      </c>
      <c r="R3370" t="s">
        <v>8332</v>
      </c>
      <c r="S3370" t="s">
        <v>8333</v>
      </c>
      <c r="T3370" s="10">
        <f t="shared" si="210"/>
        <v>41969.199756944443</v>
      </c>
      <c r="U3370" s="10">
        <f t="shared" si="211"/>
        <v>42005.208333333328</v>
      </c>
    </row>
    <row r="3371" spans="1:21" ht="42.75" x14ac:dyDescent="0.2">
      <c r="A3371">
        <v>3369</v>
      </c>
      <c r="B3371" s="3" t="s">
        <v>3368</v>
      </c>
      <c r="C3371" s="3" t="s">
        <v>7479</v>
      </c>
      <c r="D3371">
        <v>5000</v>
      </c>
      <c r="F3371">
        <v>5195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8271</v>
      </c>
      <c r="P3371" s="6">
        <f t="shared" si="208"/>
        <v>1.0389999999999999</v>
      </c>
      <c r="Q3371">
        <f t="shared" si="209"/>
        <v>96.203703703703709</v>
      </c>
      <c r="R3371" t="s">
        <v>8332</v>
      </c>
      <c r="S3371" t="s">
        <v>8333</v>
      </c>
      <c r="T3371" s="10">
        <f t="shared" si="210"/>
        <v>42690.041435185187</v>
      </c>
      <c r="U3371" s="10">
        <f t="shared" si="211"/>
        <v>42750.041435185187</v>
      </c>
    </row>
    <row r="3372" spans="1:21" ht="28.5" x14ac:dyDescent="0.2">
      <c r="A3372">
        <v>3370</v>
      </c>
      <c r="B3372" s="3" t="s">
        <v>3369</v>
      </c>
      <c r="C3372" s="3" t="s">
        <v>7480</v>
      </c>
      <c r="D3372">
        <v>1500</v>
      </c>
      <c r="F3372">
        <v>1766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8271</v>
      </c>
      <c r="P3372" s="6">
        <f t="shared" si="208"/>
        <v>1.1773333333333333</v>
      </c>
      <c r="Q3372">
        <f t="shared" si="209"/>
        <v>67.92307692307692</v>
      </c>
      <c r="R3372" t="s">
        <v>8332</v>
      </c>
      <c r="S3372" t="s">
        <v>8333</v>
      </c>
      <c r="T3372" s="10">
        <f t="shared" si="210"/>
        <v>42690.334317129629</v>
      </c>
      <c r="U3372" s="10">
        <f t="shared" si="211"/>
        <v>42721.333333333328</v>
      </c>
    </row>
    <row r="3373" spans="1:21" ht="28.5" x14ac:dyDescent="0.2">
      <c r="A3373">
        <v>3371</v>
      </c>
      <c r="B3373" s="3" t="s">
        <v>3370</v>
      </c>
      <c r="C3373" s="3" t="s">
        <v>7481</v>
      </c>
      <c r="D3373">
        <v>200</v>
      </c>
      <c r="F3373">
        <v>277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8271</v>
      </c>
      <c r="P3373" s="6">
        <f t="shared" si="208"/>
        <v>1.385</v>
      </c>
      <c r="Q3373">
        <f t="shared" si="209"/>
        <v>30.777777777777779</v>
      </c>
      <c r="R3373" t="s">
        <v>8332</v>
      </c>
      <c r="S3373" t="s">
        <v>8333</v>
      </c>
      <c r="T3373" s="10">
        <f t="shared" si="210"/>
        <v>42312.874594907407</v>
      </c>
      <c r="U3373" s="10">
        <f t="shared" si="211"/>
        <v>42340.874594907407</v>
      </c>
    </row>
    <row r="3374" spans="1:21" ht="42.75" x14ac:dyDescent="0.2">
      <c r="A3374">
        <v>3372</v>
      </c>
      <c r="B3374" s="3" t="s">
        <v>3371</v>
      </c>
      <c r="C3374" s="3" t="s">
        <v>7482</v>
      </c>
      <c r="D3374">
        <v>1000</v>
      </c>
      <c r="F3374">
        <v>1035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8271</v>
      </c>
      <c r="P3374" s="6">
        <f t="shared" si="208"/>
        <v>1.0349999999999999</v>
      </c>
      <c r="Q3374">
        <f t="shared" si="209"/>
        <v>38.333333333333336</v>
      </c>
      <c r="R3374" t="s">
        <v>8332</v>
      </c>
      <c r="S3374" t="s">
        <v>8333</v>
      </c>
      <c r="T3374" s="10">
        <f t="shared" si="210"/>
        <v>41855.548101851848</v>
      </c>
      <c r="U3374" s="10">
        <f t="shared" si="211"/>
        <v>41876.207638888889</v>
      </c>
    </row>
    <row r="3375" spans="1:21" ht="42.75" x14ac:dyDescent="0.2">
      <c r="A3375">
        <v>3373</v>
      </c>
      <c r="B3375" s="3" t="s">
        <v>3372</v>
      </c>
      <c r="C3375" s="3" t="s">
        <v>7483</v>
      </c>
      <c r="D3375">
        <v>2000</v>
      </c>
      <c r="F3375">
        <v>2005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8271</v>
      </c>
      <c r="P3375" s="6">
        <f t="shared" si="208"/>
        <v>1.0024999999999999</v>
      </c>
      <c r="Q3375">
        <f t="shared" si="209"/>
        <v>66.833333333333329</v>
      </c>
      <c r="R3375" t="s">
        <v>8332</v>
      </c>
      <c r="S3375" t="s">
        <v>8333</v>
      </c>
      <c r="T3375" s="10">
        <f t="shared" si="210"/>
        <v>42179.854629629626</v>
      </c>
      <c r="U3375" s="10">
        <f t="shared" si="211"/>
        <v>42203.666666666672</v>
      </c>
    </row>
    <row r="3376" spans="1:21" ht="42.75" x14ac:dyDescent="0.2">
      <c r="A3376">
        <v>3374</v>
      </c>
      <c r="B3376" s="3" t="s">
        <v>3373</v>
      </c>
      <c r="C3376" s="3" t="s">
        <v>7484</v>
      </c>
      <c r="D3376">
        <v>3500</v>
      </c>
      <c r="F3376">
        <v>3730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8271</v>
      </c>
      <c r="P3376" s="6">
        <f t="shared" si="208"/>
        <v>1.0657142857142856</v>
      </c>
      <c r="Q3376">
        <f t="shared" si="209"/>
        <v>71.730769230769226</v>
      </c>
      <c r="R3376" t="s">
        <v>8332</v>
      </c>
      <c r="S3376" t="s">
        <v>8333</v>
      </c>
      <c r="T3376" s="10">
        <f t="shared" si="210"/>
        <v>42275.731666666667</v>
      </c>
      <c r="U3376" s="10">
        <f t="shared" si="211"/>
        <v>42305.731666666667</v>
      </c>
    </row>
    <row r="3377" spans="1:21" ht="42.75" x14ac:dyDescent="0.2">
      <c r="A3377">
        <v>3375</v>
      </c>
      <c r="B3377" s="3" t="s">
        <v>3374</v>
      </c>
      <c r="C3377" s="3" t="s">
        <v>7485</v>
      </c>
      <c r="D3377">
        <v>3000</v>
      </c>
      <c r="F3377">
        <v>3000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8271</v>
      </c>
      <c r="P3377" s="6">
        <f t="shared" si="208"/>
        <v>1</v>
      </c>
      <c r="Q3377">
        <f t="shared" si="209"/>
        <v>176.47058823529412</v>
      </c>
      <c r="R3377" t="s">
        <v>8332</v>
      </c>
      <c r="S3377" t="s">
        <v>8333</v>
      </c>
      <c r="T3377" s="10">
        <f t="shared" si="210"/>
        <v>41765.610798611109</v>
      </c>
      <c r="U3377" s="10">
        <f t="shared" si="211"/>
        <v>41777.610798611109</v>
      </c>
    </row>
    <row r="3378" spans="1:21" ht="42.75" x14ac:dyDescent="0.2">
      <c r="A3378">
        <v>3376</v>
      </c>
      <c r="B3378" s="3" t="s">
        <v>3375</v>
      </c>
      <c r="C3378" s="3" t="s">
        <v>7486</v>
      </c>
      <c r="D3378">
        <v>8000</v>
      </c>
      <c r="F3378">
        <v>8001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8271</v>
      </c>
      <c r="P3378" s="6">
        <f t="shared" si="208"/>
        <v>1.0001249999999999</v>
      </c>
      <c r="Q3378">
        <f t="shared" si="209"/>
        <v>421.10526315789474</v>
      </c>
      <c r="R3378" t="s">
        <v>8332</v>
      </c>
      <c r="S3378" t="s">
        <v>8333</v>
      </c>
      <c r="T3378" s="10">
        <f t="shared" si="210"/>
        <v>42059.701319444444</v>
      </c>
      <c r="U3378" s="10">
        <f t="shared" si="211"/>
        <v>42119.659652777773</v>
      </c>
    </row>
    <row r="3379" spans="1:21" ht="42.75" x14ac:dyDescent="0.2">
      <c r="A3379">
        <v>3377</v>
      </c>
      <c r="B3379" s="3" t="s">
        <v>3376</v>
      </c>
      <c r="C3379" s="3" t="s">
        <v>7487</v>
      </c>
      <c r="D3379">
        <v>8000</v>
      </c>
      <c r="F3379">
        <v>8084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8271</v>
      </c>
      <c r="P3379" s="6">
        <f t="shared" si="208"/>
        <v>1.0105</v>
      </c>
      <c r="Q3379">
        <f t="shared" si="209"/>
        <v>104.98701298701299</v>
      </c>
      <c r="R3379" t="s">
        <v>8332</v>
      </c>
      <c r="S3379" t="s">
        <v>8333</v>
      </c>
      <c r="T3379" s="10">
        <f t="shared" si="210"/>
        <v>42053.732627314821</v>
      </c>
      <c r="U3379" s="10">
        <f t="shared" si="211"/>
        <v>42083.705555555556</v>
      </c>
    </row>
    <row r="3380" spans="1:21" ht="42.75" x14ac:dyDescent="0.2">
      <c r="A3380">
        <v>3378</v>
      </c>
      <c r="B3380" s="3" t="s">
        <v>3377</v>
      </c>
      <c r="C3380" s="3" t="s">
        <v>7488</v>
      </c>
      <c r="D3380">
        <v>550</v>
      </c>
      <c r="F3380">
        <v>592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8271</v>
      </c>
      <c r="P3380" s="6">
        <f t="shared" si="208"/>
        <v>1.0763636363636364</v>
      </c>
      <c r="Q3380">
        <f t="shared" si="209"/>
        <v>28.19047619047619</v>
      </c>
      <c r="R3380" t="s">
        <v>8332</v>
      </c>
      <c r="S3380" t="s">
        <v>8333</v>
      </c>
      <c r="T3380" s="10">
        <f t="shared" si="210"/>
        <v>41858.355393518519</v>
      </c>
      <c r="U3380" s="10">
        <f t="shared" si="211"/>
        <v>41882.547222222223</v>
      </c>
    </row>
    <row r="3381" spans="1:21" ht="42.75" x14ac:dyDescent="0.2">
      <c r="A3381">
        <v>3379</v>
      </c>
      <c r="B3381" s="3" t="s">
        <v>3378</v>
      </c>
      <c r="C3381" s="3" t="s">
        <v>7489</v>
      </c>
      <c r="D3381">
        <v>2000</v>
      </c>
      <c r="F3381">
        <v>2073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8271</v>
      </c>
      <c r="P3381" s="6">
        <f t="shared" si="208"/>
        <v>1.0365</v>
      </c>
      <c r="Q3381">
        <f t="shared" si="209"/>
        <v>54.55263157894737</v>
      </c>
      <c r="R3381" t="s">
        <v>8332</v>
      </c>
      <c r="S3381" t="s">
        <v>8333</v>
      </c>
      <c r="T3381" s="10">
        <f t="shared" si="210"/>
        <v>42225.513888888891</v>
      </c>
      <c r="U3381" s="10">
        <f t="shared" si="211"/>
        <v>42242.958333333328</v>
      </c>
    </row>
    <row r="3382" spans="1:21" ht="42.75" x14ac:dyDescent="0.2">
      <c r="A3382">
        <v>3380</v>
      </c>
      <c r="B3382" s="3" t="s">
        <v>3379</v>
      </c>
      <c r="C3382" s="3" t="s">
        <v>7490</v>
      </c>
      <c r="D3382">
        <v>3000</v>
      </c>
      <c r="F3382">
        <v>3133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8271</v>
      </c>
      <c r="P3382" s="6">
        <f t="shared" si="208"/>
        <v>1.0443333333333333</v>
      </c>
      <c r="Q3382">
        <f t="shared" si="209"/>
        <v>111.89285714285714</v>
      </c>
      <c r="R3382" t="s">
        <v>8332</v>
      </c>
      <c r="S3382" t="s">
        <v>8333</v>
      </c>
      <c r="T3382" s="10">
        <f t="shared" si="210"/>
        <v>41937.95344907407</v>
      </c>
      <c r="U3382" s="10">
        <f t="shared" si="211"/>
        <v>41972.995115740734</v>
      </c>
    </row>
    <row r="3383" spans="1:21" ht="42.75" x14ac:dyDescent="0.2">
      <c r="A3383">
        <v>3381</v>
      </c>
      <c r="B3383" s="3" t="s">
        <v>3380</v>
      </c>
      <c r="C3383" s="3" t="s">
        <v>7491</v>
      </c>
      <c r="D3383">
        <v>4000</v>
      </c>
      <c r="F3383">
        <v>4090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8271</v>
      </c>
      <c r="P3383" s="6">
        <f t="shared" si="208"/>
        <v>1.0225</v>
      </c>
      <c r="Q3383">
        <f t="shared" si="209"/>
        <v>85.208333333333329</v>
      </c>
      <c r="R3383" t="s">
        <v>8332</v>
      </c>
      <c r="S3383" t="s">
        <v>8333</v>
      </c>
      <c r="T3383" s="10">
        <f t="shared" si="210"/>
        <v>42044.184988425928</v>
      </c>
      <c r="U3383" s="10">
        <f t="shared" si="211"/>
        <v>42074.143321759257</v>
      </c>
    </row>
    <row r="3384" spans="1:21" ht="42.75" x14ac:dyDescent="0.2">
      <c r="A3384">
        <v>3382</v>
      </c>
      <c r="B3384" s="3" t="s">
        <v>3381</v>
      </c>
      <c r="C3384" s="3" t="s">
        <v>7492</v>
      </c>
      <c r="D3384">
        <v>3500</v>
      </c>
      <c r="F3384">
        <v>3526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8271</v>
      </c>
      <c r="P3384" s="6">
        <f t="shared" si="208"/>
        <v>1.0074285714285713</v>
      </c>
      <c r="Q3384">
        <f t="shared" si="209"/>
        <v>76.652173913043484</v>
      </c>
      <c r="R3384" t="s">
        <v>8332</v>
      </c>
      <c r="S3384" t="s">
        <v>8333</v>
      </c>
      <c r="T3384" s="10">
        <f t="shared" si="210"/>
        <v>42559.431203703702</v>
      </c>
      <c r="U3384" s="10">
        <f t="shared" si="211"/>
        <v>42583.957638888889</v>
      </c>
    </row>
    <row r="3385" spans="1:21" ht="42.75" x14ac:dyDescent="0.2">
      <c r="A3385">
        <v>3383</v>
      </c>
      <c r="B3385" s="3" t="s">
        <v>3382</v>
      </c>
      <c r="C3385" s="3" t="s">
        <v>7493</v>
      </c>
      <c r="D3385">
        <v>1750</v>
      </c>
      <c r="F3385">
        <v>1955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8271</v>
      </c>
      <c r="P3385" s="6">
        <f t="shared" si="208"/>
        <v>1.1171428571428572</v>
      </c>
      <c r="Q3385">
        <f t="shared" si="209"/>
        <v>65.166666666666671</v>
      </c>
      <c r="R3385" t="s">
        <v>8332</v>
      </c>
      <c r="S3385" t="s">
        <v>8333</v>
      </c>
      <c r="T3385" s="10">
        <f t="shared" si="210"/>
        <v>42524.782638888893</v>
      </c>
      <c r="U3385" s="10">
        <f t="shared" si="211"/>
        <v>42544.782638888893</v>
      </c>
    </row>
    <row r="3386" spans="1:21" ht="42.75" x14ac:dyDescent="0.2">
      <c r="A3386">
        <v>3384</v>
      </c>
      <c r="B3386" s="3" t="s">
        <v>3383</v>
      </c>
      <c r="C3386" s="3" t="s">
        <v>7494</v>
      </c>
      <c r="D3386">
        <v>6000</v>
      </c>
      <c r="F3386">
        <v>6000.66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8271</v>
      </c>
      <c r="P3386" s="6">
        <f t="shared" si="208"/>
        <v>1.0001100000000001</v>
      </c>
      <c r="Q3386">
        <f t="shared" si="209"/>
        <v>93.760312499999998</v>
      </c>
      <c r="R3386" t="s">
        <v>8332</v>
      </c>
      <c r="S3386" t="s">
        <v>8333</v>
      </c>
      <c r="T3386" s="10">
        <f t="shared" si="210"/>
        <v>42292.087592592594</v>
      </c>
      <c r="U3386" s="10">
        <f t="shared" si="211"/>
        <v>42329.125</v>
      </c>
    </row>
    <row r="3387" spans="1:21" ht="42.75" x14ac:dyDescent="0.2">
      <c r="A3387">
        <v>3385</v>
      </c>
      <c r="B3387" s="3" t="s">
        <v>3384</v>
      </c>
      <c r="C3387" s="3" t="s">
        <v>7495</v>
      </c>
      <c r="D3387">
        <v>2000</v>
      </c>
      <c r="F3387">
        <v>2000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8271</v>
      </c>
      <c r="P3387" s="6">
        <f t="shared" si="208"/>
        <v>1</v>
      </c>
      <c r="Q3387">
        <f t="shared" si="209"/>
        <v>133.33333333333334</v>
      </c>
      <c r="R3387" t="s">
        <v>8332</v>
      </c>
      <c r="S3387" t="s">
        <v>8333</v>
      </c>
      <c r="T3387" s="10">
        <f t="shared" si="210"/>
        <v>41953.8675</v>
      </c>
      <c r="U3387" s="10">
        <f t="shared" si="211"/>
        <v>41983.8675</v>
      </c>
    </row>
    <row r="3388" spans="1:21" ht="42.75" x14ac:dyDescent="0.2">
      <c r="A3388">
        <v>3386</v>
      </c>
      <c r="B3388" s="3" t="s">
        <v>3385</v>
      </c>
      <c r="C3388" s="3" t="s">
        <v>7496</v>
      </c>
      <c r="D3388">
        <v>2000</v>
      </c>
      <c r="F3388">
        <v>2100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8271</v>
      </c>
      <c r="P3388" s="6">
        <f t="shared" si="208"/>
        <v>1.05</v>
      </c>
      <c r="Q3388">
        <f t="shared" si="209"/>
        <v>51.219512195121951</v>
      </c>
      <c r="R3388" t="s">
        <v>8332</v>
      </c>
      <c r="S3388" t="s">
        <v>8333</v>
      </c>
      <c r="T3388" s="10">
        <f t="shared" si="210"/>
        <v>41946.644745370373</v>
      </c>
      <c r="U3388" s="10">
        <f t="shared" si="211"/>
        <v>41976.644745370373</v>
      </c>
    </row>
    <row r="3389" spans="1:21" ht="57" x14ac:dyDescent="0.2">
      <c r="A3389">
        <v>3387</v>
      </c>
      <c r="B3389" s="3" t="s">
        <v>3386</v>
      </c>
      <c r="C3389" s="3" t="s">
        <v>7497</v>
      </c>
      <c r="D3389">
        <v>3000</v>
      </c>
      <c r="F3389">
        <v>3506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8271</v>
      </c>
      <c r="P3389" s="6">
        <f t="shared" si="208"/>
        <v>1.1686666666666667</v>
      </c>
      <c r="Q3389">
        <f t="shared" si="209"/>
        <v>100.17142857142858</v>
      </c>
      <c r="R3389" t="s">
        <v>8332</v>
      </c>
      <c r="S3389" t="s">
        <v>8333</v>
      </c>
      <c r="T3389" s="10">
        <f t="shared" si="210"/>
        <v>41947.762592592589</v>
      </c>
      <c r="U3389" s="10">
        <f t="shared" si="211"/>
        <v>41987.762592592597</v>
      </c>
    </row>
    <row r="3390" spans="1:21" ht="57" x14ac:dyDescent="0.2">
      <c r="A3390">
        <v>3388</v>
      </c>
      <c r="B3390" s="3" t="s">
        <v>3387</v>
      </c>
      <c r="C3390" s="3" t="s">
        <v>7498</v>
      </c>
      <c r="D3390">
        <v>1500</v>
      </c>
      <c r="F3390">
        <v>1557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8271</v>
      </c>
      <c r="P3390" s="6">
        <f t="shared" si="208"/>
        <v>1.038</v>
      </c>
      <c r="Q3390">
        <f t="shared" si="209"/>
        <v>34.6</v>
      </c>
      <c r="R3390" t="s">
        <v>8332</v>
      </c>
      <c r="S3390" t="s">
        <v>8333</v>
      </c>
      <c r="T3390" s="10">
        <f t="shared" si="210"/>
        <v>42143.461122685185</v>
      </c>
      <c r="U3390" s="10">
        <f t="shared" si="211"/>
        <v>42173.461122685185</v>
      </c>
    </row>
    <row r="3391" spans="1:21" ht="42.75" x14ac:dyDescent="0.2">
      <c r="A3391">
        <v>3389</v>
      </c>
      <c r="B3391" s="3" t="s">
        <v>3388</v>
      </c>
      <c r="C3391" s="3" t="s">
        <v>7499</v>
      </c>
      <c r="D3391">
        <v>10000</v>
      </c>
      <c r="F3391">
        <v>11450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8271</v>
      </c>
      <c r="P3391" s="6">
        <f t="shared" si="208"/>
        <v>1.145</v>
      </c>
      <c r="Q3391">
        <f t="shared" si="209"/>
        <v>184.67741935483872</v>
      </c>
      <c r="R3391" t="s">
        <v>8332</v>
      </c>
      <c r="S3391" t="s">
        <v>8333</v>
      </c>
      <c r="T3391" s="10">
        <f t="shared" si="210"/>
        <v>42494.563449074078</v>
      </c>
      <c r="U3391" s="10">
        <f t="shared" si="211"/>
        <v>42524.563449074078</v>
      </c>
    </row>
    <row r="3392" spans="1:21" ht="42.75" x14ac:dyDescent="0.2">
      <c r="A3392">
        <v>3390</v>
      </c>
      <c r="B3392" s="3" t="s">
        <v>3389</v>
      </c>
      <c r="C3392" s="3" t="s">
        <v>7500</v>
      </c>
      <c r="D3392">
        <v>1500</v>
      </c>
      <c r="F3392">
        <v>1536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8271</v>
      </c>
      <c r="P3392" s="6">
        <f t="shared" si="208"/>
        <v>1.024</v>
      </c>
      <c r="Q3392">
        <f t="shared" si="209"/>
        <v>69.818181818181813</v>
      </c>
      <c r="R3392" t="s">
        <v>8332</v>
      </c>
      <c r="S3392" t="s">
        <v>8333</v>
      </c>
      <c r="T3392" s="10">
        <f t="shared" si="210"/>
        <v>41815.774826388886</v>
      </c>
      <c r="U3392" s="10">
        <f t="shared" si="211"/>
        <v>41830.774826388886</v>
      </c>
    </row>
    <row r="3393" spans="1:21" ht="42.75" x14ac:dyDescent="0.2">
      <c r="A3393">
        <v>3391</v>
      </c>
      <c r="B3393" s="3" t="s">
        <v>3390</v>
      </c>
      <c r="C3393" s="3" t="s">
        <v>7501</v>
      </c>
      <c r="D3393">
        <v>500</v>
      </c>
      <c r="F3393">
        <v>1115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8271</v>
      </c>
      <c r="P3393" s="6">
        <f t="shared" si="208"/>
        <v>2.23</v>
      </c>
      <c r="Q3393">
        <f t="shared" si="209"/>
        <v>61.944444444444443</v>
      </c>
      <c r="R3393" t="s">
        <v>8332</v>
      </c>
      <c r="S3393" t="s">
        <v>8333</v>
      </c>
      <c r="T3393" s="10">
        <f t="shared" si="210"/>
        <v>41830.545694444445</v>
      </c>
      <c r="U3393" s="10">
        <f t="shared" si="211"/>
        <v>41859.936111111114</v>
      </c>
    </row>
    <row r="3394" spans="1:21" ht="42.75" x14ac:dyDescent="0.2">
      <c r="A3394">
        <v>3392</v>
      </c>
      <c r="B3394" s="3" t="s">
        <v>3391</v>
      </c>
      <c r="C3394" s="3" t="s">
        <v>7502</v>
      </c>
      <c r="D3394">
        <v>500</v>
      </c>
      <c r="F3394">
        <v>500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8271</v>
      </c>
      <c r="P3394" s="6">
        <f t="shared" ref="P3394:P3457" si="212">F3394/D3394</f>
        <v>1</v>
      </c>
      <c r="Q3394">
        <f t="shared" ref="Q3394:Q3457" si="213">F3394/M3394</f>
        <v>41.666666666666664</v>
      </c>
      <c r="R3394" t="s">
        <v>8332</v>
      </c>
      <c r="S3394" t="s">
        <v>8333</v>
      </c>
      <c r="T3394" s="10">
        <f t="shared" si="210"/>
        <v>42446.845543981486</v>
      </c>
      <c r="U3394" s="10">
        <f t="shared" si="211"/>
        <v>42496.845543981486</v>
      </c>
    </row>
    <row r="3395" spans="1:21" ht="42.75" x14ac:dyDescent="0.2">
      <c r="A3395">
        <v>3393</v>
      </c>
      <c r="B3395" s="3" t="s">
        <v>3392</v>
      </c>
      <c r="C3395" s="3" t="s">
        <v>7503</v>
      </c>
      <c r="D3395">
        <v>1500</v>
      </c>
      <c r="F3395">
        <v>1587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8271</v>
      </c>
      <c r="P3395" s="6">
        <f t="shared" si="212"/>
        <v>1.0580000000000001</v>
      </c>
      <c r="Q3395">
        <f t="shared" si="213"/>
        <v>36.06818181818182</v>
      </c>
      <c r="R3395" t="s">
        <v>8332</v>
      </c>
      <c r="S3395" t="s">
        <v>8333</v>
      </c>
      <c r="T3395" s="10">
        <f t="shared" ref="T3395:T3458" si="214">(((K3395/60)/60)/24+DATE(1970,1,1))</f>
        <v>41923.921643518523</v>
      </c>
      <c r="U3395" s="10">
        <f t="shared" ref="U3395:U3458" si="215">(((J3395/60)/60)/24+DATE(1970,1,1))</f>
        <v>41949.031944444447</v>
      </c>
    </row>
    <row r="3396" spans="1:21" ht="42.75" x14ac:dyDescent="0.2">
      <c r="A3396">
        <v>3394</v>
      </c>
      <c r="B3396" s="3" t="s">
        <v>3393</v>
      </c>
      <c r="C3396" s="3" t="s">
        <v>7504</v>
      </c>
      <c r="D3396">
        <v>550</v>
      </c>
      <c r="F3396">
        <v>783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8271</v>
      </c>
      <c r="P3396" s="6">
        <f t="shared" si="212"/>
        <v>1.4236363636363636</v>
      </c>
      <c r="Q3396">
        <f t="shared" si="213"/>
        <v>29</v>
      </c>
      <c r="R3396" t="s">
        <v>8332</v>
      </c>
      <c r="S3396" t="s">
        <v>8333</v>
      </c>
      <c r="T3396" s="10">
        <f t="shared" si="214"/>
        <v>41817.59542824074</v>
      </c>
      <c r="U3396" s="10">
        <f t="shared" si="215"/>
        <v>41847.59542824074</v>
      </c>
    </row>
    <row r="3397" spans="1:21" ht="28.5" x14ac:dyDescent="0.2">
      <c r="A3397">
        <v>3395</v>
      </c>
      <c r="B3397" s="3" t="s">
        <v>3394</v>
      </c>
      <c r="C3397" s="3" t="s">
        <v>7505</v>
      </c>
      <c r="D3397">
        <v>500</v>
      </c>
      <c r="F3397">
        <v>920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8271</v>
      </c>
      <c r="P3397" s="6">
        <f t="shared" si="212"/>
        <v>1.84</v>
      </c>
      <c r="Q3397">
        <f t="shared" si="213"/>
        <v>24.210526315789473</v>
      </c>
      <c r="R3397" t="s">
        <v>8332</v>
      </c>
      <c r="S3397" t="s">
        <v>8333</v>
      </c>
      <c r="T3397" s="10">
        <f t="shared" si="214"/>
        <v>42140.712314814817</v>
      </c>
      <c r="U3397" s="10">
        <f t="shared" si="215"/>
        <v>42154.756944444445</v>
      </c>
    </row>
    <row r="3398" spans="1:21" ht="42.75" x14ac:dyDescent="0.2">
      <c r="A3398">
        <v>3396</v>
      </c>
      <c r="B3398" s="3" t="s">
        <v>3395</v>
      </c>
      <c r="C3398" s="3" t="s">
        <v>7506</v>
      </c>
      <c r="D3398">
        <v>1500</v>
      </c>
      <c r="F3398">
        <v>1565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8271</v>
      </c>
      <c r="P3398" s="6">
        <f t="shared" si="212"/>
        <v>1.0433333333333332</v>
      </c>
      <c r="Q3398">
        <f t="shared" si="213"/>
        <v>55.892857142857146</v>
      </c>
      <c r="R3398" t="s">
        <v>8332</v>
      </c>
      <c r="S3398" t="s">
        <v>8333</v>
      </c>
      <c r="T3398" s="10">
        <f t="shared" si="214"/>
        <v>41764.44663194444</v>
      </c>
      <c r="U3398" s="10">
        <f t="shared" si="215"/>
        <v>41791.165972222225</v>
      </c>
    </row>
    <row r="3399" spans="1:21" ht="28.5" x14ac:dyDescent="0.2">
      <c r="A3399">
        <v>3397</v>
      </c>
      <c r="B3399" s="3" t="s">
        <v>3396</v>
      </c>
      <c r="C3399" s="3" t="s">
        <v>7507</v>
      </c>
      <c r="D3399">
        <v>250</v>
      </c>
      <c r="F3399">
        <v>280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8271</v>
      </c>
      <c r="P3399" s="6">
        <f t="shared" si="212"/>
        <v>1.1200000000000001</v>
      </c>
      <c r="Q3399">
        <f t="shared" si="213"/>
        <v>11.666666666666666</v>
      </c>
      <c r="R3399" t="s">
        <v>8332</v>
      </c>
      <c r="S3399" t="s">
        <v>8333</v>
      </c>
      <c r="T3399" s="10">
        <f t="shared" si="214"/>
        <v>42378.478344907402</v>
      </c>
      <c r="U3399" s="10">
        <f t="shared" si="215"/>
        <v>42418.916666666672</v>
      </c>
    </row>
    <row r="3400" spans="1:21" ht="42.75" x14ac:dyDescent="0.2">
      <c r="A3400">
        <v>3398</v>
      </c>
      <c r="B3400" s="3" t="s">
        <v>3397</v>
      </c>
      <c r="C3400" s="3" t="s">
        <v>7508</v>
      </c>
      <c r="D3400">
        <v>4000</v>
      </c>
      <c r="F3400">
        <v>4443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8271</v>
      </c>
      <c r="P3400" s="6">
        <f t="shared" si="212"/>
        <v>1.1107499999999999</v>
      </c>
      <c r="Q3400">
        <f t="shared" si="213"/>
        <v>68.353846153846149</v>
      </c>
      <c r="R3400" t="s">
        <v>8332</v>
      </c>
      <c r="S3400" t="s">
        <v>8333</v>
      </c>
      <c r="T3400" s="10">
        <f t="shared" si="214"/>
        <v>41941.75203703704</v>
      </c>
      <c r="U3400" s="10">
        <f t="shared" si="215"/>
        <v>41964.708333333328</v>
      </c>
    </row>
    <row r="3401" spans="1:21" ht="42.75" x14ac:dyDescent="0.2">
      <c r="A3401">
        <v>3399</v>
      </c>
      <c r="B3401" s="3" t="s">
        <v>3398</v>
      </c>
      <c r="C3401" s="3" t="s">
        <v>7509</v>
      </c>
      <c r="D3401">
        <v>1200</v>
      </c>
      <c r="F3401">
        <v>1245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8271</v>
      </c>
      <c r="P3401" s="6">
        <f t="shared" si="212"/>
        <v>1.0375000000000001</v>
      </c>
      <c r="Q3401">
        <f t="shared" si="213"/>
        <v>27.065217391304348</v>
      </c>
      <c r="R3401" t="s">
        <v>8332</v>
      </c>
      <c r="S3401" t="s">
        <v>8333</v>
      </c>
      <c r="T3401" s="10">
        <f t="shared" si="214"/>
        <v>42026.920428240745</v>
      </c>
      <c r="U3401" s="10">
        <f t="shared" si="215"/>
        <v>42056.920428240745</v>
      </c>
    </row>
    <row r="3402" spans="1:21" ht="42.75" x14ac:dyDescent="0.2">
      <c r="A3402">
        <v>3400</v>
      </c>
      <c r="B3402" s="3" t="s">
        <v>3399</v>
      </c>
      <c r="C3402" s="3" t="s">
        <v>7510</v>
      </c>
      <c r="D3402">
        <v>10000</v>
      </c>
      <c r="F3402">
        <v>10041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8271</v>
      </c>
      <c r="P3402" s="6">
        <f t="shared" si="212"/>
        <v>1.0041</v>
      </c>
      <c r="Q3402">
        <f t="shared" si="213"/>
        <v>118.12941176470588</v>
      </c>
      <c r="R3402" t="s">
        <v>8332</v>
      </c>
      <c r="S3402" t="s">
        <v>8333</v>
      </c>
      <c r="T3402" s="10">
        <f t="shared" si="214"/>
        <v>41834.953865740739</v>
      </c>
      <c r="U3402" s="10">
        <f t="shared" si="215"/>
        <v>41879.953865740739</v>
      </c>
    </row>
    <row r="3403" spans="1:21" ht="42.75" x14ac:dyDescent="0.2">
      <c r="A3403">
        <v>3401</v>
      </c>
      <c r="B3403" s="3" t="s">
        <v>3400</v>
      </c>
      <c r="C3403" s="3" t="s">
        <v>7511</v>
      </c>
      <c r="D3403">
        <v>2900</v>
      </c>
      <c r="F3403">
        <v>2954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8271</v>
      </c>
      <c r="P3403" s="6">
        <f t="shared" si="212"/>
        <v>1.0186206896551724</v>
      </c>
      <c r="Q3403">
        <f t="shared" si="213"/>
        <v>44.757575757575758</v>
      </c>
      <c r="R3403" t="s">
        <v>8332</v>
      </c>
      <c r="S3403" t="s">
        <v>8333</v>
      </c>
      <c r="T3403" s="10">
        <f t="shared" si="214"/>
        <v>42193.723912037036</v>
      </c>
      <c r="U3403" s="10">
        <f t="shared" si="215"/>
        <v>42223.723912037036</v>
      </c>
    </row>
    <row r="3404" spans="1:21" ht="42.75" x14ac:dyDescent="0.2">
      <c r="A3404">
        <v>3402</v>
      </c>
      <c r="B3404" s="3" t="s">
        <v>3401</v>
      </c>
      <c r="C3404" s="3" t="s">
        <v>7512</v>
      </c>
      <c r="D3404">
        <v>15000</v>
      </c>
      <c r="F3404">
        <v>16465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8271</v>
      </c>
      <c r="P3404" s="6">
        <f t="shared" si="212"/>
        <v>1.0976666666666666</v>
      </c>
      <c r="Q3404">
        <f t="shared" si="213"/>
        <v>99.787878787878782</v>
      </c>
      <c r="R3404" t="s">
        <v>8332</v>
      </c>
      <c r="S3404" t="s">
        <v>8333</v>
      </c>
      <c r="T3404" s="10">
        <f t="shared" si="214"/>
        <v>42290.61855324074</v>
      </c>
      <c r="U3404" s="10">
        <f t="shared" si="215"/>
        <v>42320.104861111111</v>
      </c>
    </row>
    <row r="3405" spans="1:21" ht="42.75" x14ac:dyDescent="0.2">
      <c r="A3405">
        <v>3403</v>
      </c>
      <c r="B3405" s="3" t="s">
        <v>3402</v>
      </c>
      <c r="C3405" s="3" t="s">
        <v>7513</v>
      </c>
      <c r="D3405">
        <v>2000</v>
      </c>
      <c r="F3405">
        <v>2000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8271</v>
      </c>
      <c r="P3405" s="6">
        <f t="shared" si="212"/>
        <v>1</v>
      </c>
      <c r="Q3405">
        <f t="shared" si="213"/>
        <v>117.64705882352941</v>
      </c>
      <c r="R3405" t="s">
        <v>8332</v>
      </c>
      <c r="S3405" t="s">
        <v>8333</v>
      </c>
      <c r="T3405" s="10">
        <f t="shared" si="214"/>
        <v>42150.462083333332</v>
      </c>
      <c r="U3405" s="10">
        <f t="shared" si="215"/>
        <v>42180.462083333332</v>
      </c>
    </row>
    <row r="3406" spans="1:21" ht="57" x14ac:dyDescent="0.2">
      <c r="A3406">
        <v>3404</v>
      </c>
      <c r="B3406" s="3" t="s">
        <v>3403</v>
      </c>
      <c r="C3406" s="3" t="s">
        <v>7514</v>
      </c>
      <c r="D3406">
        <v>500</v>
      </c>
      <c r="F3406">
        <v>610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8271</v>
      </c>
      <c r="P3406" s="6">
        <f t="shared" si="212"/>
        <v>1.22</v>
      </c>
      <c r="Q3406">
        <f t="shared" si="213"/>
        <v>203.33333333333334</v>
      </c>
      <c r="R3406" t="s">
        <v>8332</v>
      </c>
      <c r="S3406" t="s">
        <v>8333</v>
      </c>
      <c r="T3406" s="10">
        <f t="shared" si="214"/>
        <v>42152.503495370373</v>
      </c>
      <c r="U3406" s="10">
        <f t="shared" si="215"/>
        <v>42172.503495370373</v>
      </c>
    </row>
    <row r="3407" spans="1:21" ht="42.75" x14ac:dyDescent="0.2">
      <c r="A3407">
        <v>3405</v>
      </c>
      <c r="B3407" s="3" t="s">
        <v>3404</v>
      </c>
      <c r="C3407" s="3" t="s">
        <v>7515</v>
      </c>
      <c r="D3407">
        <v>350</v>
      </c>
      <c r="F3407">
        <v>481.5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8271</v>
      </c>
      <c r="P3407" s="6">
        <f t="shared" si="212"/>
        <v>1.3757142857142857</v>
      </c>
      <c r="Q3407">
        <f t="shared" si="213"/>
        <v>28.323529411764707</v>
      </c>
      <c r="R3407" t="s">
        <v>8332</v>
      </c>
      <c r="S3407" t="s">
        <v>8333</v>
      </c>
      <c r="T3407" s="10">
        <f t="shared" si="214"/>
        <v>42410.017199074078</v>
      </c>
      <c r="U3407" s="10">
        <f t="shared" si="215"/>
        <v>42430.999305555553</v>
      </c>
    </row>
    <row r="3408" spans="1:21" ht="28.5" x14ac:dyDescent="0.2">
      <c r="A3408">
        <v>3406</v>
      </c>
      <c r="B3408" s="3" t="s">
        <v>3405</v>
      </c>
      <c r="C3408" s="3" t="s">
        <v>7516</v>
      </c>
      <c r="D3408">
        <v>10000</v>
      </c>
      <c r="F3408">
        <v>10031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8271</v>
      </c>
      <c r="P3408" s="6">
        <f t="shared" si="212"/>
        <v>1.0031000000000001</v>
      </c>
      <c r="Q3408">
        <f t="shared" si="213"/>
        <v>110.23076923076923</v>
      </c>
      <c r="R3408" t="s">
        <v>8332</v>
      </c>
      <c r="S3408" t="s">
        <v>8333</v>
      </c>
      <c r="T3408" s="10">
        <f t="shared" si="214"/>
        <v>41791.492777777778</v>
      </c>
      <c r="U3408" s="10">
        <f t="shared" si="215"/>
        <v>41836.492777777778</v>
      </c>
    </row>
    <row r="3409" spans="1:21" ht="57" x14ac:dyDescent="0.2">
      <c r="A3409">
        <v>3407</v>
      </c>
      <c r="B3409" s="3" t="s">
        <v>3406</v>
      </c>
      <c r="C3409" s="3" t="s">
        <v>7517</v>
      </c>
      <c r="D3409">
        <v>2000</v>
      </c>
      <c r="F3409">
        <v>2142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8271</v>
      </c>
      <c r="P3409" s="6">
        <f t="shared" si="212"/>
        <v>1.071</v>
      </c>
      <c r="Q3409">
        <f t="shared" si="213"/>
        <v>31.970149253731343</v>
      </c>
      <c r="R3409" t="s">
        <v>8332</v>
      </c>
      <c r="S3409" t="s">
        <v>8333</v>
      </c>
      <c r="T3409" s="10">
        <f t="shared" si="214"/>
        <v>41796.422326388885</v>
      </c>
      <c r="U3409" s="10">
        <f t="shared" si="215"/>
        <v>41826.422326388885</v>
      </c>
    </row>
    <row r="3410" spans="1:21" ht="42.75" x14ac:dyDescent="0.2">
      <c r="A3410">
        <v>3408</v>
      </c>
      <c r="B3410" s="3" t="s">
        <v>3407</v>
      </c>
      <c r="C3410" s="3" t="s">
        <v>7518</v>
      </c>
      <c r="D3410">
        <v>500</v>
      </c>
      <c r="F3410">
        <v>1055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8271</v>
      </c>
      <c r="P3410" s="6">
        <f t="shared" si="212"/>
        <v>2.11</v>
      </c>
      <c r="Q3410">
        <f t="shared" si="213"/>
        <v>58.611111111111114</v>
      </c>
      <c r="R3410" t="s">
        <v>8332</v>
      </c>
      <c r="S3410" t="s">
        <v>8333</v>
      </c>
      <c r="T3410" s="10">
        <f t="shared" si="214"/>
        <v>41808.991944444446</v>
      </c>
      <c r="U3410" s="10">
        <f t="shared" si="215"/>
        <v>41838.991944444446</v>
      </c>
    </row>
    <row r="3411" spans="1:21" ht="42.75" x14ac:dyDescent="0.2">
      <c r="A3411">
        <v>3409</v>
      </c>
      <c r="B3411" s="3" t="s">
        <v>3408</v>
      </c>
      <c r="C3411" s="3" t="s">
        <v>7519</v>
      </c>
      <c r="D3411">
        <v>500</v>
      </c>
      <c r="F3411">
        <v>618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8271</v>
      </c>
      <c r="P3411" s="6">
        <f t="shared" si="212"/>
        <v>1.236</v>
      </c>
      <c r="Q3411">
        <f t="shared" si="213"/>
        <v>29.428571428571427</v>
      </c>
      <c r="R3411" t="s">
        <v>8332</v>
      </c>
      <c r="S3411" t="s">
        <v>8333</v>
      </c>
      <c r="T3411" s="10">
        <f t="shared" si="214"/>
        <v>42544.814328703709</v>
      </c>
      <c r="U3411" s="10">
        <f t="shared" si="215"/>
        <v>42582.873611111107</v>
      </c>
    </row>
    <row r="3412" spans="1:21" ht="42.75" x14ac:dyDescent="0.2">
      <c r="A3412">
        <v>3410</v>
      </c>
      <c r="B3412" s="3" t="s">
        <v>3409</v>
      </c>
      <c r="C3412" s="3" t="s">
        <v>7520</v>
      </c>
      <c r="D3412">
        <v>3000</v>
      </c>
      <c r="F3412">
        <v>3255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8271</v>
      </c>
      <c r="P3412" s="6">
        <f t="shared" si="212"/>
        <v>1.085</v>
      </c>
      <c r="Q3412">
        <f t="shared" si="213"/>
        <v>81.375</v>
      </c>
      <c r="R3412" t="s">
        <v>8332</v>
      </c>
      <c r="S3412" t="s">
        <v>8333</v>
      </c>
      <c r="T3412" s="10">
        <f t="shared" si="214"/>
        <v>42500.041550925926</v>
      </c>
      <c r="U3412" s="10">
        <f t="shared" si="215"/>
        <v>42527.291666666672</v>
      </c>
    </row>
    <row r="3413" spans="1:21" ht="42.75" x14ac:dyDescent="0.2">
      <c r="A3413">
        <v>3411</v>
      </c>
      <c r="B3413" s="3" t="s">
        <v>3410</v>
      </c>
      <c r="C3413" s="3" t="s">
        <v>7521</v>
      </c>
      <c r="D3413">
        <v>15000</v>
      </c>
      <c r="F3413">
        <v>15535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8271</v>
      </c>
      <c r="P3413" s="6">
        <f t="shared" si="212"/>
        <v>1.0356666666666667</v>
      </c>
      <c r="Q3413">
        <f t="shared" si="213"/>
        <v>199.16666666666666</v>
      </c>
      <c r="R3413" t="s">
        <v>8332</v>
      </c>
      <c r="S3413" t="s">
        <v>8333</v>
      </c>
      <c r="T3413" s="10">
        <f t="shared" si="214"/>
        <v>42265.022824074069</v>
      </c>
      <c r="U3413" s="10">
        <f t="shared" si="215"/>
        <v>42285.022824074069</v>
      </c>
    </row>
    <row r="3414" spans="1:21" ht="42.75" x14ac:dyDescent="0.2">
      <c r="A3414">
        <v>3412</v>
      </c>
      <c r="B3414" s="3" t="s">
        <v>3411</v>
      </c>
      <c r="C3414" s="3" t="s">
        <v>7522</v>
      </c>
      <c r="D3414">
        <v>3000</v>
      </c>
      <c r="F3414">
        <v>3000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8271</v>
      </c>
      <c r="P3414" s="6">
        <f t="shared" si="212"/>
        <v>1</v>
      </c>
      <c r="Q3414">
        <f t="shared" si="213"/>
        <v>115.38461538461539</v>
      </c>
      <c r="R3414" t="s">
        <v>8332</v>
      </c>
      <c r="S3414" t="s">
        <v>8333</v>
      </c>
      <c r="T3414" s="10">
        <f t="shared" si="214"/>
        <v>41879.959050925929</v>
      </c>
      <c r="U3414" s="10">
        <f t="shared" si="215"/>
        <v>41909.959050925929</v>
      </c>
    </row>
    <row r="3415" spans="1:21" ht="42.75" x14ac:dyDescent="0.2">
      <c r="A3415">
        <v>3413</v>
      </c>
      <c r="B3415" s="3" t="s">
        <v>3412</v>
      </c>
      <c r="C3415" s="3" t="s">
        <v>7523</v>
      </c>
      <c r="D3415">
        <v>500</v>
      </c>
      <c r="F3415">
        <v>650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8271</v>
      </c>
      <c r="P3415" s="6">
        <f t="shared" si="212"/>
        <v>1.3</v>
      </c>
      <c r="Q3415">
        <f t="shared" si="213"/>
        <v>46.428571428571431</v>
      </c>
      <c r="R3415" t="s">
        <v>8332</v>
      </c>
      <c r="S3415" t="s">
        <v>8333</v>
      </c>
      <c r="T3415" s="10">
        <f t="shared" si="214"/>
        <v>42053.733078703706</v>
      </c>
      <c r="U3415" s="10">
        <f t="shared" si="215"/>
        <v>42063.207638888889</v>
      </c>
    </row>
    <row r="3416" spans="1:21" ht="42.75" x14ac:dyDescent="0.2">
      <c r="A3416">
        <v>3414</v>
      </c>
      <c r="B3416" s="3" t="s">
        <v>3413</v>
      </c>
      <c r="C3416" s="3" t="s">
        <v>7524</v>
      </c>
      <c r="D3416">
        <v>3000</v>
      </c>
      <c r="F3416">
        <v>3105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8271</v>
      </c>
      <c r="P3416" s="6">
        <f t="shared" si="212"/>
        <v>1.0349999999999999</v>
      </c>
      <c r="Q3416">
        <f t="shared" si="213"/>
        <v>70.568181818181813</v>
      </c>
      <c r="R3416" t="s">
        <v>8332</v>
      </c>
      <c r="S3416" t="s">
        <v>8333</v>
      </c>
      <c r="T3416" s="10">
        <f t="shared" si="214"/>
        <v>42675.832465277781</v>
      </c>
      <c r="U3416" s="10">
        <f t="shared" si="215"/>
        <v>42705.332638888889</v>
      </c>
    </row>
    <row r="3417" spans="1:21" ht="42.75" x14ac:dyDescent="0.2">
      <c r="A3417">
        <v>3415</v>
      </c>
      <c r="B3417" s="3" t="s">
        <v>3414</v>
      </c>
      <c r="C3417" s="3" t="s">
        <v>7525</v>
      </c>
      <c r="D3417">
        <v>200</v>
      </c>
      <c r="F3417">
        <v>200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8271</v>
      </c>
      <c r="P3417" s="6">
        <f t="shared" si="212"/>
        <v>1</v>
      </c>
      <c r="Q3417">
        <f t="shared" si="213"/>
        <v>22.222222222222221</v>
      </c>
      <c r="R3417" t="s">
        <v>8332</v>
      </c>
      <c r="S3417" t="s">
        <v>8333</v>
      </c>
      <c r="T3417" s="10">
        <f t="shared" si="214"/>
        <v>42467.144166666665</v>
      </c>
      <c r="U3417" s="10">
        <f t="shared" si="215"/>
        <v>42477.979166666672</v>
      </c>
    </row>
    <row r="3418" spans="1:21" ht="57" x14ac:dyDescent="0.2">
      <c r="A3418">
        <v>3416</v>
      </c>
      <c r="B3418" s="3" t="s">
        <v>3415</v>
      </c>
      <c r="C3418" s="3" t="s">
        <v>7526</v>
      </c>
      <c r="D3418">
        <v>4000</v>
      </c>
      <c r="F3418">
        <v>4784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8271</v>
      </c>
      <c r="P3418" s="6">
        <f t="shared" si="212"/>
        <v>1.196</v>
      </c>
      <c r="Q3418">
        <f t="shared" si="213"/>
        <v>159.46666666666667</v>
      </c>
      <c r="R3418" t="s">
        <v>8332</v>
      </c>
      <c r="S3418" t="s">
        <v>8333</v>
      </c>
      <c r="T3418" s="10">
        <f t="shared" si="214"/>
        <v>42089.412557870368</v>
      </c>
      <c r="U3418" s="10">
        <f t="shared" si="215"/>
        <v>42117.770833333328</v>
      </c>
    </row>
    <row r="3419" spans="1:21" ht="42.75" x14ac:dyDescent="0.2">
      <c r="A3419">
        <v>3417</v>
      </c>
      <c r="B3419" s="3" t="s">
        <v>3416</v>
      </c>
      <c r="C3419" s="3" t="s">
        <v>7527</v>
      </c>
      <c r="D3419">
        <v>1700</v>
      </c>
      <c r="F3419">
        <v>1700.01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8271</v>
      </c>
      <c r="P3419" s="6">
        <f t="shared" si="212"/>
        <v>1.0000058823529412</v>
      </c>
      <c r="Q3419">
        <f t="shared" si="213"/>
        <v>37.777999999999999</v>
      </c>
      <c r="R3419" t="s">
        <v>8332</v>
      </c>
      <c r="S3419" t="s">
        <v>8333</v>
      </c>
      <c r="T3419" s="10">
        <f t="shared" si="214"/>
        <v>41894.91375</v>
      </c>
      <c r="U3419" s="10">
        <f t="shared" si="215"/>
        <v>41938.029861111114</v>
      </c>
    </row>
    <row r="3420" spans="1:21" ht="42.75" x14ac:dyDescent="0.2">
      <c r="A3420">
        <v>3418</v>
      </c>
      <c r="B3420" s="3" t="s">
        <v>3417</v>
      </c>
      <c r="C3420" s="3" t="s">
        <v>7528</v>
      </c>
      <c r="D3420">
        <v>4000</v>
      </c>
      <c r="F3420">
        <v>4035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8271</v>
      </c>
      <c r="P3420" s="6">
        <f t="shared" si="212"/>
        <v>1.00875</v>
      </c>
      <c r="Q3420">
        <f t="shared" si="213"/>
        <v>72.053571428571431</v>
      </c>
      <c r="R3420" t="s">
        <v>8332</v>
      </c>
      <c r="S3420" t="s">
        <v>8333</v>
      </c>
      <c r="T3420" s="10">
        <f t="shared" si="214"/>
        <v>41752.83457175926</v>
      </c>
      <c r="U3420" s="10">
        <f t="shared" si="215"/>
        <v>41782.83457175926</v>
      </c>
    </row>
    <row r="3421" spans="1:21" ht="42.75" x14ac:dyDescent="0.2">
      <c r="A3421">
        <v>3419</v>
      </c>
      <c r="B3421" s="3" t="s">
        <v>3418</v>
      </c>
      <c r="C3421" s="3" t="s">
        <v>7529</v>
      </c>
      <c r="D3421">
        <v>2750</v>
      </c>
      <c r="F3421">
        <v>2930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8271</v>
      </c>
      <c r="P3421" s="6">
        <f t="shared" si="212"/>
        <v>1.0654545454545454</v>
      </c>
      <c r="Q3421">
        <f t="shared" si="213"/>
        <v>63.695652173913047</v>
      </c>
      <c r="R3421" t="s">
        <v>8332</v>
      </c>
      <c r="S3421" t="s">
        <v>8333</v>
      </c>
      <c r="T3421" s="10">
        <f t="shared" si="214"/>
        <v>42448.821585648147</v>
      </c>
      <c r="U3421" s="10">
        <f t="shared" si="215"/>
        <v>42466.895833333328</v>
      </c>
    </row>
    <row r="3422" spans="1:21" ht="42.75" x14ac:dyDescent="0.2">
      <c r="A3422">
        <v>3420</v>
      </c>
      <c r="B3422" s="3" t="s">
        <v>3419</v>
      </c>
      <c r="C3422" s="3" t="s">
        <v>7530</v>
      </c>
      <c r="D3422">
        <v>700</v>
      </c>
      <c r="F3422">
        <v>966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8271</v>
      </c>
      <c r="P3422" s="6">
        <f t="shared" si="212"/>
        <v>1.38</v>
      </c>
      <c r="Q3422">
        <f t="shared" si="213"/>
        <v>28.411764705882351</v>
      </c>
      <c r="R3422" t="s">
        <v>8332</v>
      </c>
      <c r="S3422" t="s">
        <v>8333</v>
      </c>
      <c r="T3422" s="10">
        <f t="shared" si="214"/>
        <v>42405.090300925927</v>
      </c>
      <c r="U3422" s="10">
        <f t="shared" si="215"/>
        <v>42414</v>
      </c>
    </row>
    <row r="3423" spans="1:21" ht="42.75" x14ac:dyDescent="0.2">
      <c r="A3423">
        <v>3421</v>
      </c>
      <c r="B3423" s="3" t="s">
        <v>3420</v>
      </c>
      <c r="C3423" s="3" t="s">
        <v>7531</v>
      </c>
      <c r="D3423">
        <v>10000</v>
      </c>
      <c r="F3423">
        <v>10115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8271</v>
      </c>
      <c r="P3423" s="6">
        <f t="shared" si="212"/>
        <v>1.0115000000000001</v>
      </c>
      <c r="Q3423">
        <f t="shared" si="213"/>
        <v>103.21428571428571</v>
      </c>
      <c r="R3423" t="s">
        <v>8332</v>
      </c>
      <c r="S3423" t="s">
        <v>8333</v>
      </c>
      <c r="T3423" s="10">
        <f t="shared" si="214"/>
        <v>42037.791238425925</v>
      </c>
      <c r="U3423" s="10">
        <f t="shared" si="215"/>
        <v>42067.791238425925</v>
      </c>
    </row>
    <row r="3424" spans="1:21" ht="42.75" x14ac:dyDescent="0.2">
      <c r="A3424">
        <v>3422</v>
      </c>
      <c r="B3424" s="3" t="s">
        <v>3421</v>
      </c>
      <c r="C3424" s="3" t="s">
        <v>7532</v>
      </c>
      <c r="D3424">
        <v>3000</v>
      </c>
      <c r="F3424">
        <v>3273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8271</v>
      </c>
      <c r="P3424" s="6">
        <f t="shared" si="212"/>
        <v>1.091</v>
      </c>
      <c r="Q3424">
        <f t="shared" si="213"/>
        <v>71.152173913043484</v>
      </c>
      <c r="R3424" t="s">
        <v>8332</v>
      </c>
      <c r="S3424" t="s">
        <v>8333</v>
      </c>
      <c r="T3424" s="10">
        <f t="shared" si="214"/>
        <v>42323.562222222223</v>
      </c>
      <c r="U3424" s="10">
        <f t="shared" si="215"/>
        <v>42352</v>
      </c>
    </row>
    <row r="3425" spans="1:21" ht="42.75" x14ac:dyDescent="0.2">
      <c r="A3425">
        <v>3423</v>
      </c>
      <c r="B3425" s="3" t="s">
        <v>3422</v>
      </c>
      <c r="C3425" s="3" t="s">
        <v>7533</v>
      </c>
      <c r="D3425">
        <v>250</v>
      </c>
      <c r="F3425">
        <v>350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8271</v>
      </c>
      <c r="P3425" s="6">
        <f t="shared" si="212"/>
        <v>1.4</v>
      </c>
      <c r="Q3425">
        <f t="shared" si="213"/>
        <v>35</v>
      </c>
      <c r="R3425" t="s">
        <v>8332</v>
      </c>
      <c r="S3425" t="s">
        <v>8333</v>
      </c>
      <c r="T3425" s="10">
        <f t="shared" si="214"/>
        <v>42088.911354166667</v>
      </c>
      <c r="U3425" s="10">
        <f t="shared" si="215"/>
        <v>42118.911354166667</v>
      </c>
    </row>
    <row r="3426" spans="1:21" ht="42.75" x14ac:dyDescent="0.2">
      <c r="A3426">
        <v>3424</v>
      </c>
      <c r="B3426" s="3" t="s">
        <v>3423</v>
      </c>
      <c r="C3426" s="3" t="s">
        <v>7534</v>
      </c>
      <c r="D3426">
        <v>6000</v>
      </c>
      <c r="F3426">
        <v>6215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8271</v>
      </c>
      <c r="P3426" s="6">
        <f t="shared" si="212"/>
        <v>1.0358333333333334</v>
      </c>
      <c r="Q3426">
        <f t="shared" si="213"/>
        <v>81.776315789473685</v>
      </c>
      <c r="R3426" t="s">
        <v>8332</v>
      </c>
      <c r="S3426" t="s">
        <v>8333</v>
      </c>
      <c r="T3426" s="10">
        <f t="shared" si="214"/>
        <v>42018.676898148144</v>
      </c>
      <c r="U3426" s="10">
        <f t="shared" si="215"/>
        <v>42040.290972222225</v>
      </c>
    </row>
    <row r="3427" spans="1:21" ht="42.75" x14ac:dyDescent="0.2">
      <c r="A3427">
        <v>3425</v>
      </c>
      <c r="B3427" s="3" t="s">
        <v>3424</v>
      </c>
      <c r="C3427" s="3" t="s">
        <v>7535</v>
      </c>
      <c r="D3427">
        <v>30000</v>
      </c>
      <c r="F3427">
        <v>30891.1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8271</v>
      </c>
      <c r="P3427" s="6">
        <f t="shared" si="212"/>
        <v>1.0297033333333332</v>
      </c>
      <c r="Q3427">
        <f t="shared" si="213"/>
        <v>297.02980769230766</v>
      </c>
      <c r="R3427" t="s">
        <v>8332</v>
      </c>
      <c r="S3427" t="s">
        <v>8333</v>
      </c>
      <c r="T3427" s="10">
        <f t="shared" si="214"/>
        <v>41884.617314814815</v>
      </c>
      <c r="U3427" s="10">
        <f t="shared" si="215"/>
        <v>41916.617314814815</v>
      </c>
    </row>
    <row r="3428" spans="1:21" ht="42.75" x14ac:dyDescent="0.2">
      <c r="A3428">
        <v>3426</v>
      </c>
      <c r="B3428" s="3" t="s">
        <v>3425</v>
      </c>
      <c r="C3428" s="3" t="s">
        <v>7536</v>
      </c>
      <c r="D3428">
        <v>3750</v>
      </c>
      <c r="F3428">
        <v>4055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8271</v>
      </c>
      <c r="P3428" s="6">
        <f t="shared" si="212"/>
        <v>1.0813333333333333</v>
      </c>
      <c r="Q3428">
        <f t="shared" si="213"/>
        <v>46.609195402298852</v>
      </c>
      <c r="R3428" t="s">
        <v>8332</v>
      </c>
      <c r="S3428" t="s">
        <v>8333</v>
      </c>
      <c r="T3428" s="10">
        <f t="shared" si="214"/>
        <v>41884.056747685187</v>
      </c>
      <c r="U3428" s="10">
        <f t="shared" si="215"/>
        <v>41903.083333333336</v>
      </c>
    </row>
    <row r="3429" spans="1:21" ht="42.75" x14ac:dyDescent="0.2">
      <c r="A3429">
        <v>3427</v>
      </c>
      <c r="B3429" s="3" t="s">
        <v>3426</v>
      </c>
      <c r="C3429" s="3" t="s">
        <v>7537</v>
      </c>
      <c r="D3429">
        <v>1500</v>
      </c>
      <c r="F3429">
        <v>1500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8271</v>
      </c>
      <c r="P3429" s="6">
        <f t="shared" si="212"/>
        <v>1</v>
      </c>
      <c r="Q3429">
        <f t="shared" si="213"/>
        <v>51.724137931034484</v>
      </c>
      <c r="R3429" t="s">
        <v>8332</v>
      </c>
      <c r="S3429" t="s">
        <v>8333</v>
      </c>
      <c r="T3429" s="10">
        <f t="shared" si="214"/>
        <v>41792.645277777774</v>
      </c>
      <c r="U3429" s="10">
        <f t="shared" si="215"/>
        <v>41822.645277777774</v>
      </c>
    </row>
    <row r="3430" spans="1:21" ht="42.75" x14ac:dyDescent="0.2">
      <c r="A3430">
        <v>3428</v>
      </c>
      <c r="B3430" s="3" t="s">
        <v>3427</v>
      </c>
      <c r="C3430" s="3" t="s">
        <v>7538</v>
      </c>
      <c r="D3430">
        <v>2000</v>
      </c>
      <c r="F3430">
        <v>2055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8271</v>
      </c>
      <c r="P3430" s="6">
        <f t="shared" si="212"/>
        <v>1.0275000000000001</v>
      </c>
      <c r="Q3430">
        <f t="shared" si="213"/>
        <v>40.294117647058826</v>
      </c>
      <c r="R3430" t="s">
        <v>8332</v>
      </c>
      <c r="S3430" t="s">
        <v>8333</v>
      </c>
      <c r="T3430" s="10">
        <f t="shared" si="214"/>
        <v>42038.720451388886</v>
      </c>
      <c r="U3430" s="10">
        <f t="shared" si="215"/>
        <v>42063.708333333328</v>
      </c>
    </row>
    <row r="3431" spans="1:21" ht="42.75" x14ac:dyDescent="0.2">
      <c r="A3431">
        <v>3429</v>
      </c>
      <c r="B3431" s="3" t="s">
        <v>3428</v>
      </c>
      <c r="C3431" s="3" t="s">
        <v>7539</v>
      </c>
      <c r="D3431">
        <v>150</v>
      </c>
      <c r="F3431">
        <v>195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8271</v>
      </c>
      <c r="P3431" s="6">
        <f t="shared" si="212"/>
        <v>1.3</v>
      </c>
      <c r="Q3431">
        <f t="shared" si="213"/>
        <v>16.25</v>
      </c>
      <c r="R3431" t="s">
        <v>8332</v>
      </c>
      <c r="S3431" t="s">
        <v>8333</v>
      </c>
      <c r="T3431" s="10">
        <f t="shared" si="214"/>
        <v>42662.021539351852</v>
      </c>
      <c r="U3431" s="10">
        <f t="shared" si="215"/>
        <v>42676.021539351852</v>
      </c>
    </row>
    <row r="3432" spans="1:21" ht="42.75" x14ac:dyDescent="0.2">
      <c r="A3432">
        <v>3430</v>
      </c>
      <c r="B3432" s="3" t="s">
        <v>3429</v>
      </c>
      <c r="C3432" s="3" t="s">
        <v>7540</v>
      </c>
      <c r="D3432">
        <v>2000</v>
      </c>
      <c r="F3432">
        <v>2170.9899999999998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8271</v>
      </c>
      <c r="P3432" s="6">
        <f t="shared" si="212"/>
        <v>1.0854949999999999</v>
      </c>
      <c r="Q3432">
        <f t="shared" si="213"/>
        <v>30.152638888888887</v>
      </c>
      <c r="R3432" t="s">
        <v>8332</v>
      </c>
      <c r="S3432" t="s">
        <v>8333</v>
      </c>
      <c r="T3432" s="10">
        <f t="shared" si="214"/>
        <v>41820.945613425924</v>
      </c>
      <c r="U3432" s="10">
        <f t="shared" si="215"/>
        <v>41850.945613425924</v>
      </c>
    </row>
    <row r="3433" spans="1:21" ht="42.75" x14ac:dyDescent="0.2">
      <c r="A3433">
        <v>3431</v>
      </c>
      <c r="B3433" s="3" t="s">
        <v>3430</v>
      </c>
      <c r="C3433" s="3" t="s">
        <v>7541</v>
      </c>
      <c r="D3433">
        <v>2000</v>
      </c>
      <c r="F3433">
        <v>2000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8271</v>
      </c>
      <c r="P3433" s="6">
        <f t="shared" si="212"/>
        <v>1</v>
      </c>
      <c r="Q3433">
        <f t="shared" si="213"/>
        <v>95.238095238095241</v>
      </c>
      <c r="R3433" t="s">
        <v>8332</v>
      </c>
      <c r="S3433" t="s">
        <v>8333</v>
      </c>
      <c r="T3433" s="10">
        <f t="shared" si="214"/>
        <v>41839.730937500004</v>
      </c>
      <c r="U3433" s="10">
        <f t="shared" si="215"/>
        <v>41869.730937500004</v>
      </c>
    </row>
    <row r="3434" spans="1:21" ht="42.75" x14ac:dyDescent="0.2">
      <c r="A3434">
        <v>3432</v>
      </c>
      <c r="B3434" s="3" t="s">
        <v>3431</v>
      </c>
      <c r="C3434" s="3" t="s">
        <v>7542</v>
      </c>
      <c r="D3434">
        <v>2000</v>
      </c>
      <c r="F3434">
        <v>2193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8271</v>
      </c>
      <c r="P3434" s="6">
        <f t="shared" si="212"/>
        <v>1.0965</v>
      </c>
      <c r="Q3434">
        <f t="shared" si="213"/>
        <v>52.214285714285715</v>
      </c>
      <c r="R3434" t="s">
        <v>8332</v>
      </c>
      <c r="S3434" t="s">
        <v>8333</v>
      </c>
      <c r="T3434" s="10">
        <f t="shared" si="214"/>
        <v>42380.581180555557</v>
      </c>
      <c r="U3434" s="10">
        <f t="shared" si="215"/>
        <v>42405.916666666672</v>
      </c>
    </row>
    <row r="3435" spans="1:21" ht="42.75" x14ac:dyDescent="0.2">
      <c r="A3435">
        <v>3433</v>
      </c>
      <c r="B3435" s="3" t="s">
        <v>3432</v>
      </c>
      <c r="C3435" s="3" t="s">
        <v>7543</v>
      </c>
      <c r="D3435">
        <v>9500</v>
      </c>
      <c r="F3435">
        <v>9525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8271</v>
      </c>
      <c r="P3435" s="6">
        <f t="shared" si="212"/>
        <v>1.0026315789473683</v>
      </c>
      <c r="Q3435">
        <f t="shared" si="213"/>
        <v>134.1549295774648</v>
      </c>
      <c r="R3435" t="s">
        <v>8332</v>
      </c>
      <c r="S3435" t="s">
        <v>8333</v>
      </c>
      <c r="T3435" s="10">
        <f t="shared" si="214"/>
        <v>41776.063136574077</v>
      </c>
      <c r="U3435" s="10">
        <f t="shared" si="215"/>
        <v>41807.125</v>
      </c>
    </row>
    <row r="3436" spans="1:21" ht="42.75" x14ac:dyDescent="0.2">
      <c r="A3436">
        <v>3434</v>
      </c>
      <c r="B3436" s="3" t="s">
        <v>3433</v>
      </c>
      <c r="C3436" s="3" t="s">
        <v>7544</v>
      </c>
      <c r="D3436">
        <v>10000</v>
      </c>
      <c r="F3436">
        <v>10555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8271</v>
      </c>
      <c r="P3436" s="6">
        <f t="shared" si="212"/>
        <v>1.0555000000000001</v>
      </c>
      <c r="Q3436">
        <f t="shared" si="213"/>
        <v>62.827380952380949</v>
      </c>
      <c r="R3436" t="s">
        <v>8332</v>
      </c>
      <c r="S3436" t="s">
        <v>8333</v>
      </c>
      <c r="T3436" s="10">
        <f t="shared" si="214"/>
        <v>41800.380428240744</v>
      </c>
      <c r="U3436" s="10">
        <f t="shared" si="215"/>
        <v>41830.380428240744</v>
      </c>
    </row>
    <row r="3437" spans="1:21" ht="42.75" x14ac:dyDescent="0.2">
      <c r="A3437">
        <v>3435</v>
      </c>
      <c r="B3437" s="3" t="s">
        <v>3434</v>
      </c>
      <c r="C3437" s="3" t="s">
        <v>7545</v>
      </c>
      <c r="D3437">
        <v>1000</v>
      </c>
      <c r="F3437">
        <v>1120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8271</v>
      </c>
      <c r="P3437" s="6">
        <f t="shared" si="212"/>
        <v>1.1200000000000001</v>
      </c>
      <c r="Q3437">
        <f t="shared" si="213"/>
        <v>58.94736842105263</v>
      </c>
      <c r="R3437" t="s">
        <v>8332</v>
      </c>
      <c r="S3437" t="s">
        <v>8333</v>
      </c>
      <c r="T3437" s="10">
        <f t="shared" si="214"/>
        <v>42572.61681712963</v>
      </c>
      <c r="U3437" s="10">
        <f t="shared" si="215"/>
        <v>42589.125</v>
      </c>
    </row>
    <row r="3438" spans="1:21" ht="42.75" x14ac:dyDescent="0.2">
      <c r="A3438">
        <v>3436</v>
      </c>
      <c r="B3438" s="3" t="s">
        <v>3435</v>
      </c>
      <c r="C3438" s="3" t="s">
        <v>7546</v>
      </c>
      <c r="D3438">
        <v>5000</v>
      </c>
      <c r="F3438">
        <v>5295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8271</v>
      </c>
      <c r="P3438" s="6">
        <f t="shared" si="212"/>
        <v>1.0589999999999999</v>
      </c>
      <c r="Q3438">
        <f t="shared" si="213"/>
        <v>143.1081081081081</v>
      </c>
      <c r="R3438" t="s">
        <v>8332</v>
      </c>
      <c r="S3438" t="s">
        <v>8333</v>
      </c>
      <c r="T3438" s="10">
        <f t="shared" si="214"/>
        <v>41851.541585648149</v>
      </c>
      <c r="U3438" s="10">
        <f t="shared" si="215"/>
        <v>41872.686111111114</v>
      </c>
    </row>
    <row r="3439" spans="1:21" ht="57" x14ac:dyDescent="0.2">
      <c r="A3439">
        <v>3437</v>
      </c>
      <c r="B3439" s="3" t="s">
        <v>3436</v>
      </c>
      <c r="C3439" s="3" t="s">
        <v>7547</v>
      </c>
      <c r="D3439">
        <v>3000</v>
      </c>
      <c r="F3439">
        <v>3030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8271</v>
      </c>
      <c r="P3439" s="6">
        <f t="shared" si="212"/>
        <v>1.01</v>
      </c>
      <c r="Q3439">
        <f t="shared" si="213"/>
        <v>84.166666666666671</v>
      </c>
      <c r="R3439" t="s">
        <v>8332</v>
      </c>
      <c r="S3439" t="s">
        <v>8333</v>
      </c>
      <c r="T3439" s="10">
        <f t="shared" si="214"/>
        <v>42205.710879629631</v>
      </c>
      <c r="U3439" s="10">
        <f t="shared" si="215"/>
        <v>42235.710879629631</v>
      </c>
    </row>
    <row r="3440" spans="1:21" ht="42.75" x14ac:dyDescent="0.2">
      <c r="A3440">
        <v>3438</v>
      </c>
      <c r="B3440" s="3" t="s">
        <v>3437</v>
      </c>
      <c r="C3440" s="3" t="s">
        <v>7548</v>
      </c>
      <c r="D3440">
        <v>2500</v>
      </c>
      <c r="F3440">
        <v>2605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8271</v>
      </c>
      <c r="P3440" s="6">
        <f t="shared" si="212"/>
        <v>1.042</v>
      </c>
      <c r="Q3440">
        <f t="shared" si="213"/>
        <v>186.07142857142858</v>
      </c>
      <c r="R3440" t="s">
        <v>8332</v>
      </c>
      <c r="S3440" t="s">
        <v>8333</v>
      </c>
      <c r="T3440" s="10">
        <f t="shared" si="214"/>
        <v>42100.927858796291</v>
      </c>
      <c r="U3440" s="10">
        <f t="shared" si="215"/>
        <v>42126.875</v>
      </c>
    </row>
    <row r="3441" spans="1:21" ht="28.5" x14ac:dyDescent="0.2">
      <c r="A3441">
        <v>3439</v>
      </c>
      <c r="B3441" s="3" t="s">
        <v>3438</v>
      </c>
      <c r="C3441" s="3" t="s">
        <v>7549</v>
      </c>
      <c r="D3441">
        <v>1200</v>
      </c>
      <c r="F3441">
        <v>1616.14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8271</v>
      </c>
      <c r="P3441" s="6">
        <f t="shared" si="212"/>
        <v>1.3467833333333334</v>
      </c>
      <c r="Q3441">
        <f t="shared" si="213"/>
        <v>89.785555555555561</v>
      </c>
      <c r="R3441" t="s">
        <v>8332</v>
      </c>
      <c r="S3441" t="s">
        <v>8333</v>
      </c>
      <c r="T3441" s="10">
        <f t="shared" si="214"/>
        <v>42374.911226851851</v>
      </c>
      <c r="U3441" s="10">
        <f t="shared" si="215"/>
        <v>42388.207638888889</v>
      </c>
    </row>
    <row r="3442" spans="1:21" ht="42.75" x14ac:dyDescent="0.2">
      <c r="A3442">
        <v>3440</v>
      </c>
      <c r="B3442" s="3" t="s">
        <v>3439</v>
      </c>
      <c r="C3442" s="3" t="s">
        <v>7550</v>
      </c>
      <c r="D3442">
        <v>5000</v>
      </c>
      <c r="F3442">
        <v>5260.92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8271</v>
      </c>
      <c r="P3442" s="6">
        <f t="shared" si="212"/>
        <v>1.052184</v>
      </c>
      <c r="Q3442">
        <f t="shared" si="213"/>
        <v>64.157560975609755</v>
      </c>
      <c r="R3442" t="s">
        <v>8332</v>
      </c>
      <c r="S3442" t="s">
        <v>8333</v>
      </c>
      <c r="T3442" s="10">
        <f t="shared" si="214"/>
        <v>41809.12300925926</v>
      </c>
      <c r="U3442" s="10">
        <f t="shared" si="215"/>
        <v>41831.677083333336</v>
      </c>
    </row>
    <row r="3443" spans="1:21" ht="42.75" x14ac:dyDescent="0.2">
      <c r="A3443">
        <v>3441</v>
      </c>
      <c r="B3443" s="3" t="s">
        <v>3440</v>
      </c>
      <c r="C3443" s="3" t="s">
        <v>7551</v>
      </c>
      <c r="D3443">
        <v>2500</v>
      </c>
      <c r="F3443">
        <v>2565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8271</v>
      </c>
      <c r="P3443" s="6">
        <f t="shared" si="212"/>
        <v>1.026</v>
      </c>
      <c r="Q3443">
        <f t="shared" si="213"/>
        <v>59.651162790697676</v>
      </c>
      <c r="R3443" t="s">
        <v>8332</v>
      </c>
      <c r="S3443" t="s">
        <v>8333</v>
      </c>
      <c r="T3443" s="10">
        <f t="shared" si="214"/>
        <v>42294.429641203707</v>
      </c>
      <c r="U3443" s="10">
        <f t="shared" si="215"/>
        <v>42321.845138888893</v>
      </c>
    </row>
    <row r="3444" spans="1:21" ht="42.75" x14ac:dyDescent="0.2">
      <c r="A3444">
        <v>3442</v>
      </c>
      <c r="B3444" s="3" t="s">
        <v>3441</v>
      </c>
      <c r="C3444" s="3" t="s">
        <v>7552</v>
      </c>
      <c r="D3444">
        <v>250</v>
      </c>
      <c r="F3444">
        <v>250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8271</v>
      </c>
      <c r="P3444" s="6">
        <f t="shared" si="212"/>
        <v>1</v>
      </c>
      <c r="Q3444">
        <f t="shared" si="213"/>
        <v>31.25</v>
      </c>
      <c r="R3444" t="s">
        <v>8332</v>
      </c>
      <c r="S3444" t="s">
        <v>8333</v>
      </c>
      <c r="T3444" s="10">
        <f t="shared" si="214"/>
        <v>42124.841111111105</v>
      </c>
      <c r="U3444" s="10">
        <f t="shared" si="215"/>
        <v>42154.841111111105</v>
      </c>
    </row>
    <row r="3445" spans="1:21" ht="42.75" x14ac:dyDescent="0.2">
      <c r="A3445">
        <v>3443</v>
      </c>
      <c r="B3445" s="3" t="s">
        <v>3442</v>
      </c>
      <c r="C3445" s="3" t="s">
        <v>7553</v>
      </c>
      <c r="D3445">
        <v>1000</v>
      </c>
      <c r="F3445">
        <v>1855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8271</v>
      </c>
      <c r="P3445" s="6">
        <f t="shared" si="212"/>
        <v>1.855</v>
      </c>
      <c r="Q3445">
        <f t="shared" si="213"/>
        <v>41.222222222222221</v>
      </c>
      <c r="R3445" t="s">
        <v>8332</v>
      </c>
      <c r="S3445" t="s">
        <v>8333</v>
      </c>
      <c r="T3445" s="10">
        <f t="shared" si="214"/>
        <v>41861.524837962963</v>
      </c>
      <c r="U3445" s="10">
        <f t="shared" si="215"/>
        <v>41891.524837962963</v>
      </c>
    </row>
    <row r="3446" spans="1:21" ht="42.75" x14ac:dyDescent="0.2">
      <c r="A3446">
        <v>3444</v>
      </c>
      <c r="B3446" s="3" t="s">
        <v>3443</v>
      </c>
      <c r="C3446" s="3" t="s">
        <v>7554</v>
      </c>
      <c r="D3446">
        <v>300</v>
      </c>
      <c r="F3446">
        <v>867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8271</v>
      </c>
      <c r="P3446" s="6">
        <f t="shared" si="212"/>
        <v>2.89</v>
      </c>
      <c r="Q3446">
        <f t="shared" si="213"/>
        <v>43.35</v>
      </c>
      <c r="R3446" t="s">
        <v>8332</v>
      </c>
      <c r="S3446" t="s">
        <v>8333</v>
      </c>
      <c r="T3446" s="10">
        <f t="shared" si="214"/>
        <v>42521.291504629626</v>
      </c>
      <c r="U3446" s="10">
        <f t="shared" si="215"/>
        <v>42529.582638888889</v>
      </c>
    </row>
    <row r="3447" spans="1:21" ht="42.75" x14ac:dyDescent="0.2">
      <c r="A3447">
        <v>3445</v>
      </c>
      <c r="B3447" s="3" t="s">
        <v>3444</v>
      </c>
      <c r="C3447" s="3" t="s">
        <v>7555</v>
      </c>
      <c r="D3447">
        <v>2000</v>
      </c>
      <c r="F3447">
        <v>2000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8271</v>
      </c>
      <c r="P3447" s="6">
        <f t="shared" si="212"/>
        <v>1</v>
      </c>
      <c r="Q3447">
        <f t="shared" si="213"/>
        <v>64.516129032258064</v>
      </c>
      <c r="R3447" t="s">
        <v>8332</v>
      </c>
      <c r="S3447" t="s">
        <v>8333</v>
      </c>
      <c r="T3447" s="10">
        <f t="shared" si="214"/>
        <v>42272.530509259261</v>
      </c>
      <c r="U3447" s="10">
        <f t="shared" si="215"/>
        <v>42300.530509259261</v>
      </c>
    </row>
    <row r="3448" spans="1:21" ht="42.75" x14ac:dyDescent="0.2">
      <c r="A3448">
        <v>3446</v>
      </c>
      <c r="B3448" s="3" t="s">
        <v>3445</v>
      </c>
      <c r="C3448" s="3" t="s">
        <v>7556</v>
      </c>
      <c r="D3448">
        <v>1000</v>
      </c>
      <c r="F3448">
        <v>1082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8271</v>
      </c>
      <c r="P3448" s="6">
        <f t="shared" si="212"/>
        <v>1.0820000000000001</v>
      </c>
      <c r="Q3448">
        <f t="shared" si="213"/>
        <v>43.28</v>
      </c>
      <c r="R3448" t="s">
        <v>8332</v>
      </c>
      <c r="S3448" t="s">
        <v>8333</v>
      </c>
      <c r="T3448" s="10">
        <f t="shared" si="214"/>
        <v>42016.832465277781</v>
      </c>
      <c r="U3448" s="10">
        <f t="shared" si="215"/>
        <v>42040.513888888891</v>
      </c>
    </row>
    <row r="3449" spans="1:21" ht="28.5" x14ac:dyDescent="0.2">
      <c r="A3449">
        <v>3447</v>
      </c>
      <c r="B3449" s="3" t="s">
        <v>3446</v>
      </c>
      <c r="C3449" s="3" t="s">
        <v>7557</v>
      </c>
      <c r="D3449">
        <v>1000</v>
      </c>
      <c r="F3449">
        <v>1078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8271</v>
      </c>
      <c r="P3449" s="6">
        <f t="shared" si="212"/>
        <v>1.0780000000000001</v>
      </c>
      <c r="Q3449">
        <f t="shared" si="213"/>
        <v>77</v>
      </c>
      <c r="R3449" t="s">
        <v>8332</v>
      </c>
      <c r="S3449" t="s">
        <v>8333</v>
      </c>
      <c r="T3449" s="10">
        <f t="shared" si="214"/>
        <v>42402.889027777783</v>
      </c>
      <c r="U3449" s="10">
        <f t="shared" si="215"/>
        <v>42447.847361111111</v>
      </c>
    </row>
    <row r="3450" spans="1:21" ht="42.75" x14ac:dyDescent="0.2">
      <c r="A3450">
        <v>3448</v>
      </c>
      <c r="B3450" s="3" t="s">
        <v>3447</v>
      </c>
      <c r="C3450" s="3" t="s">
        <v>7558</v>
      </c>
      <c r="D3450">
        <v>2100</v>
      </c>
      <c r="F3450">
        <v>2305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8271</v>
      </c>
      <c r="P3450" s="6">
        <f t="shared" si="212"/>
        <v>1.0976190476190477</v>
      </c>
      <c r="Q3450">
        <f t="shared" si="213"/>
        <v>51.222222222222221</v>
      </c>
      <c r="R3450" t="s">
        <v>8332</v>
      </c>
      <c r="S3450" t="s">
        <v>8333</v>
      </c>
      <c r="T3450" s="10">
        <f t="shared" si="214"/>
        <v>41960.119085648148</v>
      </c>
      <c r="U3450" s="10">
        <f t="shared" si="215"/>
        <v>41990.119085648148</v>
      </c>
    </row>
    <row r="3451" spans="1:21" ht="42.75" x14ac:dyDescent="0.2">
      <c r="A3451">
        <v>3449</v>
      </c>
      <c r="B3451" s="3" t="s">
        <v>3448</v>
      </c>
      <c r="C3451" s="3" t="s">
        <v>7559</v>
      </c>
      <c r="D3451">
        <v>800</v>
      </c>
      <c r="F3451">
        <v>1365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8271</v>
      </c>
      <c r="P3451" s="6">
        <f t="shared" si="212"/>
        <v>1.70625</v>
      </c>
      <c r="Q3451">
        <f t="shared" si="213"/>
        <v>68.25</v>
      </c>
      <c r="R3451" t="s">
        <v>8332</v>
      </c>
      <c r="S3451" t="s">
        <v>8333</v>
      </c>
      <c r="T3451" s="10">
        <f t="shared" si="214"/>
        <v>42532.052523148144</v>
      </c>
      <c r="U3451" s="10">
        <f t="shared" si="215"/>
        <v>42560.166666666672</v>
      </c>
    </row>
    <row r="3452" spans="1:21" ht="42.75" x14ac:dyDescent="0.2">
      <c r="A3452">
        <v>3450</v>
      </c>
      <c r="B3452" s="3" t="s">
        <v>3449</v>
      </c>
      <c r="C3452" s="3" t="s">
        <v>7560</v>
      </c>
      <c r="D3452">
        <v>500</v>
      </c>
      <c r="F3452">
        <v>760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8271</v>
      </c>
      <c r="P3452" s="6">
        <f t="shared" si="212"/>
        <v>1.52</v>
      </c>
      <c r="Q3452">
        <f t="shared" si="213"/>
        <v>19.487179487179485</v>
      </c>
      <c r="R3452" t="s">
        <v>8332</v>
      </c>
      <c r="S3452" t="s">
        <v>8333</v>
      </c>
      <c r="T3452" s="10">
        <f t="shared" si="214"/>
        <v>42036.704525462963</v>
      </c>
      <c r="U3452" s="10">
        <f t="shared" si="215"/>
        <v>42096.662858796291</v>
      </c>
    </row>
    <row r="3453" spans="1:21" ht="42.75" x14ac:dyDescent="0.2">
      <c r="A3453">
        <v>3451</v>
      </c>
      <c r="B3453" s="3" t="s">
        <v>3450</v>
      </c>
      <c r="C3453" s="3" t="s">
        <v>7561</v>
      </c>
      <c r="D3453">
        <v>650</v>
      </c>
      <c r="F3453">
        <v>658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8271</v>
      </c>
      <c r="P3453" s="6">
        <f t="shared" si="212"/>
        <v>1.0123076923076924</v>
      </c>
      <c r="Q3453">
        <f t="shared" si="213"/>
        <v>41.125</v>
      </c>
      <c r="R3453" t="s">
        <v>8332</v>
      </c>
      <c r="S3453" t="s">
        <v>8333</v>
      </c>
      <c r="T3453" s="10">
        <f t="shared" si="214"/>
        <v>42088.723692129628</v>
      </c>
      <c r="U3453" s="10">
        <f t="shared" si="215"/>
        <v>42115.723692129628</v>
      </c>
    </row>
    <row r="3454" spans="1:21" ht="42.75" x14ac:dyDescent="0.2">
      <c r="A3454">
        <v>3452</v>
      </c>
      <c r="B3454" s="3" t="s">
        <v>3451</v>
      </c>
      <c r="C3454" s="3" t="s">
        <v>7562</v>
      </c>
      <c r="D3454">
        <v>1000</v>
      </c>
      <c r="F3454">
        <v>1532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8271</v>
      </c>
      <c r="P3454" s="6">
        <f t="shared" si="212"/>
        <v>1.532</v>
      </c>
      <c r="Q3454">
        <f t="shared" si="213"/>
        <v>41.405405405405403</v>
      </c>
      <c r="R3454" t="s">
        <v>8332</v>
      </c>
      <c r="S3454" t="s">
        <v>8333</v>
      </c>
      <c r="T3454" s="10">
        <f t="shared" si="214"/>
        <v>41820.639189814814</v>
      </c>
      <c r="U3454" s="10">
        <f t="shared" si="215"/>
        <v>41843.165972222225</v>
      </c>
    </row>
    <row r="3455" spans="1:21" ht="42.75" x14ac:dyDescent="0.2">
      <c r="A3455">
        <v>3453</v>
      </c>
      <c r="B3455" s="3" t="s">
        <v>3452</v>
      </c>
      <c r="C3455" s="3" t="s">
        <v>7563</v>
      </c>
      <c r="D3455">
        <v>300</v>
      </c>
      <c r="F3455">
        <v>385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8271</v>
      </c>
      <c r="P3455" s="6">
        <f t="shared" si="212"/>
        <v>1.2833333333333334</v>
      </c>
      <c r="Q3455">
        <f t="shared" si="213"/>
        <v>27.5</v>
      </c>
      <c r="R3455" t="s">
        <v>8332</v>
      </c>
      <c r="S3455" t="s">
        <v>8333</v>
      </c>
      <c r="T3455" s="10">
        <f t="shared" si="214"/>
        <v>42535.97865740741</v>
      </c>
      <c r="U3455" s="10">
        <f t="shared" si="215"/>
        <v>42595.97865740741</v>
      </c>
    </row>
    <row r="3456" spans="1:21" ht="42.75" x14ac:dyDescent="0.2">
      <c r="A3456">
        <v>3454</v>
      </c>
      <c r="B3456" s="3" t="s">
        <v>3453</v>
      </c>
      <c r="C3456" s="3" t="s">
        <v>7564</v>
      </c>
      <c r="D3456">
        <v>700</v>
      </c>
      <c r="F3456">
        <v>705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8271</v>
      </c>
      <c r="P3456" s="6">
        <f t="shared" si="212"/>
        <v>1.0071428571428571</v>
      </c>
      <c r="Q3456">
        <f t="shared" si="213"/>
        <v>33.571428571428569</v>
      </c>
      <c r="R3456" t="s">
        <v>8332</v>
      </c>
      <c r="S3456" t="s">
        <v>8333</v>
      </c>
      <c r="T3456" s="10">
        <f t="shared" si="214"/>
        <v>41821.698599537034</v>
      </c>
      <c r="U3456" s="10">
        <f t="shared" si="215"/>
        <v>41851.698599537034</v>
      </c>
    </row>
    <row r="3457" spans="1:21" ht="42.75" x14ac:dyDescent="0.2">
      <c r="A3457">
        <v>3455</v>
      </c>
      <c r="B3457" s="3" t="s">
        <v>3454</v>
      </c>
      <c r="C3457" s="3" t="s">
        <v>7565</v>
      </c>
      <c r="D3457">
        <v>10000</v>
      </c>
      <c r="F3457">
        <v>10065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8271</v>
      </c>
      <c r="P3457" s="6">
        <f t="shared" si="212"/>
        <v>1.0065</v>
      </c>
      <c r="Q3457">
        <f t="shared" si="213"/>
        <v>145.86956521739131</v>
      </c>
      <c r="R3457" t="s">
        <v>8332</v>
      </c>
      <c r="S3457" t="s">
        <v>8333</v>
      </c>
      <c r="T3457" s="10">
        <f t="shared" si="214"/>
        <v>42626.7503125</v>
      </c>
      <c r="U3457" s="10">
        <f t="shared" si="215"/>
        <v>42656.7503125</v>
      </c>
    </row>
    <row r="3458" spans="1:21" ht="42.75" x14ac:dyDescent="0.2">
      <c r="A3458">
        <v>3456</v>
      </c>
      <c r="B3458" s="3" t="s">
        <v>3455</v>
      </c>
      <c r="C3458" s="3" t="s">
        <v>7566</v>
      </c>
      <c r="D3458">
        <v>3000</v>
      </c>
      <c r="F3458">
        <v>5739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8271</v>
      </c>
      <c r="P3458" s="6">
        <f t="shared" ref="P3458:P3521" si="216">F3458/D3458</f>
        <v>1.913</v>
      </c>
      <c r="Q3458">
        <f t="shared" ref="Q3458:Q3521" si="217">F3458/M3458</f>
        <v>358.6875</v>
      </c>
      <c r="R3458" t="s">
        <v>8332</v>
      </c>
      <c r="S3458" t="s">
        <v>8333</v>
      </c>
      <c r="T3458" s="10">
        <f t="shared" si="214"/>
        <v>41821.205636574072</v>
      </c>
      <c r="U3458" s="10">
        <f t="shared" si="215"/>
        <v>41852.290972222225</v>
      </c>
    </row>
    <row r="3459" spans="1:21" ht="28.5" x14ac:dyDescent="0.2">
      <c r="A3459">
        <v>3457</v>
      </c>
      <c r="B3459" s="3" t="s">
        <v>3456</v>
      </c>
      <c r="C3459" s="3" t="s">
        <v>7567</v>
      </c>
      <c r="D3459">
        <v>2000</v>
      </c>
      <c r="F3459">
        <v>2804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8271</v>
      </c>
      <c r="P3459" s="6">
        <f t="shared" si="216"/>
        <v>1.4019999999999999</v>
      </c>
      <c r="Q3459">
        <f t="shared" si="217"/>
        <v>50.981818181818184</v>
      </c>
      <c r="R3459" t="s">
        <v>8332</v>
      </c>
      <c r="S3459" t="s">
        <v>8333</v>
      </c>
      <c r="T3459" s="10">
        <f t="shared" ref="T3459:T3522" si="218">(((K3459/60)/60)/24+DATE(1970,1,1))</f>
        <v>42016.706678240742</v>
      </c>
      <c r="U3459" s="10">
        <f t="shared" ref="U3459:U3522" si="219">(((J3459/60)/60)/24+DATE(1970,1,1))</f>
        <v>42047.249305555553</v>
      </c>
    </row>
    <row r="3460" spans="1:21" ht="42.75" x14ac:dyDescent="0.2">
      <c r="A3460">
        <v>3458</v>
      </c>
      <c r="B3460" s="3" t="s">
        <v>3457</v>
      </c>
      <c r="C3460" s="3" t="s">
        <v>7568</v>
      </c>
      <c r="D3460">
        <v>978</v>
      </c>
      <c r="F3460">
        <v>1216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8271</v>
      </c>
      <c r="P3460" s="6">
        <f t="shared" si="216"/>
        <v>1.2433537832310839</v>
      </c>
      <c r="Q3460">
        <f t="shared" si="217"/>
        <v>45.037037037037038</v>
      </c>
      <c r="R3460" t="s">
        <v>8332</v>
      </c>
      <c r="S3460" t="s">
        <v>8333</v>
      </c>
      <c r="T3460" s="10">
        <f t="shared" si="218"/>
        <v>42011.202581018515</v>
      </c>
      <c r="U3460" s="10">
        <f t="shared" si="219"/>
        <v>42038.185416666667</v>
      </c>
    </row>
    <row r="3461" spans="1:21" ht="42.75" x14ac:dyDescent="0.2">
      <c r="A3461">
        <v>3459</v>
      </c>
      <c r="B3461" s="3" t="s">
        <v>3458</v>
      </c>
      <c r="C3461" s="3" t="s">
        <v>7569</v>
      </c>
      <c r="D3461">
        <v>500</v>
      </c>
      <c r="F3461">
        <v>631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8271</v>
      </c>
      <c r="P3461" s="6">
        <f t="shared" si="216"/>
        <v>1.262</v>
      </c>
      <c r="Q3461">
        <f t="shared" si="217"/>
        <v>17.527777777777779</v>
      </c>
      <c r="R3461" t="s">
        <v>8332</v>
      </c>
      <c r="S3461" t="s">
        <v>8333</v>
      </c>
      <c r="T3461" s="10">
        <f t="shared" si="218"/>
        <v>42480.479861111111</v>
      </c>
      <c r="U3461" s="10">
        <f t="shared" si="219"/>
        <v>42510.479861111111</v>
      </c>
    </row>
    <row r="3462" spans="1:21" ht="42.75" x14ac:dyDescent="0.2">
      <c r="A3462">
        <v>3460</v>
      </c>
      <c r="B3462" s="3" t="s">
        <v>3459</v>
      </c>
      <c r="C3462" s="3" t="s">
        <v>7570</v>
      </c>
      <c r="D3462">
        <v>500</v>
      </c>
      <c r="F3462">
        <v>950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8271</v>
      </c>
      <c r="P3462" s="6">
        <f t="shared" si="216"/>
        <v>1.9</v>
      </c>
      <c r="Q3462">
        <f t="shared" si="217"/>
        <v>50</v>
      </c>
      <c r="R3462" t="s">
        <v>8332</v>
      </c>
      <c r="S3462" t="s">
        <v>8333</v>
      </c>
      <c r="T3462" s="10">
        <f t="shared" si="218"/>
        <v>41852.527222222219</v>
      </c>
      <c r="U3462" s="10">
        <f t="shared" si="219"/>
        <v>41866.527222222219</v>
      </c>
    </row>
    <row r="3463" spans="1:21" ht="42.75" x14ac:dyDescent="0.2">
      <c r="A3463">
        <v>3461</v>
      </c>
      <c r="B3463" s="3" t="s">
        <v>3460</v>
      </c>
      <c r="C3463" s="3" t="s">
        <v>7571</v>
      </c>
      <c r="D3463">
        <v>500</v>
      </c>
      <c r="F3463">
        <v>695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8271</v>
      </c>
      <c r="P3463" s="6">
        <f t="shared" si="216"/>
        <v>1.39</v>
      </c>
      <c r="Q3463">
        <f t="shared" si="217"/>
        <v>57.916666666666664</v>
      </c>
      <c r="R3463" t="s">
        <v>8332</v>
      </c>
      <c r="S3463" t="s">
        <v>8333</v>
      </c>
      <c r="T3463" s="10">
        <f t="shared" si="218"/>
        <v>42643.632858796293</v>
      </c>
      <c r="U3463" s="10">
        <f t="shared" si="219"/>
        <v>42672.125</v>
      </c>
    </row>
    <row r="3464" spans="1:21" ht="42.75" x14ac:dyDescent="0.2">
      <c r="A3464">
        <v>3462</v>
      </c>
      <c r="B3464" s="3" t="s">
        <v>3461</v>
      </c>
      <c r="C3464" s="3" t="s">
        <v>7572</v>
      </c>
      <c r="D3464">
        <v>250</v>
      </c>
      <c r="F3464">
        <v>505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8271</v>
      </c>
      <c r="P3464" s="6">
        <f t="shared" si="216"/>
        <v>2.02</v>
      </c>
      <c r="Q3464">
        <f t="shared" si="217"/>
        <v>29.705882352941178</v>
      </c>
      <c r="R3464" t="s">
        <v>8332</v>
      </c>
      <c r="S3464" t="s">
        <v>8333</v>
      </c>
      <c r="T3464" s="10">
        <f t="shared" si="218"/>
        <v>42179.898472222223</v>
      </c>
      <c r="U3464" s="10">
        <f t="shared" si="219"/>
        <v>42195.75</v>
      </c>
    </row>
    <row r="3465" spans="1:21" ht="42.75" x14ac:dyDescent="0.2">
      <c r="A3465">
        <v>3463</v>
      </c>
      <c r="B3465" s="3" t="s">
        <v>3462</v>
      </c>
      <c r="C3465" s="3" t="s">
        <v>7573</v>
      </c>
      <c r="D3465">
        <v>10000</v>
      </c>
      <c r="F3465">
        <v>10338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8271</v>
      </c>
      <c r="P3465" s="6">
        <f t="shared" si="216"/>
        <v>1.0338000000000001</v>
      </c>
      <c r="Q3465">
        <f t="shared" si="217"/>
        <v>90.684210526315795</v>
      </c>
      <c r="R3465" t="s">
        <v>8332</v>
      </c>
      <c r="S3465" t="s">
        <v>8333</v>
      </c>
      <c r="T3465" s="10">
        <f t="shared" si="218"/>
        <v>42612.918807870374</v>
      </c>
      <c r="U3465" s="10">
        <f t="shared" si="219"/>
        <v>42654.165972222225</v>
      </c>
    </row>
    <row r="3466" spans="1:21" ht="57" x14ac:dyDescent="0.2">
      <c r="A3466">
        <v>3464</v>
      </c>
      <c r="B3466" s="3" t="s">
        <v>3463</v>
      </c>
      <c r="C3466" s="3" t="s">
        <v>7574</v>
      </c>
      <c r="D3466">
        <v>5000</v>
      </c>
      <c r="F3466">
        <v>5116.18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8271</v>
      </c>
      <c r="P3466" s="6">
        <f t="shared" si="216"/>
        <v>1.023236</v>
      </c>
      <c r="Q3466">
        <f t="shared" si="217"/>
        <v>55.012688172043013</v>
      </c>
      <c r="R3466" t="s">
        <v>8332</v>
      </c>
      <c r="S3466" t="s">
        <v>8333</v>
      </c>
      <c r="T3466" s="10">
        <f t="shared" si="218"/>
        <v>42575.130057870367</v>
      </c>
      <c r="U3466" s="10">
        <f t="shared" si="219"/>
        <v>42605.130057870367</v>
      </c>
    </row>
    <row r="3467" spans="1:21" ht="42.75" x14ac:dyDescent="0.2">
      <c r="A3467">
        <v>3465</v>
      </c>
      <c r="B3467" s="3" t="s">
        <v>3464</v>
      </c>
      <c r="C3467" s="3" t="s">
        <v>7575</v>
      </c>
      <c r="D3467">
        <v>2000</v>
      </c>
      <c r="F3467">
        <v>2060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8271</v>
      </c>
      <c r="P3467" s="6">
        <f t="shared" si="216"/>
        <v>1.03</v>
      </c>
      <c r="Q3467">
        <f t="shared" si="217"/>
        <v>57.222222222222221</v>
      </c>
      <c r="R3467" t="s">
        <v>8332</v>
      </c>
      <c r="S3467" t="s">
        <v>8333</v>
      </c>
      <c r="T3467" s="10">
        <f t="shared" si="218"/>
        <v>42200.625833333332</v>
      </c>
      <c r="U3467" s="10">
        <f t="shared" si="219"/>
        <v>42225.666666666672</v>
      </c>
    </row>
    <row r="3468" spans="1:21" ht="28.5" x14ac:dyDescent="0.2">
      <c r="A3468">
        <v>3466</v>
      </c>
      <c r="B3468" s="3" t="s">
        <v>3465</v>
      </c>
      <c r="C3468" s="3" t="s">
        <v>7576</v>
      </c>
      <c r="D3468">
        <v>3500</v>
      </c>
      <c r="F3468">
        <v>4450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8271</v>
      </c>
      <c r="P3468" s="6">
        <f t="shared" si="216"/>
        <v>1.2714285714285714</v>
      </c>
      <c r="Q3468">
        <f t="shared" si="217"/>
        <v>72.950819672131146</v>
      </c>
      <c r="R3468" t="s">
        <v>8332</v>
      </c>
      <c r="S3468" t="s">
        <v>8333</v>
      </c>
      <c r="T3468" s="10">
        <f t="shared" si="218"/>
        <v>42420.019097222219</v>
      </c>
      <c r="U3468" s="10">
        <f t="shared" si="219"/>
        <v>42479.977430555555</v>
      </c>
    </row>
    <row r="3469" spans="1:21" x14ac:dyDescent="0.2">
      <c r="A3469">
        <v>3467</v>
      </c>
      <c r="B3469" s="3" t="s">
        <v>3466</v>
      </c>
      <c r="C3469" s="3" t="s">
        <v>7577</v>
      </c>
      <c r="D3469">
        <v>3000</v>
      </c>
      <c r="F3469">
        <v>3030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8271</v>
      </c>
      <c r="P3469" s="6">
        <f t="shared" si="216"/>
        <v>1.01</v>
      </c>
      <c r="Q3469">
        <f t="shared" si="217"/>
        <v>64.468085106382972</v>
      </c>
      <c r="R3469" t="s">
        <v>8332</v>
      </c>
      <c r="S3469" t="s">
        <v>8333</v>
      </c>
      <c r="T3469" s="10">
        <f t="shared" si="218"/>
        <v>42053.671666666662</v>
      </c>
      <c r="U3469" s="10">
        <f t="shared" si="219"/>
        <v>42083.630000000005</v>
      </c>
    </row>
    <row r="3470" spans="1:21" ht="42.75" x14ac:dyDescent="0.2">
      <c r="A3470">
        <v>3468</v>
      </c>
      <c r="B3470" s="3" t="s">
        <v>3467</v>
      </c>
      <c r="C3470" s="3" t="s">
        <v>7578</v>
      </c>
      <c r="D3470">
        <v>10000</v>
      </c>
      <c r="F3470">
        <v>12178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8271</v>
      </c>
      <c r="P3470" s="6">
        <f t="shared" si="216"/>
        <v>1.2178</v>
      </c>
      <c r="Q3470">
        <f t="shared" si="217"/>
        <v>716.35294117647061</v>
      </c>
      <c r="R3470" t="s">
        <v>8332</v>
      </c>
      <c r="S3470" t="s">
        <v>8333</v>
      </c>
      <c r="T3470" s="10">
        <f t="shared" si="218"/>
        <v>42605.765381944439</v>
      </c>
      <c r="U3470" s="10">
        <f t="shared" si="219"/>
        <v>42634.125</v>
      </c>
    </row>
    <row r="3471" spans="1:21" ht="42.75" x14ac:dyDescent="0.2">
      <c r="A3471">
        <v>3469</v>
      </c>
      <c r="B3471" s="3" t="s">
        <v>3468</v>
      </c>
      <c r="C3471" s="3" t="s">
        <v>7579</v>
      </c>
      <c r="D3471">
        <v>2800</v>
      </c>
      <c r="F3471">
        <v>3175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8271</v>
      </c>
      <c r="P3471" s="6">
        <f t="shared" si="216"/>
        <v>1.1339285714285714</v>
      </c>
      <c r="Q3471">
        <f t="shared" si="217"/>
        <v>50.396825396825399</v>
      </c>
      <c r="R3471" t="s">
        <v>8332</v>
      </c>
      <c r="S3471" t="s">
        <v>8333</v>
      </c>
      <c r="T3471" s="10">
        <f t="shared" si="218"/>
        <v>42458.641724537039</v>
      </c>
      <c r="U3471" s="10">
        <f t="shared" si="219"/>
        <v>42488.641724537039</v>
      </c>
    </row>
    <row r="3472" spans="1:21" ht="28.5" x14ac:dyDescent="0.2">
      <c r="A3472">
        <v>3470</v>
      </c>
      <c r="B3472" s="3" t="s">
        <v>3469</v>
      </c>
      <c r="C3472" s="3" t="s">
        <v>7580</v>
      </c>
      <c r="D3472">
        <v>250</v>
      </c>
      <c r="F3472">
        <v>375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8271</v>
      </c>
      <c r="P3472" s="6">
        <f t="shared" si="216"/>
        <v>1.5</v>
      </c>
      <c r="Q3472">
        <f t="shared" si="217"/>
        <v>41.666666666666664</v>
      </c>
      <c r="R3472" t="s">
        <v>8332</v>
      </c>
      <c r="S3472" t="s">
        <v>8333</v>
      </c>
      <c r="T3472" s="10">
        <f t="shared" si="218"/>
        <v>42529.022013888884</v>
      </c>
      <c r="U3472" s="10">
        <f t="shared" si="219"/>
        <v>42566.901388888888</v>
      </c>
    </row>
    <row r="3473" spans="1:21" ht="42.75" x14ac:dyDescent="0.2">
      <c r="A3473">
        <v>3471</v>
      </c>
      <c r="B3473" s="3" t="s">
        <v>3470</v>
      </c>
      <c r="C3473" s="3" t="s">
        <v>7581</v>
      </c>
      <c r="D3473">
        <v>500</v>
      </c>
      <c r="F3473">
        <v>1073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8271</v>
      </c>
      <c r="P3473" s="6">
        <f t="shared" si="216"/>
        <v>2.1459999999999999</v>
      </c>
      <c r="Q3473">
        <f t="shared" si="217"/>
        <v>35.766666666666666</v>
      </c>
      <c r="R3473" t="s">
        <v>8332</v>
      </c>
      <c r="S3473" t="s">
        <v>8333</v>
      </c>
      <c r="T3473" s="10">
        <f t="shared" si="218"/>
        <v>41841.820486111108</v>
      </c>
      <c r="U3473" s="10">
        <f t="shared" si="219"/>
        <v>41882.833333333336</v>
      </c>
    </row>
    <row r="3474" spans="1:21" ht="42.75" x14ac:dyDescent="0.2">
      <c r="A3474">
        <v>3472</v>
      </c>
      <c r="B3474" s="3" t="s">
        <v>3471</v>
      </c>
      <c r="C3474" s="3" t="s">
        <v>7582</v>
      </c>
      <c r="D3474">
        <v>2000</v>
      </c>
      <c r="F3474">
        <v>2041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8271</v>
      </c>
      <c r="P3474" s="6">
        <f t="shared" si="216"/>
        <v>1.0205</v>
      </c>
      <c r="Q3474">
        <f t="shared" si="217"/>
        <v>88.739130434782609</v>
      </c>
      <c r="R3474" t="s">
        <v>8332</v>
      </c>
      <c r="S3474" t="s">
        <v>8333</v>
      </c>
      <c r="T3474" s="10">
        <f t="shared" si="218"/>
        <v>41928.170497685183</v>
      </c>
      <c r="U3474" s="10">
        <f t="shared" si="219"/>
        <v>41949.249305555553</v>
      </c>
    </row>
    <row r="3475" spans="1:21" ht="42.75" x14ac:dyDescent="0.2">
      <c r="A3475">
        <v>3473</v>
      </c>
      <c r="B3475" s="3" t="s">
        <v>3472</v>
      </c>
      <c r="C3475" s="3" t="s">
        <v>7583</v>
      </c>
      <c r="D3475">
        <v>4900</v>
      </c>
      <c r="F3475">
        <v>4900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8271</v>
      </c>
      <c r="P3475" s="6">
        <f t="shared" si="216"/>
        <v>1</v>
      </c>
      <c r="Q3475">
        <f t="shared" si="217"/>
        <v>148.4848484848485</v>
      </c>
      <c r="R3475" t="s">
        <v>8332</v>
      </c>
      <c r="S3475" t="s">
        <v>8333</v>
      </c>
      <c r="T3475" s="10">
        <f t="shared" si="218"/>
        <v>42062.834444444445</v>
      </c>
      <c r="U3475" s="10">
        <f t="shared" si="219"/>
        <v>42083.852083333331</v>
      </c>
    </row>
    <row r="3476" spans="1:21" ht="42.75" x14ac:dyDescent="0.2">
      <c r="A3476">
        <v>3474</v>
      </c>
      <c r="B3476" s="3" t="s">
        <v>3473</v>
      </c>
      <c r="C3476" s="3" t="s">
        <v>7584</v>
      </c>
      <c r="D3476">
        <v>2000</v>
      </c>
      <c r="F3476">
        <v>2020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8271</v>
      </c>
      <c r="P3476" s="6">
        <f t="shared" si="216"/>
        <v>1.01</v>
      </c>
      <c r="Q3476">
        <f t="shared" si="217"/>
        <v>51.794871794871796</v>
      </c>
      <c r="R3476" t="s">
        <v>8332</v>
      </c>
      <c r="S3476" t="s">
        <v>8333</v>
      </c>
      <c r="T3476" s="10">
        <f t="shared" si="218"/>
        <v>42541.501516203702</v>
      </c>
      <c r="U3476" s="10">
        <f t="shared" si="219"/>
        <v>42571.501516203702</v>
      </c>
    </row>
    <row r="3477" spans="1:21" ht="42.75" x14ac:dyDescent="0.2">
      <c r="A3477">
        <v>3475</v>
      </c>
      <c r="B3477" s="3" t="s">
        <v>3474</v>
      </c>
      <c r="C3477" s="3" t="s">
        <v>7585</v>
      </c>
      <c r="D3477">
        <v>300</v>
      </c>
      <c r="F3477">
        <v>340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8271</v>
      </c>
      <c r="P3477" s="6">
        <f t="shared" si="216"/>
        <v>1.1333333333333333</v>
      </c>
      <c r="Q3477">
        <f t="shared" si="217"/>
        <v>20</v>
      </c>
      <c r="R3477" t="s">
        <v>8332</v>
      </c>
      <c r="S3477" t="s">
        <v>8333</v>
      </c>
      <c r="T3477" s="10">
        <f t="shared" si="218"/>
        <v>41918.880833333329</v>
      </c>
      <c r="U3477" s="10">
        <f t="shared" si="219"/>
        <v>41946</v>
      </c>
    </row>
    <row r="3478" spans="1:21" ht="42.75" x14ac:dyDescent="0.2">
      <c r="A3478">
        <v>3476</v>
      </c>
      <c r="B3478" s="3" t="s">
        <v>3475</v>
      </c>
      <c r="C3478" s="3" t="s">
        <v>7586</v>
      </c>
      <c r="D3478">
        <v>300</v>
      </c>
      <c r="F3478">
        <v>312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8271</v>
      </c>
      <c r="P3478" s="6">
        <f t="shared" si="216"/>
        <v>1.04</v>
      </c>
      <c r="Q3478">
        <f t="shared" si="217"/>
        <v>52</v>
      </c>
      <c r="R3478" t="s">
        <v>8332</v>
      </c>
      <c r="S3478" t="s">
        <v>8333</v>
      </c>
      <c r="T3478" s="10">
        <f t="shared" si="218"/>
        <v>41921.279976851853</v>
      </c>
      <c r="U3478" s="10">
        <f t="shared" si="219"/>
        <v>41939.125</v>
      </c>
    </row>
    <row r="3479" spans="1:21" ht="42.75" x14ac:dyDescent="0.2">
      <c r="A3479">
        <v>3477</v>
      </c>
      <c r="B3479" s="3" t="s">
        <v>3476</v>
      </c>
      <c r="C3479" s="3" t="s">
        <v>7587</v>
      </c>
      <c r="D3479">
        <v>1800</v>
      </c>
      <c r="F3479">
        <v>2076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8271</v>
      </c>
      <c r="P3479" s="6">
        <f t="shared" si="216"/>
        <v>1.1533333333333333</v>
      </c>
      <c r="Q3479">
        <f t="shared" si="217"/>
        <v>53.230769230769234</v>
      </c>
      <c r="R3479" t="s">
        <v>8332</v>
      </c>
      <c r="S3479" t="s">
        <v>8333</v>
      </c>
      <c r="T3479" s="10">
        <f t="shared" si="218"/>
        <v>42128.736608796295</v>
      </c>
      <c r="U3479" s="10">
        <f t="shared" si="219"/>
        <v>42141.125</v>
      </c>
    </row>
    <row r="3480" spans="1:21" ht="42.75" x14ac:dyDescent="0.2">
      <c r="A3480">
        <v>3478</v>
      </c>
      <c r="B3480" s="3" t="s">
        <v>3477</v>
      </c>
      <c r="C3480" s="3" t="s">
        <v>7588</v>
      </c>
      <c r="D3480">
        <v>2000</v>
      </c>
      <c r="F3480">
        <v>2257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8271</v>
      </c>
      <c r="P3480" s="6">
        <f t="shared" si="216"/>
        <v>1.1285000000000001</v>
      </c>
      <c r="Q3480">
        <f t="shared" si="217"/>
        <v>39.596491228070178</v>
      </c>
      <c r="R3480" t="s">
        <v>8332</v>
      </c>
      <c r="S3480" t="s">
        <v>8333</v>
      </c>
      <c r="T3480" s="10">
        <f t="shared" si="218"/>
        <v>42053.916921296302</v>
      </c>
      <c r="U3480" s="10">
        <f t="shared" si="219"/>
        <v>42079.875</v>
      </c>
    </row>
    <row r="3481" spans="1:21" ht="42.75" x14ac:dyDescent="0.2">
      <c r="A3481">
        <v>3479</v>
      </c>
      <c r="B3481" s="3" t="s">
        <v>3478</v>
      </c>
      <c r="C3481" s="3" t="s">
        <v>7589</v>
      </c>
      <c r="D3481">
        <v>1500</v>
      </c>
      <c r="F3481">
        <v>1918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8271</v>
      </c>
      <c r="P3481" s="6">
        <f t="shared" si="216"/>
        <v>1.2786666666666666</v>
      </c>
      <c r="Q3481">
        <f t="shared" si="217"/>
        <v>34.25</v>
      </c>
      <c r="R3481" t="s">
        <v>8332</v>
      </c>
      <c r="S3481" t="s">
        <v>8333</v>
      </c>
      <c r="T3481" s="10">
        <f t="shared" si="218"/>
        <v>41781.855092592588</v>
      </c>
      <c r="U3481" s="10">
        <f t="shared" si="219"/>
        <v>41811.855092592588</v>
      </c>
    </row>
    <row r="3482" spans="1:21" ht="42.75" x14ac:dyDescent="0.2">
      <c r="A3482">
        <v>3480</v>
      </c>
      <c r="B3482" s="3" t="s">
        <v>3479</v>
      </c>
      <c r="C3482" s="3" t="s">
        <v>7590</v>
      </c>
      <c r="D3482">
        <v>1500</v>
      </c>
      <c r="F3482">
        <v>2140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8271</v>
      </c>
      <c r="P3482" s="6">
        <f t="shared" si="216"/>
        <v>1.4266666666666667</v>
      </c>
      <c r="Q3482">
        <f t="shared" si="217"/>
        <v>164.61538461538461</v>
      </c>
      <c r="R3482" t="s">
        <v>8332</v>
      </c>
      <c r="S3482" t="s">
        <v>8333</v>
      </c>
      <c r="T3482" s="10">
        <f t="shared" si="218"/>
        <v>42171.317442129628</v>
      </c>
      <c r="U3482" s="10">
        <f t="shared" si="219"/>
        <v>42195.875</v>
      </c>
    </row>
    <row r="3483" spans="1:21" ht="42.75" x14ac:dyDescent="0.2">
      <c r="A3483">
        <v>3481</v>
      </c>
      <c r="B3483" s="3" t="s">
        <v>3480</v>
      </c>
      <c r="C3483" s="3" t="s">
        <v>7591</v>
      </c>
      <c r="D3483">
        <v>10000</v>
      </c>
      <c r="F3483">
        <v>11880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8271</v>
      </c>
      <c r="P3483" s="6">
        <f t="shared" si="216"/>
        <v>1.1879999999999999</v>
      </c>
      <c r="Q3483">
        <f t="shared" si="217"/>
        <v>125.05263157894737</v>
      </c>
      <c r="R3483" t="s">
        <v>8332</v>
      </c>
      <c r="S3483" t="s">
        <v>8333</v>
      </c>
      <c r="T3483" s="10">
        <f t="shared" si="218"/>
        <v>41989.24754629629</v>
      </c>
      <c r="U3483" s="10">
        <f t="shared" si="219"/>
        <v>42006.24754629629</v>
      </c>
    </row>
    <row r="3484" spans="1:21" ht="42.75" x14ac:dyDescent="0.2">
      <c r="A3484">
        <v>3482</v>
      </c>
      <c r="B3484" s="3" t="s">
        <v>3481</v>
      </c>
      <c r="C3484" s="3" t="s">
        <v>7592</v>
      </c>
      <c r="D3484">
        <v>3000</v>
      </c>
      <c r="F3484">
        <v>4150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8271</v>
      </c>
      <c r="P3484" s="6">
        <f t="shared" si="216"/>
        <v>1.3833333333333333</v>
      </c>
      <c r="Q3484">
        <f t="shared" si="217"/>
        <v>51.875</v>
      </c>
      <c r="R3484" t="s">
        <v>8332</v>
      </c>
      <c r="S3484" t="s">
        <v>8333</v>
      </c>
      <c r="T3484" s="10">
        <f t="shared" si="218"/>
        <v>41796.771597222221</v>
      </c>
      <c r="U3484" s="10">
        <f t="shared" si="219"/>
        <v>41826.771597222221</v>
      </c>
    </row>
    <row r="3485" spans="1:21" ht="42.75" x14ac:dyDescent="0.2">
      <c r="A3485">
        <v>3483</v>
      </c>
      <c r="B3485" s="3" t="s">
        <v>3482</v>
      </c>
      <c r="C3485" s="3" t="s">
        <v>7593</v>
      </c>
      <c r="D3485">
        <v>3350</v>
      </c>
      <c r="F3485">
        <v>5358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8271</v>
      </c>
      <c r="P3485" s="6">
        <f t="shared" si="216"/>
        <v>1.599402985074627</v>
      </c>
      <c r="Q3485">
        <f t="shared" si="217"/>
        <v>40.285714285714285</v>
      </c>
      <c r="R3485" t="s">
        <v>8332</v>
      </c>
      <c r="S3485" t="s">
        <v>8333</v>
      </c>
      <c r="T3485" s="10">
        <f t="shared" si="218"/>
        <v>41793.668761574074</v>
      </c>
      <c r="U3485" s="10">
        <f t="shared" si="219"/>
        <v>41823.668761574074</v>
      </c>
    </row>
    <row r="3486" spans="1:21" ht="42.75" x14ac:dyDescent="0.2">
      <c r="A3486">
        <v>3484</v>
      </c>
      <c r="B3486" s="3" t="s">
        <v>3483</v>
      </c>
      <c r="C3486" s="3" t="s">
        <v>7594</v>
      </c>
      <c r="D3486">
        <v>2500</v>
      </c>
      <c r="F3486">
        <v>2856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8271</v>
      </c>
      <c r="P3486" s="6">
        <f t="shared" si="216"/>
        <v>1.1424000000000001</v>
      </c>
      <c r="Q3486">
        <f t="shared" si="217"/>
        <v>64.909090909090907</v>
      </c>
      <c r="R3486" t="s">
        <v>8332</v>
      </c>
      <c r="S3486" t="s">
        <v>8333</v>
      </c>
      <c r="T3486" s="10">
        <f t="shared" si="218"/>
        <v>42506.760405092587</v>
      </c>
      <c r="U3486" s="10">
        <f t="shared" si="219"/>
        <v>42536.760405092587</v>
      </c>
    </row>
    <row r="3487" spans="1:21" ht="42.75" x14ac:dyDescent="0.2">
      <c r="A3487">
        <v>3485</v>
      </c>
      <c r="B3487" s="3" t="s">
        <v>3484</v>
      </c>
      <c r="C3487" s="3" t="s">
        <v>7595</v>
      </c>
      <c r="D3487">
        <v>1650</v>
      </c>
      <c r="F3487">
        <v>1660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8271</v>
      </c>
      <c r="P3487" s="6">
        <f t="shared" si="216"/>
        <v>1.0060606060606061</v>
      </c>
      <c r="Q3487">
        <f t="shared" si="217"/>
        <v>55.333333333333336</v>
      </c>
      <c r="R3487" t="s">
        <v>8332</v>
      </c>
      <c r="S3487" t="s">
        <v>8333</v>
      </c>
      <c r="T3487" s="10">
        <f t="shared" si="218"/>
        <v>42372.693055555559</v>
      </c>
      <c r="U3487" s="10">
        <f t="shared" si="219"/>
        <v>42402.693055555559</v>
      </c>
    </row>
    <row r="3488" spans="1:21" ht="42.75" x14ac:dyDescent="0.2">
      <c r="A3488">
        <v>3486</v>
      </c>
      <c r="B3488" s="3" t="s">
        <v>3485</v>
      </c>
      <c r="C3488" s="3" t="s">
        <v>7596</v>
      </c>
      <c r="D3488">
        <v>3000</v>
      </c>
      <c r="F3488">
        <v>4656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8271</v>
      </c>
      <c r="P3488" s="6">
        <f t="shared" si="216"/>
        <v>1.552</v>
      </c>
      <c r="Q3488">
        <f t="shared" si="217"/>
        <v>83.142857142857139</v>
      </c>
      <c r="R3488" t="s">
        <v>8332</v>
      </c>
      <c r="S3488" t="s">
        <v>8333</v>
      </c>
      <c r="T3488" s="10">
        <f t="shared" si="218"/>
        <v>42126.87501157407</v>
      </c>
      <c r="U3488" s="10">
        <f t="shared" si="219"/>
        <v>42158.290972222225</v>
      </c>
    </row>
    <row r="3489" spans="1:21" ht="42.75" x14ac:dyDescent="0.2">
      <c r="A3489">
        <v>3487</v>
      </c>
      <c r="B3489" s="3" t="s">
        <v>3486</v>
      </c>
      <c r="C3489" s="3" t="s">
        <v>7597</v>
      </c>
      <c r="D3489">
        <v>2000</v>
      </c>
      <c r="F3489">
        <v>2555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8271</v>
      </c>
      <c r="P3489" s="6">
        <f t="shared" si="216"/>
        <v>1.2775000000000001</v>
      </c>
      <c r="Q3489">
        <f t="shared" si="217"/>
        <v>38.712121212121211</v>
      </c>
      <c r="R3489" t="s">
        <v>8332</v>
      </c>
      <c r="S3489" t="s">
        <v>8333</v>
      </c>
      <c r="T3489" s="10">
        <f t="shared" si="218"/>
        <v>42149.940416666665</v>
      </c>
      <c r="U3489" s="10">
        <f t="shared" si="219"/>
        <v>42179.940416666665</v>
      </c>
    </row>
    <row r="3490" spans="1:21" ht="42.75" x14ac:dyDescent="0.2">
      <c r="A3490">
        <v>3488</v>
      </c>
      <c r="B3490" s="3" t="s">
        <v>3487</v>
      </c>
      <c r="C3490" s="3" t="s">
        <v>7598</v>
      </c>
      <c r="D3490">
        <v>3000</v>
      </c>
      <c r="F3490">
        <v>3636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8271</v>
      </c>
      <c r="P3490" s="6">
        <f t="shared" si="216"/>
        <v>1.212</v>
      </c>
      <c r="Q3490">
        <f t="shared" si="217"/>
        <v>125.37931034482759</v>
      </c>
      <c r="R3490" t="s">
        <v>8332</v>
      </c>
      <c r="S3490" t="s">
        <v>8333</v>
      </c>
      <c r="T3490" s="10">
        <f t="shared" si="218"/>
        <v>42087.768055555556</v>
      </c>
      <c r="U3490" s="10">
        <f t="shared" si="219"/>
        <v>42111.666666666672</v>
      </c>
    </row>
    <row r="3491" spans="1:21" ht="42.75" x14ac:dyDescent="0.2">
      <c r="A3491">
        <v>3489</v>
      </c>
      <c r="B3491" s="3" t="s">
        <v>3488</v>
      </c>
      <c r="C3491" s="3" t="s">
        <v>7599</v>
      </c>
      <c r="D3491">
        <v>5000</v>
      </c>
      <c r="F3491">
        <v>5635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8271</v>
      </c>
      <c r="P3491" s="6">
        <f t="shared" si="216"/>
        <v>1.127</v>
      </c>
      <c r="Q3491">
        <f t="shared" si="217"/>
        <v>78.263888888888886</v>
      </c>
      <c r="R3491" t="s">
        <v>8332</v>
      </c>
      <c r="S3491" t="s">
        <v>8333</v>
      </c>
      <c r="T3491" s="10">
        <f t="shared" si="218"/>
        <v>41753.635775462964</v>
      </c>
      <c r="U3491" s="10">
        <f t="shared" si="219"/>
        <v>41783.875</v>
      </c>
    </row>
    <row r="3492" spans="1:21" ht="42.75" x14ac:dyDescent="0.2">
      <c r="A3492">
        <v>3490</v>
      </c>
      <c r="B3492" s="3" t="s">
        <v>3489</v>
      </c>
      <c r="C3492" s="3" t="s">
        <v>7600</v>
      </c>
      <c r="D3492">
        <v>1000</v>
      </c>
      <c r="F3492">
        <v>1275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8271</v>
      </c>
      <c r="P3492" s="6">
        <f t="shared" si="216"/>
        <v>1.2749999999999999</v>
      </c>
      <c r="Q3492">
        <f t="shared" si="217"/>
        <v>47.222222222222221</v>
      </c>
      <c r="R3492" t="s">
        <v>8332</v>
      </c>
      <c r="S3492" t="s">
        <v>8333</v>
      </c>
      <c r="T3492" s="10">
        <f t="shared" si="218"/>
        <v>42443.802361111113</v>
      </c>
      <c r="U3492" s="10">
        <f t="shared" si="219"/>
        <v>42473.802361111113</v>
      </c>
    </row>
    <row r="3493" spans="1:21" ht="42.75" x14ac:dyDescent="0.2">
      <c r="A3493">
        <v>3491</v>
      </c>
      <c r="B3493" s="3" t="s">
        <v>3490</v>
      </c>
      <c r="C3493" s="3" t="s">
        <v>7601</v>
      </c>
      <c r="D3493">
        <v>500</v>
      </c>
      <c r="F3493">
        <v>791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8271</v>
      </c>
      <c r="P3493" s="6">
        <f t="shared" si="216"/>
        <v>1.5820000000000001</v>
      </c>
      <c r="Q3493">
        <f t="shared" si="217"/>
        <v>79.099999999999994</v>
      </c>
      <c r="R3493" t="s">
        <v>8332</v>
      </c>
      <c r="S3493" t="s">
        <v>8333</v>
      </c>
      <c r="T3493" s="10">
        <f t="shared" si="218"/>
        <v>42121.249814814815</v>
      </c>
      <c r="U3493" s="10">
        <f t="shared" si="219"/>
        <v>42142.249814814815</v>
      </c>
    </row>
    <row r="3494" spans="1:21" ht="42.75" x14ac:dyDescent="0.2">
      <c r="A3494">
        <v>3492</v>
      </c>
      <c r="B3494" s="3" t="s">
        <v>3491</v>
      </c>
      <c r="C3494" s="3" t="s">
        <v>7602</v>
      </c>
      <c r="D3494">
        <v>3800</v>
      </c>
      <c r="F3494">
        <v>4000.22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8271</v>
      </c>
      <c r="P3494" s="6">
        <f t="shared" si="216"/>
        <v>1.0526894736842105</v>
      </c>
      <c r="Q3494">
        <f t="shared" si="217"/>
        <v>114.29199999999999</v>
      </c>
      <c r="R3494" t="s">
        <v>8332</v>
      </c>
      <c r="S3494" t="s">
        <v>8333</v>
      </c>
      <c r="T3494" s="10">
        <f t="shared" si="218"/>
        <v>42268.009224537032</v>
      </c>
      <c r="U3494" s="10">
        <f t="shared" si="219"/>
        <v>42303.009224537032</v>
      </c>
    </row>
    <row r="3495" spans="1:21" ht="42.75" x14ac:dyDescent="0.2">
      <c r="A3495">
        <v>3493</v>
      </c>
      <c r="B3495" s="3" t="s">
        <v>3492</v>
      </c>
      <c r="C3495" s="3" t="s">
        <v>7603</v>
      </c>
      <c r="D3495">
        <v>1500</v>
      </c>
      <c r="F3495">
        <v>1500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8271</v>
      </c>
      <c r="P3495" s="6">
        <f t="shared" si="216"/>
        <v>1</v>
      </c>
      <c r="Q3495">
        <f t="shared" si="217"/>
        <v>51.724137931034484</v>
      </c>
      <c r="R3495" t="s">
        <v>8332</v>
      </c>
      <c r="S3495" t="s">
        <v>8333</v>
      </c>
      <c r="T3495" s="10">
        <f t="shared" si="218"/>
        <v>41848.866157407407</v>
      </c>
      <c r="U3495" s="10">
        <f t="shared" si="219"/>
        <v>41868.21597222222</v>
      </c>
    </row>
    <row r="3496" spans="1:21" ht="42.75" x14ac:dyDescent="0.2">
      <c r="A3496">
        <v>3494</v>
      </c>
      <c r="B3496" s="3" t="s">
        <v>3493</v>
      </c>
      <c r="C3496" s="3" t="s">
        <v>7604</v>
      </c>
      <c r="D3496">
        <v>400</v>
      </c>
      <c r="F3496">
        <v>400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8271</v>
      </c>
      <c r="P3496" s="6">
        <f t="shared" si="216"/>
        <v>1</v>
      </c>
      <c r="Q3496">
        <f t="shared" si="217"/>
        <v>30.76923076923077</v>
      </c>
      <c r="R3496" t="s">
        <v>8332</v>
      </c>
      <c r="S3496" t="s">
        <v>8333</v>
      </c>
      <c r="T3496" s="10">
        <f t="shared" si="218"/>
        <v>42689.214988425927</v>
      </c>
      <c r="U3496" s="10">
        <f t="shared" si="219"/>
        <v>42700.25</v>
      </c>
    </row>
    <row r="3497" spans="1:21" ht="42.75" x14ac:dyDescent="0.2">
      <c r="A3497">
        <v>3495</v>
      </c>
      <c r="B3497" s="3" t="s">
        <v>3494</v>
      </c>
      <c r="C3497" s="3" t="s">
        <v>7605</v>
      </c>
      <c r="D3497">
        <v>5000</v>
      </c>
      <c r="F3497">
        <v>5343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8271</v>
      </c>
      <c r="P3497" s="6">
        <f t="shared" si="216"/>
        <v>1.0686</v>
      </c>
      <c r="Q3497">
        <f t="shared" si="217"/>
        <v>74.208333333333329</v>
      </c>
      <c r="R3497" t="s">
        <v>8332</v>
      </c>
      <c r="S3497" t="s">
        <v>8333</v>
      </c>
      <c r="T3497" s="10">
        <f t="shared" si="218"/>
        <v>41915.762835648151</v>
      </c>
      <c r="U3497" s="10">
        <f t="shared" si="219"/>
        <v>41944.720833333333</v>
      </c>
    </row>
    <row r="3498" spans="1:21" ht="57" x14ac:dyDescent="0.2">
      <c r="A3498">
        <v>3496</v>
      </c>
      <c r="B3498" s="3" t="s">
        <v>3495</v>
      </c>
      <c r="C3498" s="3" t="s">
        <v>7606</v>
      </c>
      <c r="D3498">
        <v>3000</v>
      </c>
      <c r="F3498">
        <v>3732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8271</v>
      </c>
      <c r="P3498" s="6">
        <f t="shared" si="216"/>
        <v>1.244</v>
      </c>
      <c r="Q3498">
        <f t="shared" si="217"/>
        <v>47.846153846153847</v>
      </c>
      <c r="R3498" t="s">
        <v>8332</v>
      </c>
      <c r="S3498" t="s">
        <v>8333</v>
      </c>
      <c r="T3498" s="10">
        <f t="shared" si="218"/>
        <v>42584.846828703703</v>
      </c>
      <c r="U3498" s="10">
        <f t="shared" si="219"/>
        <v>42624.846828703703</v>
      </c>
    </row>
    <row r="3499" spans="1:21" ht="42.75" x14ac:dyDescent="0.2">
      <c r="A3499">
        <v>3497</v>
      </c>
      <c r="B3499" s="3" t="s">
        <v>3496</v>
      </c>
      <c r="C3499" s="3" t="s">
        <v>7607</v>
      </c>
      <c r="D3499">
        <v>1551</v>
      </c>
      <c r="F3499">
        <v>1686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8271</v>
      </c>
      <c r="P3499" s="6">
        <f t="shared" si="216"/>
        <v>1.0870406189555126</v>
      </c>
      <c r="Q3499">
        <f t="shared" si="217"/>
        <v>34.408163265306122</v>
      </c>
      <c r="R3499" t="s">
        <v>8332</v>
      </c>
      <c r="S3499" t="s">
        <v>8333</v>
      </c>
      <c r="T3499" s="10">
        <f t="shared" si="218"/>
        <v>42511.741944444439</v>
      </c>
      <c r="U3499" s="10">
        <f t="shared" si="219"/>
        <v>42523.916666666672</v>
      </c>
    </row>
    <row r="3500" spans="1:21" ht="57" x14ac:dyDescent="0.2">
      <c r="A3500">
        <v>3498</v>
      </c>
      <c r="B3500" s="3" t="s">
        <v>3497</v>
      </c>
      <c r="C3500" s="3" t="s">
        <v>7608</v>
      </c>
      <c r="D3500">
        <v>1650</v>
      </c>
      <c r="F3500">
        <v>1690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8271</v>
      </c>
      <c r="P3500" s="6">
        <f t="shared" si="216"/>
        <v>1.0242424242424242</v>
      </c>
      <c r="Q3500">
        <f t="shared" si="217"/>
        <v>40.238095238095241</v>
      </c>
      <c r="R3500" t="s">
        <v>8332</v>
      </c>
      <c r="S3500" t="s">
        <v>8333</v>
      </c>
      <c r="T3500" s="10">
        <f t="shared" si="218"/>
        <v>42459.15861111111</v>
      </c>
      <c r="U3500" s="10">
        <f t="shared" si="219"/>
        <v>42518.905555555553</v>
      </c>
    </row>
    <row r="3501" spans="1:21" ht="42.75" x14ac:dyDescent="0.2">
      <c r="A3501">
        <v>3499</v>
      </c>
      <c r="B3501" s="3" t="s">
        <v>3498</v>
      </c>
      <c r="C3501" s="3" t="s">
        <v>7609</v>
      </c>
      <c r="D3501">
        <v>2000</v>
      </c>
      <c r="F3501">
        <v>2110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8271</v>
      </c>
      <c r="P3501" s="6">
        <f t="shared" si="216"/>
        <v>1.0549999999999999</v>
      </c>
      <c r="Q3501">
        <f t="shared" si="217"/>
        <v>60.285714285714285</v>
      </c>
      <c r="R3501" t="s">
        <v>8332</v>
      </c>
      <c r="S3501" t="s">
        <v>8333</v>
      </c>
      <c r="T3501" s="10">
        <f t="shared" si="218"/>
        <v>42132.036168981482</v>
      </c>
      <c r="U3501" s="10">
        <f t="shared" si="219"/>
        <v>42186.290972222225</v>
      </c>
    </row>
    <row r="3502" spans="1:21" ht="57" x14ac:dyDescent="0.2">
      <c r="A3502">
        <v>3500</v>
      </c>
      <c r="B3502" s="3" t="s">
        <v>3499</v>
      </c>
      <c r="C3502" s="3" t="s">
        <v>7610</v>
      </c>
      <c r="D3502">
        <v>1000</v>
      </c>
      <c r="F3502">
        <v>1063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8271</v>
      </c>
      <c r="P3502" s="6">
        <f t="shared" si="216"/>
        <v>1.0629999999999999</v>
      </c>
      <c r="Q3502">
        <f t="shared" si="217"/>
        <v>25.30952380952381</v>
      </c>
      <c r="R3502" t="s">
        <v>8332</v>
      </c>
      <c r="S3502" t="s">
        <v>8333</v>
      </c>
      <c r="T3502" s="10">
        <f t="shared" si="218"/>
        <v>42419.91942129629</v>
      </c>
      <c r="U3502" s="10">
        <f t="shared" si="219"/>
        <v>42436.207638888889</v>
      </c>
    </row>
    <row r="3503" spans="1:21" ht="42.75" x14ac:dyDescent="0.2">
      <c r="A3503">
        <v>3501</v>
      </c>
      <c r="B3503" s="3" t="s">
        <v>3500</v>
      </c>
      <c r="C3503" s="3" t="s">
        <v>7611</v>
      </c>
      <c r="D3503">
        <v>1500</v>
      </c>
      <c r="F3503">
        <v>1510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8271</v>
      </c>
      <c r="P3503" s="6">
        <f t="shared" si="216"/>
        <v>1.0066666666666666</v>
      </c>
      <c r="Q3503">
        <f t="shared" si="217"/>
        <v>35.952380952380949</v>
      </c>
      <c r="R3503" t="s">
        <v>8332</v>
      </c>
      <c r="S3503" t="s">
        <v>8333</v>
      </c>
      <c r="T3503" s="10">
        <f t="shared" si="218"/>
        <v>42233.763831018514</v>
      </c>
      <c r="U3503" s="10">
        <f t="shared" si="219"/>
        <v>42258.763831018514</v>
      </c>
    </row>
    <row r="3504" spans="1:21" ht="42.75" x14ac:dyDescent="0.2">
      <c r="A3504">
        <v>3502</v>
      </c>
      <c r="B3504" s="3" t="s">
        <v>3501</v>
      </c>
      <c r="C3504" s="3" t="s">
        <v>7612</v>
      </c>
      <c r="D3504">
        <v>4000</v>
      </c>
      <c r="F3504">
        <v>4216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8271</v>
      </c>
      <c r="P3504" s="6">
        <f t="shared" si="216"/>
        <v>1.054</v>
      </c>
      <c r="Q3504">
        <f t="shared" si="217"/>
        <v>136</v>
      </c>
      <c r="R3504" t="s">
        <v>8332</v>
      </c>
      <c r="S3504" t="s">
        <v>8333</v>
      </c>
      <c r="T3504" s="10">
        <f t="shared" si="218"/>
        <v>42430.839398148149</v>
      </c>
      <c r="U3504" s="10">
        <f t="shared" si="219"/>
        <v>42445.165972222225</v>
      </c>
    </row>
    <row r="3505" spans="1:21" ht="42.75" x14ac:dyDescent="0.2">
      <c r="A3505">
        <v>3503</v>
      </c>
      <c r="B3505" s="3" t="s">
        <v>3502</v>
      </c>
      <c r="C3505" s="3" t="s">
        <v>7613</v>
      </c>
      <c r="D3505">
        <v>2500</v>
      </c>
      <c r="F3505">
        <v>2689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8271</v>
      </c>
      <c r="P3505" s="6">
        <f t="shared" si="216"/>
        <v>1.0755999999999999</v>
      </c>
      <c r="Q3505">
        <f t="shared" si="217"/>
        <v>70.763157894736835</v>
      </c>
      <c r="R3505" t="s">
        <v>8332</v>
      </c>
      <c r="S3505" t="s">
        <v>8333</v>
      </c>
      <c r="T3505" s="10">
        <f t="shared" si="218"/>
        <v>42545.478333333333</v>
      </c>
      <c r="U3505" s="10">
        <f t="shared" si="219"/>
        <v>42575.478333333333</v>
      </c>
    </row>
    <row r="3506" spans="1:21" ht="42.75" x14ac:dyDescent="0.2">
      <c r="A3506">
        <v>3504</v>
      </c>
      <c r="B3506" s="3" t="s">
        <v>3503</v>
      </c>
      <c r="C3506" s="3" t="s">
        <v>7614</v>
      </c>
      <c r="D3506">
        <v>1000</v>
      </c>
      <c r="F3506">
        <v>1000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8271</v>
      </c>
      <c r="P3506" s="6">
        <f t="shared" si="216"/>
        <v>1</v>
      </c>
      <c r="Q3506">
        <f t="shared" si="217"/>
        <v>125</v>
      </c>
      <c r="R3506" t="s">
        <v>8332</v>
      </c>
      <c r="S3506" t="s">
        <v>8333</v>
      </c>
      <c r="T3506" s="10">
        <f t="shared" si="218"/>
        <v>42297.748738425929</v>
      </c>
      <c r="U3506" s="10">
        <f t="shared" si="219"/>
        <v>42327.790405092594</v>
      </c>
    </row>
    <row r="3507" spans="1:21" ht="85.5" x14ac:dyDescent="0.2">
      <c r="A3507">
        <v>3505</v>
      </c>
      <c r="B3507" s="3" t="s">
        <v>3504</v>
      </c>
      <c r="C3507" s="3" t="s">
        <v>7615</v>
      </c>
      <c r="D3507">
        <v>2500</v>
      </c>
      <c r="F3507">
        <v>2594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8271</v>
      </c>
      <c r="P3507" s="6">
        <f t="shared" si="216"/>
        <v>1.0376000000000001</v>
      </c>
      <c r="Q3507">
        <f t="shared" si="217"/>
        <v>66.512820512820511</v>
      </c>
      <c r="R3507" t="s">
        <v>8332</v>
      </c>
      <c r="S3507" t="s">
        <v>8333</v>
      </c>
      <c r="T3507" s="10">
        <f t="shared" si="218"/>
        <v>41760.935706018521</v>
      </c>
      <c r="U3507" s="10">
        <f t="shared" si="219"/>
        <v>41772.166666666664</v>
      </c>
    </row>
    <row r="3508" spans="1:21" ht="42.75" x14ac:dyDescent="0.2">
      <c r="A3508">
        <v>3506</v>
      </c>
      <c r="B3508" s="3" t="s">
        <v>3505</v>
      </c>
      <c r="C3508" s="3" t="s">
        <v>7616</v>
      </c>
      <c r="D3508">
        <v>3000</v>
      </c>
      <c r="F3508">
        <v>3045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8271</v>
      </c>
      <c r="P3508" s="6">
        <f t="shared" si="216"/>
        <v>1.0149999999999999</v>
      </c>
      <c r="Q3508">
        <f t="shared" si="217"/>
        <v>105</v>
      </c>
      <c r="R3508" t="s">
        <v>8332</v>
      </c>
      <c r="S3508" t="s">
        <v>8333</v>
      </c>
      <c r="T3508" s="10">
        <f t="shared" si="218"/>
        <v>41829.734259259261</v>
      </c>
      <c r="U3508" s="10">
        <f t="shared" si="219"/>
        <v>41874.734259259261</v>
      </c>
    </row>
    <row r="3509" spans="1:21" ht="42.75" x14ac:dyDescent="0.2">
      <c r="A3509">
        <v>3507</v>
      </c>
      <c r="B3509" s="3" t="s">
        <v>3506</v>
      </c>
      <c r="C3509" s="3" t="s">
        <v>7617</v>
      </c>
      <c r="D3509">
        <v>10000</v>
      </c>
      <c r="F3509">
        <v>10440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8271</v>
      </c>
      <c r="P3509" s="6">
        <f t="shared" si="216"/>
        <v>1.044</v>
      </c>
      <c r="Q3509">
        <f t="shared" si="217"/>
        <v>145</v>
      </c>
      <c r="R3509" t="s">
        <v>8332</v>
      </c>
      <c r="S3509" t="s">
        <v>8333</v>
      </c>
      <c r="T3509" s="10">
        <f t="shared" si="218"/>
        <v>42491.92288194444</v>
      </c>
      <c r="U3509" s="10">
        <f t="shared" si="219"/>
        <v>42521.92288194444</v>
      </c>
    </row>
    <row r="3510" spans="1:21" ht="42.75" x14ac:dyDescent="0.2">
      <c r="A3510">
        <v>3508</v>
      </c>
      <c r="B3510" s="3" t="s">
        <v>3507</v>
      </c>
      <c r="C3510" s="3" t="s">
        <v>7618</v>
      </c>
      <c r="D3510">
        <v>100</v>
      </c>
      <c r="F3510">
        <v>180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8271</v>
      </c>
      <c r="P3510" s="6">
        <f t="shared" si="216"/>
        <v>1.8</v>
      </c>
      <c r="Q3510">
        <f t="shared" si="217"/>
        <v>12</v>
      </c>
      <c r="R3510" t="s">
        <v>8332</v>
      </c>
      <c r="S3510" t="s">
        <v>8333</v>
      </c>
      <c r="T3510" s="10">
        <f t="shared" si="218"/>
        <v>42477.729780092588</v>
      </c>
      <c r="U3510" s="10">
        <f t="shared" si="219"/>
        <v>42500.875</v>
      </c>
    </row>
    <row r="3511" spans="1:21" ht="42.75" x14ac:dyDescent="0.2">
      <c r="A3511">
        <v>3509</v>
      </c>
      <c r="B3511" s="3" t="s">
        <v>3508</v>
      </c>
      <c r="C3511" s="3" t="s">
        <v>7619</v>
      </c>
      <c r="D3511">
        <v>3000</v>
      </c>
      <c r="F3511">
        <v>3190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8271</v>
      </c>
      <c r="P3511" s="6">
        <f t="shared" si="216"/>
        <v>1.0633333333333332</v>
      </c>
      <c r="Q3511">
        <f t="shared" si="217"/>
        <v>96.666666666666671</v>
      </c>
      <c r="R3511" t="s">
        <v>8332</v>
      </c>
      <c r="S3511" t="s">
        <v>8333</v>
      </c>
      <c r="T3511" s="10">
        <f t="shared" si="218"/>
        <v>41950.859560185185</v>
      </c>
      <c r="U3511" s="10">
        <f t="shared" si="219"/>
        <v>41964.204861111109</v>
      </c>
    </row>
    <row r="3512" spans="1:21" ht="42.75" x14ac:dyDescent="0.2">
      <c r="A3512">
        <v>3510</v>
      </c>
      <c r="B3512" s="3" t="s">
        <v>3509</v>
      </c>
      <c r="C3512" s="3" t="s">
        <v>7620</v>
      </c>
      <c r="D3512">
        <v>900</v>
      </c>
      <c r="F3512">
        <v>905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8271</v>
      </c>
      <c r="P3512" s="6">
        <f t="shared" si="216"/>
        <v>1.0055555555555555</v>
      </c>
      <c r="Q3512">
        <f t="shared" si="217"/>
        <v>60.333333333333336</v>
      </c>
      <c r="R3512" t="s">
        <v>8332</v>
      </c>
      <c r="S3512" t="s">
        <v>8333</v>
      </c>
      <c r="T3512" s="10">
        <f t="shared" si="218"/>
        <v>41802.62090277778</v>
      </c>
      <c r="U3512" s="10">
        <f t="shared" si="219"/>
        <v>41822.62090277778</v>
      </c>
    </row>
    <row r="3513" spans="1:21" ht="42.75" x14ac:dyDescent="0.2">
      <c r="A3513">
        <v>3511</v>
      </c>
      <c r="B3513" s="3" t="s">
        <v>3510</v>
      </c>
      <c r="C3513" s="3" t="s">
        <v>7621</v>
      </c>
      <c r="D3513">
        <v>1500</v>
      </c>
      <c r="F3513">
        <v>1518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8271</v>
      </c>
      <c r="P3513" s="6">
        <f t="shared" si="216"/>
        <v>1.012</v>
      </c>
      <c r="Q3513">
        <f t="shared" si="217"/>
        <v>79.89473684210526</v>
      </c>
      <c r="R3513" t="s">
        <v>8332</v>
      </c>
      <c r="S3513" t="s">
        <v>8333</v>
      </c>
      <c r="T3513" s="10">
        <f t="shared" si="218"/>
        <v>41927.873784722222</v>
      </c>
      <c r="U3513" s="10">
        <f t="shared" si="219"/>
        <v>41950.770833333336</v>
      </c>
    </row>
    <row r="3514" spans="1:21" ht="42.75" x14ac:dyDescent="0.2">
      <c r="A3514">
        <v>3512</v>
      </c>
      <c r="B3514" s="3" t="s">
        <v>3511</v>
      </c>
      <c r="C3514" s="3" t="s">
        <v>7622</v>
      </c>
      <c r="D3514">
        <v>1000</v>
      </c>
      <c r="F3514">
        <v>1000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8271</v>
      </c>
      <c r="P3514" s="6">
        <f t="shared" si="216"/>
        <v>1</v>
      </c>
      <c r="Q3514">
        <f t="shared" si="217"/>
        <v>58.823529411764703</v>
      </c>
      <c r="R3514" t="s">
        <v>8332</v>
      </c>
      <c r="S3514" t="s">
        <v>8333</v>
      </c>
      <c r="T3514" s="10">
        <f t="shared" si="218"/>
        <v>42057.536944444444</v>
      </c>
      <c r="U3514" s="10">
        <f t="shared" si="219"/>
        <v>42117.49527777778</v>
      </c>
    </row>
    <row r="3515" spans="1:21" ht="42.75" x14ac:dyDescent="0.2">
      <c r="A3515">
        <v>3513</v>
      </c>
      <c r="B3515" s="3" t="s">
        <v>3512</v>
      </c>
      <c r="C3515" s="3" t="s">
        <v>7623</v>
      </c>
      <c r="D3515">
        <v>2800</v>
      </c>
      <c r="F3515">
        <v>3315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8271</v>
      </c>
      <c r="P3515" s="6">
        <f t="shared" si="216"/>
        <v>1.1839285714285714</v>
      </c>
      <c r="Q3515">
        <f t="shared" si="217"/>
        <v>75.340909090909093</v>
      </c>
      <c r="R3515" t="s">
        <v>8332</v>
      </c>
      <c r="S3515" t="s">
        <v>8333</v>
      </c>
      <c r="T3515" s="10">
        <f t="shared" si="218"/>
        <v>41781.096203703702</v>
      </c>
      <c r="U3515" s="10">
        <f t="shared" si="219"/>
        <v>41794.207638888889</v>
      </c>
    </row>
    <row r="3516" spans="1:21" ht="42.75" x14ac:dyDescent="0.2">
      <c r="A3516">
        <v>3514</v>
      </c>
      <c r="B3516" s="3" t="s">
        <v>3513</v>
      </c>
      <c r="C3516" s="3" t="s">
        <v>7624</v>
      </c>
      <c r="D3516">
        <v>500</v>
      </c>
      <c r="F3516">
        <v>550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8271</v>
      </c>
      <c r="P3516" s="6">
        <f t="shared" si="216"/>
        <v>1.1000000000000001</v>
      </c>
      <c r="Q3516">
        <f t="shared" si="217"/>
        <v>55</v>
      </c>
      <c r="R3516" t="s">
        <v>8332</v>
      </c>
      <c r="S3516" t="s">
        <v>8333</v>
      </c>
      <c r="T3516" s="10">
        <f t="shared" si="218"/>
        <v>42020.846666666665</v>
      </c>
      <c r="U3516" s="10">
        <f t="shared" si="219"/>
        <v>42037.207638888889</v>
      </c>
    </row>
    <row r="3517" spans="1:21" ht="42.75" x14ac:dyDescent="0.2">
      <c r="A3517">
        <v>3515</v>
      </c>
      <c r="B3517" s="3" t="s">
        <v>3514</v>
      </c>
      <c r="C3517" s="3" t="s">
        <v>7625</v>
      </c>
      <c r="D3517">
        <v>3000</v>
      </c>
      <c r="F3517">
        <v>3080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8271</v>
      </c>
      <c r="P3517" s="6">
        <f t="shared" si="216"/>
        <v>1.0266666666666666</v>
      </c>
      <c r="Q3517">
        <f t="shared" si="217"/>
        <v>66.956521739130437</v>
      </c>
      <c r="R3517" t="s">
        <v>8332</v>
      </c>
      <c r="S3517" t="s">
        <v>8333</v>
      </c>
      <c r="T3517" s="10">
        <f t="shared" si="218"/>
        <v>42125.772812499999</v>
      </c>
      <c r="U3517" s="10">
        <f t="shared" si="219"/>
        <v>42155.772812499999</v>
      </c>
    </row>
    <row r="3518" spans="1:21" ht="42.75" x14ac:dyDescent="0.2">
      <c r="A3518">
        <v>3516</v>
      </c>
      <c r="B3518" s="3" t="s">
        <v>3515</v>
      </c>
      <c r="C3518" s="3" t="s">
        <v>7626</v>
      </c>
      <c r="D3518">
        <v>2500</v>
      </c>
      <c r="F3518">
        <v>2500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8271</v>
      </c>
      <c r="P3518" s="6">
        <f t="shared" si="216"/>
        <v>1</v>
      </c>
      <c r="Q3518">
        <f t="shared" si="217"/>
        <v>227.27272727272728</v>
      </c>
      <c r="R3518" t="s">
        <v>8332</v>
      </c>
      <c r="S3518" t="s">
        <v>8333</v>
      </c>
      <c r="T3518" s="10">
        <f t="shared" si="218"/>
        <v>41856.010069444441</v>
      </c>
      <c r="U3518" s="10">
        <f t="shared" si="219"/>
        <v>41890.125</v>
      </c>
    </row>
    <row r="3519" spans="1:21" ht="42.75" x14ac:dyDescent="0.2">
      <c r="A3519">
        <v>3517</v>
      </c>
      <c r="B3519" s="3" t="s">
        <v>3516</v>
      </c>
      <c r="C3519" s="3" t="s">
        <v>7627</v>
      </c>
      <c r="D3519">
        <v>4000</v>
      </c>
      <c r="F3519">
        <v>4000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8271</v>
      </c>
      <c r="P3519" s="6">
        <f t="shared" si="216"/>
        <v>1</v>
      </c>
      <c r="Q3519">
        <f t="shared" si="217"/>
        <v>307.69230769230768</v>
      </c>
      <c r="R3519" t="s">
        <v>8332</v>
      </c>
      <c r="S3519" t="s">
        <v>8333</v>
      </c>
      <c r="T3519" s="10">
        <f t="shared" si="218"/>
        <v>41794.817523148151</v>
      </c>
      <c r="U3519" s="10">
        <f t="shared" si="219"/>
        <v>41824.458333333336</v>
      </c>
    </row>
    <row r="3520" spans="1:21" ht="42.75" x14ac:dyDescent="0.2">
      <c r="A3520">
        <v>3518</v>
      </c>
      <c r="B3520" s="3" t="s">
        <v>3517</v>
      </c>
      <c r="C3520" s="3" t="s">
        <v>7628</v>
      </c>
      <c r="D3520">
        <v>1500</v>
      </c>
      <c r="F3520">
        <v>1650.69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8271</v>
      </c>
      <c r="P3520" s="6">
        <f t="shared" si="216"/>
        <v>1.10046</v>
      </c>
      <c r="Q3520">
        <f t="shared" si="217"/>
        <v>50.020909090909093</v>
      </c>
      <c r="R3520" t="s">
        <v>8332</v>
      </c>
      <c r="S3520" t="s">
        <v>8333</v>
      </c>
      <c r="T3520" s="10">
        <f t="shared" si="218"/>
        <v>41893.783553240741</v>
      </c>
      <c r="U3520" s="10">
        <f t="shared" si="219"/>
        <v>41914.597916666666</v>
      </c>
    </row>
    <row r="3521" spans="1:21" ht="42.75" x14ac:dyDescent="0.2">
      <c r="A3521">
        <v>3519</v>
      </c>
      <c r="B3521" s="3" t="s">
        <v>3518</v>
      </c>
      <c r="C3521" s="3" t="s">
        <v>7629</v>
      </c>
      <c r="D3521">
        <v>2000</v>
      </c>
      <c r="F3521">
        <v>2027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8271</v>
      </c>
      <c r="P3521" s="6">
        <f t="shared" si="216"/>
        <v>1.0135000000000001</v>
      </c>
      <c r="Q3521">
        <f t="shared" si="217"/>
        <v>72.392857142857139</v>
      </c>
      <c r="R3521" t="s">
        <v>8332</v>
      </c>
      <c r="S3521" t="s">
        <v>8333</v>
      </c>
      <c r="T3521" s="10">
        <f t="shared" si="218"/>
        <v>42037.598958333328</v>
      </c>
      <c r="U3521" s="10">
        <f t="shared" si="219"/>
        <v>42067.598958333328</v>
      </c>
    </row>
    <row r="3522" spans="1:21" ht="28.5" x14ac:dyDescent="0.2">
      <c r="A3522">
        <v>3520</v>
      </c>
      <c r="B3522" s="3" t="s">
        <v>3519</v>
      </c>
      <c r="C3522" s="3" t="s">
        <v>7630</v>
      </c>
      <c r="D3522">
        <v>2000</v>
      </c>
      <c r="F3522">
        <v>2015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8271</v>
      </c>
      <c r="P3522" s="6">
        <f t="shared" ref="P3522:P3585" si="220">F3522/D3522</f>
        <v>1.0075000000000001</v>
      </c>
      <c r="Q3522">
        <f t="shared" ref="Q3522:Q3585" si="221">F3522/M3522</f>
        <v>95.952380952380949</v>
      </c>
      <c r="R3522" t="s">
        <v>8332</v>
      </c>
      <c r="S3522" t="s">
        <v>8333</v>
      </c>
      <c r="T3522" s="10">
        <f t="shared" si="218"/>
        <v>42227.824212962965</v>
      </c>
      <c r="U3522" s="10">
        <f t="shared" si="219"/>
        <v>42253.57430555555</v>
      </c>
    </row>
    <row r="3523" spans="1:21" ht="42.75" x14ac:dyDescent="0.2">
      <c r="A3523">
        <v>3521</v>
      </c>
      <c r="B3523" s="3" t="s">
        <v>3520</v>
      </c>
      <c r="C3523" s="3" t="s">
        <v>7631</v>
      </c>
      <c r="D3523">
        <v>350</v>
      </c>
      <c r="F3523">
        <v>593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8271</v>
      </c>
      <c r="P3523" s="6">
        <f t="shared" si="220"/>
        <v>1.6942857142857144</v>
      </c>
      <c r="Q3523">
        <f t="shared" si="221"/>
        <v>45.615384615384613</v>
      </c>
      <c r="R3523" t="s">
        <v>8332</v>
      </c>
      <c r="S3523" t="s">
        <v>8333</v>
      </c>
      <c r="T3523" s="10">
        <f t="shared" ref="T3523:T3586" si="222">(((K3523/60)/60)/24+DATE(1970,1,1))</f>
        <v>41881.361342592594</v>
      </c>
      <c r="U3523" s="10">
        <f t="shared" ref="U3523:U3586" si="223">(((J3523/60)/60)/24+DATE(1970,1,1))</f>
        <v>41911.361342592594</v>
      </c>
    </row>
    <row r="3524" spans="1:21" ht="42.75" x14ac:dyDescent="0.2">
      <c r="A3524">
        <v>3522</v>
      </c>
      <c r="B3524" s="3" t="s">
        <v>3521</v>
      </c>
      <c r="C3524" s="3" t="s">
        <v>7632</v>
      </c>
      <c r="D3524">
        <v>1395</v>
      </c>
      <c r="F3524">
        <v>1395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8271</v>
      </c>
      <c r="P3524" s="6">
        <f t="shared" si="220"/>
        <v>1</v>
      </c>
      <c r="Q3524">
        <f t="shared" si="221"/>
        <v>41.029411764705884</v>
      </c>
      <c r="R3524" t="s">
        <v>8332</v>
      </c>
      <c r="S3524" t="s">
        <v>8333</v>
      </c>
      <c r="T3524" s="10">
        <f t="shared" si="222"/>
        <v>42234.789884259255</v>
      </c>
      <c r="U3524" s="10">
        <f t="shared" si="223"/>
        <v>42262.420833333337</v>
      </c>
    </row>
    <row r="3525" spans="1:21" ht="42.75" x14ac:dyDescent="0.2">
      <c r="A3525">
        <v>3523</v>
      </c>
      <c r="B3525" s="3" t="s">
        <v>3522</v>
      </c>
      <c r="C3525" s="3" t="s">
        <v>7633</v>
      </c>
      <c r="D3525">
        <v>4000</v>
      </c>
      <c r="F3525">
        <v>4546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8271</v>
      </c>
      <c r="P3525" s="6">
        <f t="shared" si="220"/>
        <v>1.1365000000000001</v>
      </c>
      <c r="Q3525">
        <f t="shared" si="221"/>
        <v>56.825000000000003</v>
      </c>
      <c r="R3525" t="s">
        <v>8332</v>
      </c>
      <c r="S3525" t="s">
        <v>8333</v>
      </c>
      <c r="T3525" s="10">
        <f t="shared" si="222"/>
        <v>42581.397546296299</v>
      </c>
      <c r="U3525" s="10">
        <f t="shared" si="223"/>
        <v>42638.958333333328</v>
      </c>
    </row>
    <row r="3526" spans="1:21" ht="42.75" x14ac:dyDescent="0.2">
      <c r="A3526">
        <v>3524</v>
      </c>
      <c r="B3526" s="3" t="s">
        <v>3523</v>
      </c>
      <c r="C3526" s="3" t="s">
        <v>7634</v>
      </c>
      <c r="D3526">
        <v>10000</v>
      </c>
      <c r="F3526">
        <v>10156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8271</v>
      </c>
      <c r="P3526" s="6">
        <f t="shared" si="220"/>
        <v>1.0156000000000001</v>
      </c>
      <c r="Q3526">
        <f t="shared" si="221"/>
        <v>137.24324324324326</v>
      </c>
      <c r="R3526" t="s">
        <v>8332</v>
      </c>
      <c r="S3526" t="s">
        <v>8333</v>
      </c>
      <c r="T3526" s="10">
        <f t="shared" si="222"/>
        <v>41880.76357638889</v>
      </c>
      <c r="U3526" s="10">
        <f t="shared" si="223"/>
        <v>41895.166666666664</v>
      </c>
    </row>
    <row r="3527" spans="1:21" ht="42.75" x14ac:dyDescent="0.2">
      <c r="A3527">
        <v>3525</v>
      </c>
      <c r="B3527" s="3" t="s">
        <v>3524</v>
      </c>
      <c r="C3527" s="3" t="s">
        <v>7635</v>
      </c>
      <c r="D3527">
        <v>500</v>
      </c>
      <c r="F3527">
        <v>530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8271</v>
      </c>
      <c r="P3527" s="6">
        <f t="shared" si="220"/>
        <v>1.06</v>
      </c>
      <c r="Q3527">
        <f t="shared" si="221"/>
        <v>75.714285714285708</v>
      </c>
      <c r="R3527" t="s">
        <v>8332</v>
      </c>
      <c r="S3527" t="s">
        <v>8333</v>
      </c>
      <c r="T3527" s="10">
        <f t="shared" si="222"/>
        <v>42214.6956712963</v>
      </c>
      <c r="U3527" s="10">
        <f t="shared" si="223"/>
        <v>42225.666666666672</v>
      </c>
    </row>
    <row r="3528" spans="1:21" ht="42.75" x14ac:dyDescent="0.2">
      <c r="A3528">
        <v>3526</v>
      </c>
      <c r="B3528" s="3" t="s">
        <v>3525</v>
      </c>
      <c r="C3528" s="3" t="s">
        <v>7636</v>
      </c>
      <c r="D3528">
        <v>3300</v>
      </c>
      <c r="F3528">
        <v>3366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8271</v>
      </c>
      <c r="P3528" s="6">
        <f t="shared" si="220"/>
        <v>1.02</v>
      </c>
      <c r="Q3528">
        <f t="shared" si="221"/>
        <v>99</v>
      </c>
      <c r="R3528" t="s">
        <v>8332</v>
      </c>
      <c r="S3528" t="s">
        <v>8333</v>
      </c>
      <c r="T3528" s="10">
        <f t="shared" si="222"/>
        <v>42460.335312499999</v>
      </c>
      <c r="U3528" s="10">
        <f t="shared" si="223"/>
        <v>42488.249305555553</v>
      </c>
    </row>
    <row r="3529" spans="1:21" ht="42.75" x14ac:dyDescent="0.2">
      <c r="A3529">
        <v>3527</v>
      </c>
      <c r="B3529" s="3" t="s">
        <v>3526</v>
      </c>
      <c r="C3529" s="3" t="s">
        <v>7637</v>
      </c>
      <c r="D3529">
        <v>6000</v>
      </c>
      <c r="F3529">
        <v>7015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8271</v>
      </c>
      <c r="P3529" s="6">
        <f t="shared" si="220"/>
        <v>1.1691666666666667</v>
      </c>
      <c r="Q3529">
        <f t="shared" si="221"/>
        <v>81.569767441860463</v>
      </c>
      <c r="R3529" t="s">
        <v>8332</v>
      </c>
      <c r="S3529" t="s">
        <v>8333</v>
      </c>
      <c r="T3529" s="10">
        <f t="shared" si="222"/>
        <v>42167.023206018523</v>
      </c>
      <c r="U3529" s="10">
        <f t="shared" si="223"/>
        <v>42196.165972222225</v>
      </c>
    </row>
    <row r="3530" spans="1:21" ht="42.75" x14ac:dyDescent="0.2">
      <c r="A3530">
        <v>3528</v>
      </c>
      <c r="B3530" s="3" t="s">
        <v>3527</v>
      </c>
      <c r="C3530" s="3" t="s">
        <v>7638</v>
      </c>
      <c r="D3530">
        <v>1650</v>
      </c>
      <c r="F3530">
        <v>1669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8271</v>
      </c>
      <c r="P3530" s="6">
        <f t="shared" si="220"/>
        <v>1.0115151515151515</v>
      </c>
      <c r="Q3530">
        <f t="shared" si="221"/>
        <v>45.108108108108105</v>
      </c>
      <c r="R3530" t="s">
        <v>8332</v>
      </c>
      <c r="S3530" t="s">
        <v>8333</v>
      </c>
      <c r="T3530" s="10">
        <f t="shared" si="222"/>
        <v>42733.50136574074</v>
      </c>
      <c r="U3530" s="10">
        <f t="shared" si="223"/>
        <v>42753.50136574074</v>
      </c>
    </row>
    <row r="3531" spans="1:21" ht="42.75" x14ac:dyDescent="0.2">
      <c r="A3531">
        <v>3529</v>
      </c>
      <c r="B3531" s="3" t="s">
        <v>3528</v>
      </c>
      <c r="C3531" s="3" t="s">
        <v>7639</v>
      </c>
      <c r="D3531">
        <v>500</v>
      </c>
      <c r="F3531">
        <v>660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8271</v>
      </c>
      <c r="P3531" s="6">
        <f t="shared" si="220"/>
        <v>1.32</v>
      </c>
      <c r="Q3531">
        <f t="shared" si="221"/>
        <v>36.666666666666664</v>
      </c>
      <c r="R3531" t="s">
        <v>8332</v>
      </c>
      <c r="S3531" t="s">
        <v>8333</v>
      </c>
      <c r="T3531" s="10">
        <f t="shared" si="222"/>
        <v>42177.761782407411</v>
      </c>
      <c r="U3531" s="10">
        <f t="shared" si="223"/>
        <v>42198.041666666672</v>
      </c>
    </row>
    <row r="3532" spans="1:21" ht="42.75" x14ac:dyDescent="0.2">
      <c r="A3532">
        <v>3530</v>
      </c>
      <c r="B3532" s="3" t="s">
        <v>3529</v>
      </c>
      <c r="C3532" s="3" t="s">
        <v>7640</v>
      </c>
      <c r="D3532">
        <v>2750</v>
      </c>
      <c r="F3532">
        <v>2750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8271</v>
      </c>
      <c r="P3532" s="6">
        <f t="shared" si="220"/>
        <v>1</v>
      </c>
      <c r="Q3532">
        <f t="shared" si="221"/>
        <v>125</v>
      </c>
      <c r="R3532" t="s">
        <v>8332</v>
      </c>
      <c r="S3532" t="s">
        <v>8333</v>
      </c>
      <c r="T3532" s="10">
        <f t="shared" si="222"/>
        <v>42442.623344907406</v>
      </c>
      <c r="U3532" s="10">
        <f t="shared" si="223"/>
        <v>42470.833333333328</v>
      </c>
    </row>
    <row r="3533" spans="1:21" x14ac:dyDescent="0.2">
      <c r="A3533">
        <v>3531</v>
      </c>
      <c r="B3533" s="3" t="s">
        <v>3530</v>
      </c>
      <c r="C3533" s="3" t="s">
        <v>7641</v>
      </c>
      <c r="D3533">
        <v>1000</v>
      </c>
      <c r="F3533">
        <v>1280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8271</v>
      </c>
      <c r="P3533" s="6">
        <f t="shared" si="220"/>
        <v>1.28</v>
      </c>
      <c r="Q3533">
        <f t="shared" si="221"/>
        <v>49.230769230769234</v>
      </c>
      <c r="R3533" t="s">
        <v>8332</v>
      </c>
      <c r="S3533" t="s">
        <v>8333</v>
      </c>
      <c r="T3533" s="10">
        <f t="shared" si="222"/>
        <v>42521.654328703706</v>
      </c>
      <c r="U3533" s="10">
        <f t="shared" si="223"/>
        <v>42551.654328703706</v>
      </c>
    </row>
    <row r="3534" spans="1:21" ht="57" x14ac:dyDescent="0.2">
      <c r="A3534">
        <v>3532</v>
      </c>
      <c r="B3534" s="3" t="s">
        <v>3531</v>
      </c>
      <c r="C3534" s="3" t="s">
        <v>7642</v>
      </c>
      <c r="D3534">
        <v>960</v>
      </c>
      <c r="F3534">
        <v>1142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8271</v>
      </c>
      <c r="P3534" s="6">
        <f t="shared" si="220"/>
        <v>1.1895833333333334</v>
      </c>
      <c r="Q3534">
        <f t="shared" si="221"/>
        <v>42.296296296296298</v>
      </c>
      <c r="R3534" t="s">
        <v>8332</v>
      </c>
      <c r="S3534" t="s">
        <v>8333</v>
      </c>
      <c r="T3534" s="10">
        <f t="shared" si="222"/>
        <v>41884.599849537037</v>
      </c>
      <c r="U3534" s="10">
        <f t="shared" si="223"/>
        <v>41900.165972222225</v>
      </c>
    </row>
    <row r="3535" spans="1:21" ht="42.75" x14ac:dyDescent="0.2">
      <c r="A3535">
        <v>3533</v>
      </c>
      <c r="B3535" s="3" t="s">
        <v>3532</v>
      </c>
      <c r="C3535" s="3" t="s">
        <v>7643</v>
      </c>
      <c r="D3535">
        <v>500</v>
      </c>
      <c r="F3535">
        <v>631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8271</v>
      </c>
      <c r="P3535" s="6">
        <f t="shared" si="220"/>
        <v>1.262</v>
      </c>
      <c r="Q3535">
        <f t="shared" si="221"/>
        <v>78.875</v>
      </c>
      <c r="R3535" t="s">
        <v>8332</v>
      </c>
      <c r="S3535" t="s">
        <v>8333</v>
      </c>
      <c r="T3535" s="10">
        <f t="shared" si="222"/>
        <v>42289.761192129634</v>
      </c>
      <c r="U3535" s="10">
        <f t="shared" si="223"/>
        <v>42319.802858796291</v>
      </c>
    </row>
    <row r="3536" spans="1:21" ht="28.5" x14ac:dyDescent="0.2">
      <c r="A3536">
        <v>3534</v>
      </c>
      <c r="B3536" s="3" t="s">
        <v>3533</v>
      </c>
      <c r="C3536" s="3" t="s">
        <v>7644</v>
      </c>
      <c r="D3536">
        <v>5000</v>
      </c>
      <c r="F3536">
        <v>7810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8271</v>
      </c>
      <c r="P3536" s="6">
        <f t="shared" si="220"/>
        <v>1.5620000000000001</v>
      </c>
      <c r="Q3536">
        <f t="shared" si="221"/>
        <v>38.284313725490193</v>
      </c>
      <c r="R3536" t="s">
        <v>8332</v>
      </c>
      <c r="S3536" t="s">
        <v>8333</v>
      </c>
      <c r="T3536" s="10">
        <f t="shared" si="222"/>
        <v>42243.6252662037</v>
      </c>
      <c r="U3536" s="10">
        <f t="shared" si="223"/>
        <v>42278.6252662037</v>
      </c>
    </row>
    <row r="3537" spans="1:21" ht="42.75" x14ac:dyDescent="0.2">
      <c r="A3537">
        <v>3535</v>
      </c>
      <c r="B3537" s="3" t="s">
        <v>3534</v>
      </c>
      <c r="C3537" s="3" t="s">
        <v>7645</v>
      </c>
      <c r="D3537">
        <v>2000</v>
      </c>
      <c r="F3537">
        <v>2063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8271</v>
      </c>
      <c r="P3537" s="6">
        <f t="shared" si="220"/>
        <v>1.0315000000000001</v>
      </c>
      <c r="Q3537">
        <f t="shared" si="221"/>
        <v>44.847826086956523</v>
      </c>
      <c r="R3537" t="s">
        <v>8332</v>
      </c>
      <c r="S3537" t="s">
        <v>8333</v>
      </c>
      <c r="T3537" s="10">
        <f t="shared" si="222"/>
        <v>42248.640162037031</v>
      </c>
      <c r="U3537" s="10">
        <f t="shared" si="223"/>
        <v>42279.75</v>
      </c>
    </row>
    <row r="3538" spans="1:21" ht="42.75" x14ac:dyDescent="0.2">
      <c r="A3538">
        <v>3536</v>
      </c>
      <c r="B3538" s="3" t="s">
        <v>3535</v>
      </c>
      <c r="C3538" s="3" t="s">
        <v>7646</v>
      </c>
      <c r="D3538">
        <v>150</v>
      </c>
      <c r="F3538">
        <v>230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8271</v>
      </c>
      <c r="P3538" s="6">
        <f t="shared" si="220"/>
        <v>1.5333333333333334</v>
      </c>
      <c r="Q3538">
        <f t="shared" si="221"/>
        <v>13.529411764705882</v>
      </c>
      <c r="R3538" t="s">
        <v>8332</v>
      </c>
      <c r="S3538" t="s">
        <v>8333</v>
      </c>
      <c r="T3538" s="10">
        <f t="shared" si="222"/>
        <v>42328.727141203708</v>
      </c>
      <c r="U3538" s="10">
        <f t="shared" si="223"/>
        <v>42358.499305555553</v>
      </c>
    </row>
    <row r="3539" spans="1:21" ht="42.75" x14ac:dyDescent="0.2">
      <c r="A3539">
        <v>3537</v>
      </c>
      <c r="B3539" s="3" t="s">
        <v>3536</v>
      </c>
      <c r="C3539" s="3" t="s">
        <v>7647</v>
      </c>
      <c r="D3539">
        <v>675</v>
      </c>
      <c r="F3539">
        <v>1218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8271</v>
      </c>
      <c r="P3539" s="6">
        <f t="shared" si="220"/>
        <v>1.8044444444444445</v>
      </c>
      <c r="Q3539">
        <f t="shared" si="221"/>
        <v>43.5</v>
      </c>
      <c r="R3539" t="s">
        <v>8332</v>
      </c>
      <c r="S3539" t="s">
        <v>8333</v>
      </c>
      <c r="T3539" s="10">
        <f t="shared" si="222"/>
        <v>41923.354351851849</v>
      </c>
      <c r="U3539" s="10">
        <f t="shared" si="223"/>
        <v>41960.332638888889</v>
      </c>
    </row>
    <row r="3540" spans="1:21" ht="42.75" x14ac:dyDescent="0.2">
      <c r="A3540">
        <v>3538</v>
      </c>
      <c r="B3540" s="3" t="s">
        <v>3537</v>
      </c>
      <c r="C3540" s="3" t="s">
        <v>7648</v>
      </c>
      <c r="D3540">
        <v>2000</v>
      </c>
      <c r="F3540">
        <v>2569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8271</v>
      </c>
      <c r="P3540" s="6">
        <f t="shared" si="220"/>
        <v>1.2845</v>
      </c>
      <c r="Q3540">
        <f t="shared" si="221"/>
        <v>30.951807228915662</v>
      </c>
      <c r="R3540" t="s">
        <v>8332</v>
      </c>
      <c r="S3540" t="s">
        <v>8333</v>
      </c>
      <c r="T3540" s="10">
        <f t="shared" si="222"/>
        <v>42571.420601851853</v>
      </c>
      <c r="U3540" s="10">
        <f t="shared" si="223"/>
        <v>42599.420601851853</v>
      </c>
    </row>
    <row r="3541" spans="1:21" ht="42.75" x14ac:dyDescent="0.2">
      <c r="A3541">
        <v>3539</v>
      </c>
      <c r="B3541" s="3" t="s">
        <v>3538</v>
      </c>
      <c r="C3541" s="3" t="s">
        <v>7649</v>
      </c>
      <c r="D3541">
        <v>600</v>
      </c>
      <c r="F3541">
        <v>718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8271</v>
      </c>
      <c r="P3541" s="6">
        <f t="shared" si="220"/>
        <v>1.1966666666666668</v>
      </c>
      <c r="Q3541">
        <f t="shared" si="221"/>
        <v>55.230769230769234</v>
      </c>
      <c r="R3541" t="s">
        <v>8332</v>
      </c>
      <c r="S3541" t="s">
        <v>8333</v>
      </c>
      <c r="T3541" s="10">
        <f t="shared" si="222"/>
        <v>42600.756041666667</v>
      </c>
      <c r="U3541" s="10">
        <f t="shared" si="223"/>
        <v>42621.756041666667</v>
      </c>
    </row>
    <row r="3542" spans="1:21" ht="57" x14ac:dyDescent="0.2">
      <c r="A3542">
        <v>3540</v>
      </c>
      <c r="B3542" s="3" t="s">
        <v>3539</v>
      </c>
      <c r="C3542" s="3" t="s">
        <v>7650</v>
      </c>
      <c r="D3542">
        <v>300</v>
      </c>
      <c r="F3542">
        <v>369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8271</v>
      </c>
      <c r="P3542" s="6">
        <f t="shared" si="220"/>
        <v>1.23</v>
      </c>
      <c r="Q3542">
        <f t="shared" si="221"/>
        <v>46.125</v>
      </c>
      <c r="R3542" t="s">
        <v>8332</v>
      </c>
      <c r="S3542" t="s">
        <v>8333</v>
      </c>
      <c r="T3542" s="10">
        <f t="shared" si="222"/>
        <v>42517.003368055557</v>
      </c>
      <c r="U3542" s="10">
        <f t="shared" si="223"/>
        <v>42547.003368055557</v>
      </c>
    </row>
    <row r="3543" spans="1:21" ht="42.75" x14ac:dyDescent="0.2">
      <c r="A3543">
        <v>3541</v>
      </c>
      <c r="B3543" s="3" t="s">
        <v>3540</v>
      </c>
      <c r="C3543" s="3" t="s">
        <v>7651</v>
      </c>
      <c r="D3543">
        <v>1200</v>
      </c>
      <c r="F3543">
        <v>1260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8271</v>
      </c>
      <c r="P3543" s="6">
        <f t="shared" si="220"/>
        <v>1.05</v>
      </c>
      <c r="Q3543">
        <f t="shared" si="221"/>
        <v>39.375</v>
      </c>
      <c r="R3543" t="s">
        <v>8332</v>
      </c>
      <c r="S3543" t="s">
        <v>8333</v>
      </c>
      <c r="T3543" s="10">
        <f t="shared" si="222"/>
        <v>42222.730034722219</v>
      </c>
      <c r="U3543" s="10">
        <f t="shared" si="223"/>
        <v>42247.730034722219</v>
      </c>
    </row>
    <row r="3544" spans="1:21" ht="42.75" x14ac:dyDescent="0.2">
      <c r="A3544">
        <v>3542</v>
      </c>
      <c r="B3544" s="3" t="s">
        <v>3541</v>
      </c>
      <c r="C3544" s="3" t="s">
        <v>7652</v>
      </c>
      <c r="D3544">
        <v>5500</v>
      </c>
      <c r="F3544">
        <v>5623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8271</v>
      </c>
      <c r="P3544" s="6">
        <f t="shared" si="220"/>
        <v>1.0223636363636364</v>
      </c>
      <c r="Q3544">
        <f t="shared" si="221"/>
        <v>66.152941176470591</v>
      </c>
      <c r="R3544" t="s">
        <v>8332</v>
      </c>
      <c r="S3544" t="s">
        <v>8333</v>
      </c>
      <c r="T3544" s="10">
        <f t="shared" si="222"/>
        <v>41829.599791666667</v>
      </c>
      <c r="U3544" s="10">
        <f t="shared" si="223"/>
        <v>41889.599791666667</v>
      </c>
    </row>
    <row r="3545" spans="1:21" ht="42.75" x14ac:dyDescent="0.2">
      <c r="A3545">
        <v>3543</v>
      </c>
      <c r="B3545" s="3" t="s">
        <v>3542</v>
      </c>
      <c r="C3545" s="3" t="s">
        <v>7653</v>
      </c>
      <c r="D3545">
        <v>1500</v>
      </c>
      <c r="F3545">
        <v>1570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8271</v>
      </c>
      <c r="P3545" s="6">
        <f t="shared" si="220"/>
        <v>1.0466666666666666</v>
      </c>
      <c r="Q3545">
        <f t="shared" si="221"/>
        <v>54.137931034482762</v>
      </c>
      <c r="R3545" t="s">
        <v>8332</v>
      </c>
      <c r="S3545" t="s">
        <v>8333</v>
      </c>
      <c r="T3545" s="10">
        <f t="shared" si="222"/>
        <v>42150.755312499998</v>
      </c>
      <c r="U3545" s="10">
        <f t="shared" si="223"/>
        <v>42180.755312499998</v>
      </c>
    </row>
    <row r="3546" spans="1:21" ht="28.5" x14ac:dyDescent="0.2">
      <c r="A3546">
        <v>3544</v>
      </c>
      <c r="B3546" s="3" t="s">
        <v>3543</v>
      </c>
      <c r="C3546" s="3" t="s">
        <v>7654</v>
      </c>
      <c r="D3546">
        <v>2500</v>
      </c>
      <c r="F3546">
        <v>2500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8271</v>
      </c>
      <c r="P3546" s="6">
        <f t="shared" si="220"/>
        <v>1</v>
      </c>
      <c r="Q3546">
        <f t="shared" si="221"/>
        <v>104.16666666666667</v>
      </c>
      <c r="R3546" t="s">
        <v>8332</v>
      </c>
      <c r="S3546" t="s">
        <v>8333</v>
      </c>
      <c r="T3546" s="10">
        <f t="shared" si="222"/>
        <v>42040.831678240742</v>
      </c>
      <c r="U3546" s="10">
        <f t="shared" si="223"/>
        <v>42070.831678240742</v>
      </c>
    </row>
    <row r="3547" spans="1:21" ht="42.75" x14ac:dyDescent="0.2">
      <c r="A3547">
        <v>3545</v>
      </c>
      <c r="B3547" s="3" t="s">
        <v>3544</v>
      </c>
      <c r="C3547" s="3" t="s">
        <v>7655</v>
      </c>
      <c r="D3547">
        <v>250</v>
      </c>
      <c r="F3547">
        <v>251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8271</v>
      </c>
      <c r="P3547" s="6">
        <f t="shared" si="220"/>
        <v>1.004</v>
      </c>
      <c r="Q3547">
        <f t="shared" si="221"/>
        <v>31.375</v>
      </c>
      <c r="R3547" t="s">
        <v>8332</v>
      </c>
      <c r="S3547" t="s">
        <v>8333</v>
      </c>
      <c r="T3547" s="10">
        <f t="shared" si="222"/>
        <v>42075.807395833333</v>
      </c>
      <c r="U3547" s="10">
        <f t="shared" si="223"/>
        <v>42105.807395833333</v>
      </c>
    </row>
    <row r="3548" spans="1:21" ht="42.75" x14ac:dyDescent="0.2">
      <c r="A3548">
        <v>3546</v>
      </c>
      <c r="B3548" s="3" t="s">
        <v>3545</v>
      </c>
      <c r="C3548" s="3" t="s">
        <v>7656</v>
      </c>
      <c r="D3548">
        <v>1100</v>
      </c>
      <c r="F3548">
        <v>1125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8271</v>
      </c>
      <c r="P3548" s="6">
        <f t="shared" si="220"/>
        <v>1.0227272727272727</v>
      </c>
      <c r="Q3548">
        <f t="shared" si="221"/>
        <v>59.210526315789473</v>
      </c>
      <c r="R3548" t="s">
        <v>8332</v>
      </c>
      <c r="S3548" t="s">
        <v>8333</v>
      </c>
      <c r="T3548" s="10">
        <f t="shared" si="222"/>
        <v>42073.660694444443</v>
      </c>
      <c r="U3548" s="10">
        <f t="shared" si="223"/>
        <v>42095.165972222225</v>
      </c>
    </row>
    <row r="3549" spans="1:21" ht="42.75" x14ac:dyDescent="0.2">
      <c r="A3549">
        <v>3547</v>
      </c>
      <c r="B3549" s="3" t="s">
        <v>3546</v>
      </c>
      <c r="C3549" s="3" t="s">
        <v>7657</v>
      </c>
      <c r="D3549">
        <v>35000</v>
      </c>
      <c r="F3549">
        <v>40043.25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8271</v>
      </c>
      <c r="P3549" s="6">
        <f t="shared" si="220"/>
        <v>1.1440928571428572</v>
      </c>
      <c r="Q3549">
        <f t="shared" si="221"/>
        <v>119.17633928571429</v>
      </c>
      <c r="R3549" t="s">
        <v>8332</v>
      </c>
      <c r="S3549" t="s">
        <v>8333</v>
      </c>
      <c r="T3549" s="10">
        <f t="shared" si="222"/>
        <v>42480.078715277778</v>
      </c>
      <c r="U3549" s="10">
        <f t="shared" si="223"/>
        <v>42504.165972222225</v>
      </c>
    </row>
    <row r="3550" spans="1:21" ht="42.75" x14ac:dyDescent="0.2">
      <c r="A3550">
        <v>3548</v>
      </c>
      <c r="B3550" s="3" t="s">
        <v>3547</v>
      </c>
      <c r="C3550" s="3" t="s">
        <v>7658</v>
      </c>
      <c r="D3550">
        <v>2100</v>
      </c>
      <c r="F3550">
        <v>2140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8271</v>
      </c>
      <c r="P3550" s="6">
        <f t="shared" si="220"/>
        <v>1.019047619047619</v>
      </c>
      <c r="Q3550">
        <f t="shared" si="221"/>
        <v>164.61538461538461</v>
      </c>
      <c r="R3550" t="s">
        <v>8332</v>
      </c>
      <c r="S3550" t="s">
        <v>8333</v>
      </c>
      <c r="T3550" s="10">
        <f t="shared" si="222"/>
        <v>42411.942291666666</v>
      </c>
      <c r="U3550" s="10">
        <f t="shared" si="223"/>
        <v>42434.041666666672</v>
      </c>
    </row>
    <row r="3551" spans="1:21" ht="42.75" x14ac:dyDescent="0.2">
      <c r="A3551">
        <v>3549</v>
      </c>
      <c r="B3551" s="3" t="s">
        <v>3548</v>
      </c>
      <c r="C3551" s="3" t="s">
        <v>7659</v>
      </c>
      <c r="D3551">
        <v>1000</v>
      </c>
      <c r="F3551">
        <v>1020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8271</v>
      </c>
      <c r="P3551" s="6">
        <f t="shared" si="220"/>
        <v>1.02</v>
      </c>
      <c r="Q3551">
        <f t="shared" si="221"/>
        <v>24.285714285714285</v>
      </c>
      <c r="R3551" t="s">
        <v>8332</v>
      </c>
      <c r="S3551" t="s">
        <v>8333</v>
      </c>
      <c r="T3551" s="10">
        <f t="shared" si="222"/>
        <v>42223.394363425927</v>
      </c>
      <c r="U3551" s="10">
        <f t="shared" si="223"/>
        <v>42251.394363425927</v>
      </c>
    </row>
    <row r="3552" spans="1:21" ht="42.75" x14ac:dyDescent="0.2">
      <c r="A3552">
        <v>3550</v>
      </c>
      <c r="B3552" s="3" t="s">
        <v>3549</v>
      </c>
      <c r="C3552" s="3" t="s">
        <v>7660</v>
      </c>
      <c r="D3552">
        <v>2500</v>
      </c>
      <c r="F3552">
        <v>2620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8271</v>
      </c>
      <c r="P3552" s="6">
        <f t="shared" si="220"/>
        <v>1.048</v>
      </c>
      <c r="Q3552">
        <f t="shared" si="221"/>
        <v>40.9375</v>
      </c>
      <c r="R3552" t="s">
        <v>8332</v>
      </c>
      <c r="S3552" t="s">
        <v>8333</v>
      </c>
      <c r="T3552" s="10">
        <f t="shared" si="222"/>
        <v>42462.893495370372</v>
      </c>
      <c r="U3552" s="10">
        <f t="shared" si="223"/>
        <v>42492.893495370372</v>
      </c>
    </row>
    <row r="3553" spans="1:21" ht="42.75" x14ac:dyDescent="0.2">
      <c r="A3553">
        <v>3551</v>
      </c>
      <c r="B3553" s="3" t="s">
        <v>3550</v>
      </c>
      <c r="C3553" s="3" t="s">
        <v>7661</v>
      </c>
      <c r="D3553">
        <v>1500</v>
      </c>
      <c r="F3553">
        <v>1527.5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8271</v>
      </c>
      <c r="P3553" s="6">
        <f t="shared" si="220"/>
        <v>1.0183333333333333</v>
      </c>
      <c r="Q3553">
        <f t="shared" si="221"/>
        <v>61.1</v>
      </c>
      <c r="R3553" t="s">
        <v>8332</v>
      </c>
      <c r="S3553" t="s">
        <v>8333</v>
      </c>
      <c r="T3553" s="10">
        <f t="shared" si="222"/>
        <v>41753.515856481477</v>
      </c>
      <c r="U3553" s="10">
        <f t="shared" si="223"/>
        <v>41781.921527777777</v>
      </c>
    </row>
    <row r="3554" spans="1:21" ht="42.75" x14ac:dyDescent="0.2">
      <c r="A3554">
        <v>3552</v>
      </c>
      <c r="B3554" s="3" t="s">
        <v>3551</v>
      </c>
      <c r="C3554" s="3" t="s">
        <v>7662</v>
      </c>
      <c r="D3554">
        <v>773</v>
      </c>
      <c r="F3554">
        <v>773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8271</v>
      </c>
      <c r="P3554" s="6">
        <f t="shared" si="220"/>
        <v>1</v>
      </c>
      <c r="Q3554">
        <f t="shared" si="221"/>
        <v>38.65</v>
      </c>
      <c r="R3554" t="s">
        <v>8332</v>
      </c>
      <c r="S3554" t="s">
        <v>8333</v>
      </c>
      <c r="T3554" s="10">
        <f t="shared" si="222"/>
        <v>41788.587083333332</v>
      </c>
      <c r="U3554" s="10">
        <f t="shared" si="223"/>
        <v>41818.587083333332</v>
      </c>
    </row>
    <row r="3555" spans="1:21" ht="42.75" x14ac:dyDescent="0.2">
      <c r="A3555">
        <v>3553</v>
      </c>
      <c r="B3555" s="3" t="s">
        <v>3552</v>
      </c>
      <c r="C3555" s="3" t="s">
        <v>7663</v>
      </c>
      <c r="D3555">
        <v>5500</v>
      </c>
      <c r="F3555">
        <v>5845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8271</v>
      </c>
      <c r="P3555" s="6">
        <f t="shared" si="220"/>
        <v>1.0627272727272727</v>
      </c>
      <c r="Q3555">
        <f t="shared" si="221"/>
        <v>56.20192307692308</v>
      </c>
      <c r="R3555" t="s">
        <v>8332</v>
      </c>
      <c r="S3555" t="s">
        <v>8333</v>
      </c>
      <c r="T3555" s="10">
        <f t="shared" si="222"/>
        <v>42196.028703703705</v>
      </c>
      <c r="U3555" s="10">
        <f t="shared" si="223"/>
        <v>42228</v>
      </c>
    </row>
    <row r="3556" spans="1:21" ht="42.75" x14ac:dyDescent="0.2">
      <c r="A3556">
        <v>3554</v>
      </c>
      <c r="B3556" s="3" t="s">
        <v>3553</v>
      </c>
      <c r="C3556" s="3" t="s">
        <v>7664</v>
      </c>
      <c r="D3556">
        <v>5000</v>
      </c>
      <c r="F3556">
        <v>5671.11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8271</v>
      </c>
      <c r="P3556" s="6">
        <f t="shared" si="220"/>
        <v>1.1342219999999998</v>
      </c>
      <c r="Q3556">
        <f t="shared" si="221"/>
        <v>107.00207547169811</v>
      </c>
      <c r="R3556" t="s">
        <v>8332</v>
      </c>
      <c r="S3556" t="s">
        <v>8333</v>
      </c>
      <c r="T3556" s="10">
        <f t="shared" si="222"/>
        <v>42016.050451388888</v>
      </c>
      <c r="U3556" s="10">
        <f t="shared" si="223"/>
        <v>42046.708333333328</v>
      </c>
    </row>
    <row r="3557" spans="1:21" ht="42.75" x14ac:dyDescent="0.2">
      <c r="A3557">
        <v>3555</v>
      </c>
      <c r="B3557" s="3" t="s">
        <v>3554</v>
      </c>
      <c r="C3557" s="3" t="s">
        <v>7665</v>
      </c>
      <c r="D3557">
        <v>2400</v>
      </c>
      <c r="F3557">
        <v>2400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8271</v>
      </c>
      <c r="P3557" s="6">
        <f t="shared" si="220"/>
        <v>1</v>
      </c>
      <c r="Q3557">
        <f t="shared" si="221"/>
        <v>171.42857142857142</v>
      </c>
      <c r="R3557" t="s">
        <v>8332</v>
      </c>
      <c r="S3557" t="s">
        <v>8333</v>
      </c>
      <c r="T3557" s="10">
        <f t="shared" si="222"/>
        <v>42661.442060185189</v>
      </c>
      <c r="U3557" s="10">
        <f t="shared" si="223"/>
        <v>42691.483726851846</v>
      </c>
    </row>
    <row r="3558" spans="1:21" ht="42.75" x14ac:dyDescent="0.2">
      <c r="A3558">
        <v>3556</v>
      </c>
      <c r="B3558" s="3" t="s">
        <v>3555</v>
      </c>
      <c r="C3558" s="3" t="s">
        <v>7666</v>
      </c>
      <c r="D3558">
        <v>2200</v>
      </c>
      <c r="F3558">
        <v>2210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8271</v>
      </c>
      <c r="P3558" s="6">
        <f t="shared" si="220"/>
        <v>1.0045454545454546</v>
      </c>
      <c r="Q3558">
        <f t="shared" si="221"/>
        <v>110.5</v>
      </c>
      <c r="R3558" t="s">
        <v>8332</v>
      </c>
      <c r="S3558" t="s">
        <v>8333</v>
      </c>
      <c r="T3558" s="10">
        <f t="shared" si="222"/>
        <v>41808.649583333332</v>
      </c>
      <c r="U3558" s="10">
        <f t="shared" si="223"/>
        <v>41868.649583333332</v>
      </c>
    </row>
    <row r="3559" spans="1:21" ht="57" x14ac:dyDescent="0.2">
      <c r="A3559">
        <v>3557</v>
      </c>
      <c r="B3559" s="3" t="s">
        <v>3556</v>
      </c>
      <c r="C3559" s="3" t="s">
        <v>7667</v>
      </c>
      <c r="D3559">
        <v>100000</v>
      </c>
      <c r="F3559">
        <v>100036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8271</v>
      </c>
      <c r="P3559" s="6">
        <f t="shared" si="220"/>
        <v>1.0003599999999999</v>
      </c>
      <c r="Q3559">
        <f t="shared" si="221"/>
        <v>179.27598566308242</v>
      </c>
      <c r="R3559" t="s">
        <v>8332</v>
      </c>
      <c r="S3559" t="s">
        <v>8333</v>
      </c>
      <c r="T3559" s="10">
        <f t="shared" si="222"/>
        <v>41730.276747685188</v>
      </c>
      <c r="U3559" s="10">
        <f t="shared" si="223"/>
        <v>41764.276747685188</v>
      </c>
    </row>
    <row r="3560" spans="1:21" ht="42.75" x14ac:dyDescent="0.2">
      <c r="A3560">
        <v>3558</v>
      </c>
      <c r="B3560" s="3" t="s">
        <v>3557</v>
      </c>
      <c r="C3560" s="3" t="s">
        <v>7668</v>
      </c>
      <c r="D3560">
        <v>350</v>
      </c>
      <c r="F3560">
        <v>504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8271</v>
      </c>
      <c r="P3560" s="6">
        <f t="shared" si="220"/>
        <v>1.44</v>
      </c>
      <c r="Q3560">
        <f t="shared" si="221"/>
        <v>22.90909090909091</v>
      </c>
      <c r="R3560" t="s">
        <v>8332</v>
      </c>
      <c r="S3560" t="s">
        <v>8333</v>
      </c>
      <c r="T3560" s="10">
        <f t="shared" si="222"/>
        <v>42139.816840277781</v>
      </c>
      <c r="U3560" s="10">
        <f t="shared" si="223"/>
        <v>42181.875</v>
      </c>
    </row>
    <row r="3561" spans="1:21" ht="57" x14ac:dyDescent="0.2">
      <c r="A3561">
        <v>3559</v>
      </c>
      <c r="B3561" s="3" t="s">
        <v>3558</v>
      </c>
      <c r="C3561" s="3" t="s">
        <v>7669</v>
      </c>
      <c r="D3561">
        <v>1000</v>
      </c>
      <c r="F3561">
        <v>1035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8271</v>
      </c>
      <c r="P3561" s="6">
        <f t="shared" si="220"/>
        <v>1.0349999999999999</v>
      </c>
      <c r="Q3561">
        <f t="shared" si="221"/>
        <v>43.125</v>
      </c>
      <c r="R3561" t="s">
        <v>8332</v>
      </c>
      <c r="S3561" t="s">
        <v>8333</v>
      </c>
      <c r="T3561" s="10">
        <f t="shared" si="222"/>
        <v>42194.096157407403</v>
      </c>
      <c r="U3561" s="10">
        <f t="shared" si="223"/>
        <v>42216.373611111107</v>
      </c>
    </row>
    <row r="3562" spans="1:21" ht="42.75" x14ac:dyDescent="0.2">
      <c r="A3562">
        <v>3560</v>
      </c>
      <c r="B3562" s="3" t="s">
        <v>3559</v>
      </c>
      <c r="C3562" s="3" t="s">
        <v>7670</v>
      </c>
      <c r="D3562">
        <v>3200</v>
      </c>
      <c r="F3562">
        <v>3470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8271</v>
      </c>
      <c r="P3562" s="6">
        <f t="shared" si="220"/>
        <v>1.0843750000000001</v>
      </c>
      <c r="Q3562">
        <f t="shared" si="221"/>
        <v>46.891891891891895</v>
      </c>
      <c r="R3562" t="s">
        <v>8332</v>
      </c>
      <c r="S3562" t="s">
        <v>8333</v>
      </c>
      <c r="T3562" s="10">
        <f t="shared" si="222"/>
        <v>42115.889652777783</v>
      </c>
      <c r="U3562" s="10">
        <f t="shared" si="223"/>
        <v>42151.114583333328</v>
      </c>
    </row>
    <row r="3563" spans="1:21" ht="99.75" x14ac:dyDescent="0.2">
      <c r="A3563">
        <v>3561</v>
      </c>
      <c r="B3563" s="3" t="s">
        <v>3560</v>
      </c>
      <c r="C3563" s="3" t="s">
        <v>7671</v>
      </c>
      <c r="D3563">
        <v>2500</v>
      </c>
      <c r="F3563">
        <v>2560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8271</v>
      </c>
      <c r="P3563" s="6">
        <f t="shared" si="220"/>
        <v>1.024</v>
      </c>
      <c r="Q3563">
        <f t="shared" si="221"/>
        <v>47.407407407407405</v>
      </c>
      <c r="R3563" t="s">
        <v>8332</v>
      </c>
      <c r="S3563" t="s">
        <v>8333</v>
      </c>
      <c r="T3563" s="10">
        <f t="shared" si="222"/>
        <v>42203.680300925931</v>
      </c>
      <c r="U3563" s="10">
        <f t="shared" si="223"/>
        <v>42221.774999999994</v>
      </c>
    </row>
    <row r="3564" spans="1:21" ht="42.75" x14ac:dyDescent="0.2">
      <c r="A3564">
        <v>3562</v>
      </c>
      <c r="B3564" s="3" t="s">
        <v>3561</v>
      </c>
      <c r="C3564" s="3" t="s">
        <v>7672</v>
      </c>
      <c r="D3564">
        <v>315</v>
      </c>
      <c r="F3564">
        <v>469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8271</v>
      </c>
      <c r="P3564" s="6">
        <f t="shared" si="220"/>
        <v>1.4888888888888889</v>
      </c>
      <c r="Q3564">
        <f t="shared" si="221"/>
        <v>15.129032258064516</v>
      </c>
      <c r="R3564" t="s">
        <v>8332</v>
      </c>
      <c r="S3564" t="s">
        <v>8333</v>
      </c>
      <c r="T3564" s="10">
        <f t="shared" si="222"/>
        <v>42433.761886574073</v>
      </c>
      <c r="U3564" s="10">
        <f t="shared" si="223"/>
        <v>42442.916666666672</v>
      </c>
    </row>
    <row r="3565" spans="1:21" ht="42.75" x14ac:dyDescent="0.2">
      <c r="A3565">
        <v>3563</v>
      </c>
      <c r="B3565" s="3" t="s">
        <v>3562</v>
      </c>
      <c r="C3565" s="3" t="s">
        <v>7673</v>
      </c>
      <c r="D3565">
        <v>500</v>
      </c>
      <c r="F3565">
        <v>527.45000000000005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8271</v>
      </c>
      <c r="P3565" s="6">
        <f t="shared" si="220"/>
        <v>1.0549000000000002</v>
      </c>
      <c r="Q3565">
        <f t="shared" si="221"/>
        <v>21.098000000000003</v>
      </c>
      <c r="R3565" t="s">
        <v>8332</v>
      </c>
      <c r="S3565" t="s">
        <v>8333</v>
      </c>
      <c r="T3565" s="10">
        <f t="shared" si="222"/>
        <v>42555.671944444446</v>
      </c>
      <c r="U3565" s="10">
        <f t="shared" si="223"/>
        <v>42583.791666666672</v>
      </c>
    </row>
    <row r="3566" spans="1:21" ht="28.5" x14ac:dyDescent="0.2">
      <c r="A3566">
        <v>3564</v>
      </c>
      <c r="B3566" s="3" t="s">
        <v>3563</v>
      </c>
      <c r="C3566" s="3" t="s">
        <v>7674</v>
      </c>
      <c r="D3566">
        <v>1000</v>
      </c>
      <c r="F3566">
        <v>1005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8271</v>
      </c>
      <c r="P3566" s="6">
        <f t="shared" si="220"/>
        <v>1.0049999999999999</v>
      </c>
      <c r="Q3566">
        <f t="shared" si="221"/>
        <v>59.117647058823529</v>
      </c>
      <c r="R3566" t="s">
        <v>8332</v>
      </c>
      <c r="S3566" t="s">
        <v>8333</v>
      </c>
      <c r="T3566" s="10">
        <f t="shared" si="222"/>
        <v>42236.623252314821</v>
      </c>
      <c r="U3566" s="10">
        <f t="shared" si="223"/>
        <v>42282.666666666672</v>
      </c>
    </row>
    <row r="3567" spans="1:21" ht="42.75" x14ac:dyDescent="0.2">
      <c r="A3567">
        <v>3565</v>
      </c>
      <c r="B3567" s="3" t="s">
        <v>3564</v>
      </c>
      <c r="C3567" s="3" t="s">
        <v>7675</v>
      </c>
      <c r="D3567">
        <v>900</v>
      </c>
      <c r="F3567">
        <v>1175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8271</v>
      </c>
      <c r="P3567" s="6">
        <f t="shared" si="220"/>
        <v>1.3055555555555556</v>
      </c>
      <c r="Q3567">
        <f t="shared" si="221"/>
        <v>97.916666666666671</v>
      </c>
      <c r="R3567" t="s">
        <v>8332</v>
      </c>
      <c r="S3567" t="s">
        <v>8333</v>
      </c>
      <c r="T3567" s="10">
        <f t="shared" si="222"/>
        <v>41974.743148148147</v>
      </c>
      <c r="U3567" s="10">
        <f t="shared" si="223"/>
        <v>42004.743148148147</v>
      </c>
    </row>
    <row r="3568" spans="1:21" ht="42.75" x14ac:dyDescent="0.2">
      <c r="A3568">
        <v>3566</v>
      </c>
      <c r="B3568" s="3" t="s">
        <v>3565</v>
      </c>
      <c r="C3568" s="3" t="s">
        <v>7676</v>
      </c>
      <c r="D3568">
        <v>2000</v>
      </c>
      <c r="F3568">
        <v>2095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8271</v>
      </c>
      <c r="P3568" s="6">
        <f t="shared" si="220"/>
        <v>1.0475000000000001</v>
      </c>
      <c r="Q3568">
        <f t="shared" si="221"/>
        <v>55.131578947368418</v>
      </c>
      <c r="R3568" t="s">
        <v>8332</v>
      </c>
      <c r="S3568" t="s">
        <v>8333</v>
      </c>
      <c r="T3568" s="10">
        <f t="shared" si="222"/>
        <v>41997.507905092592</v>
      </c>
      <c r="U3568" s="10">
        <f t="shared" si="223"/>
        <v>42027.507905092592</v>
      </c>
    </row>
    <row r="3569" spans="1:21" ht="42.75" x14ac:dyDescent="0.2">
      <c r="A3569">
        <v>3567</v>
      </c>
      <c r="B3569" s="3" t="s">
        <v>3566</v>
      </c>
      <c r="C3569" s="3" t="s">
        <v>7677</v>
      </c>
      <c r="D3569">
        <v>1000</v>
      </c>
      <c r="F3569">
        <v>1088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8271</v>
      </c>
      <c r="P3569" s="6">
        <f t="shared" si="220"/>
        <v>1.0880000000000001</v>
      </c>
      <c r="Q3569">
        <f t="shared" si="221"/>
        <v>26.536585365853657</v>
      </c>
      <c r="R3569" t="s">
        <v>8332</v>
      </c>
      <c r="S3569" t="s">
        <v>8333</v>
      </c>
      <c r="T3569" s="10">
        <f t="shared" si="222"/>
        <v>42135.810694444444</v>
      </c>
      <c r="U3569" s="10">
        <f t="shared" si="223"/>
        <v>42165.810694444444</v>
      </c>
    </row>
    <row r="3570" spans="1:21" ht="42.75" x14ac:dyDescent="0.2">
      <c r="A3570">
        <v>3568</v>
      </c>
      <c r="B3570" s="3" t="s">
        <v>3567</v>
      </c>
      <c r="C3570" s="3" t="s">
        <v>7678</v>
      </c>
      <c r="D3570">
        <v>1000</v>
      </c>
      <c r="F3570">
        <v>1110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8271</v>
      </c>
      <c r="P3570" s="6">
        <f t="shared" si="220"/>
        <v>1.1100000000000001</v>
      </c>
      <c r="Q3570">
        <f t="shared" si="221"/>
        <v>58.421052631578945</v>
      </c>
      <c r="R3570" t="s">
        <v>8332</v>
      </c>
      <c r="S3570" t="s">
        <v>8333</v>
      </c>
      <c r="T3570" s="10">
        <f t="shared" si="222"/>
        <v>41869.740671296298</v>
      </c>
      <c r="U3570" s="10">
        <f t="shared" si="223"/>
        <v>41899.740671296298</v>
      </c>
    </row>
    <row r="3571" spans="1:21" ht="42.75" x14ac:dyDescent="0.2">
      <c r="A3571">
        <v>3569</v>
      </c>
      <c r="B3571" s="3" t="s">
        <v>3568</v>
      </c>
      <c r="C3571" s="3" t="s">
        <v>7679</v>
      </c>
      <c r="D3571">
        <v>5000</v>
      </c>
      <c r="F3571">
        <v>5024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8271</v>
      </c>
      <c r="P3571" s="6">
        <f t="shared" si="220"/>
        <v>1.0047999999999999</v>
      </c>
      <c r="Q3571">
        <f t="shared" si="221"/>
        <v>122.53658536585365</v>
      </c>
      <c r="R3571" t="s">
        <v>8332</v>
      </c>
      <c r="S3571" t="s">
        <v>8333</v>
      </c>
      <c r="T3571" s="10">
        <f t="shared" si="222"/>
        <v>41982.688611111109</v>
      </c>
      <c r="U3571" s="10">
        <f t="shared" si="223"/>
        <v>42012.688611111109</v>
      </c>
    </row>
    <row r="3572" spans="1:21" ht="42.75" x14ac:dyDescent="0.2">
      <c r="A3572">
        <v>3570</v>
      </c>
      <c r="B3572" s="3" t="s">
        <v>3569</v>
      </c>
      <c r="C3572" s="3" t="s">
        <v>7680</v>
      </c>
      <c r="D3572">
        <v>2000</v>
      </c>
      <c r="F3572">
        <v>2287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8271</v>
      </c>
      <c r="P3572" s="6">
        <f t="shared" si="220"/>
        <v>1.1435</v>
      </c>
      <c r="Q3572">
        <f t="shared" si="221"/>
        <v>87.961538461538467</v>
      </c>
      <c r="R3572" t="s">
        <v>8332</v>
      </c>
      <c r="S3572" t="s">
        <v>8333</v>
      </c>
      <c r="T3572" s="10">
        <f t="shared" si="222"/>
        <v>41976.331979166673</v>
      </c>
      <c r="U3572" s="10">
        <f t="shared" si="223"/>
        <v>42004.291666666672</v>
      </c>
    </row>
    <row r="3573" spans="1:21" ht="42.75" x14ac:dyDescent="0.2">
      <c r="A3573">
        <v>3571</v>
      </c>
      <c r="B3573" s="3" t="s">
        <v>3570</v>
      </c>
      <c r="C3573" s="3" t="s">
        <v>7681</v>
      </c>
      <c r="D3573">
        <v>1500</v>
      </c>
      <c r="F3573">
        <v>1831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8271</v>
      </c>
      <c r="P3573" s="6">
        <f t="shared" si="220"/>
        <v>1.2206666666666666</v>
      </c>
      <c r="Q3573">
        <f t="shared" si="221"/>
        <v>73.239999999999995</v>
      </c>
      <c r="R3573" t="s">
        <v>8332</v>
      </c>
      <c r="S3573" t="s">
        <v>8333</v>
      </c>
      <c r="T3573" s="10">
        <f t="shared" si="222"/>
        <v>41912.858946759261</v>
      </c>
      <c r="U3573" s="10">
        <f t="shared" si="223"/>
        <v>41942.858946759261</v>
      </c>
    </row>
    <row r="3574" spans="1:21" ht="28.5" x14ac:dyDescent="0.2">
      <c r="A3574">
        <v>3572</v>
      </c>
      <c r="B3574" s="3" t="s">
        <v>3571</v>
      </c>
      <c r="C3574" s="3" t="s">
        <v>7682</v>
      </c>
      <c r="D3574">
        <v>500</v>
      </c>
      <c r="F3574">
        <v>500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8271</v>
      </c>
      <c r="P3574" s="6">
        <f t="shared" si="220"/>
        <v>1</v>
      </c>
      <c r="Q3574">
        <f t="shared" si="221"/>
        <v>55.555555555555557</v>
      </c>
      <c r="R3574" t="s">
        <v>8332</v>
      </c>
      <c r="S3574" t="s">
        <v>8333</v>
      </c>
      <c r="T3574" s="10">
        <f t="shared" si="222"/>
        <v>42146.570393518516</v>
      </c>
      <c r="U3574" s="10">
        <f t="shared" si="223"/>
        <v>42176.570393518516</v>
      </c>
    </row>
    <row r="3575" spans="1:21" ht="28.5" x14ac:dyDescent="0.2">
      <c r="A3575">
        <v>3573</v>
      </c>
      <c r="B3575" s="3" t="s">
        <v>3572</v>
      </c>
      <c r="C3575" s="3" t="s">
        <v>7683</v>
      </c>
      <c r="D3575">
        <v>3000</v>
      </c>
      <c r="F3575">
        <v>3084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8271</v>
      </c>
      <c r="P3575" s="6">
        <f t="shared" si="220"/>
        <v>1.028</v>
      </c>
      <c r="Q3575">
        <f t="shared" si="221"/>
        <v>39.53846153846154</v>
      </c>
      <c r="R3575" t="s">
        <v>8332</v>
      </c>
      <c r="S3575" t="s">
        <v>8333</v>
      </c>
      <c r="T3575" s="10">
        <f t="shared" si="222"/>
        <v>41921.375532407408</v>
      </c>
      <c r="U3575" s="10">
        <f t="shared" si="223"/>
        <v>41951.417199074072</v>
      </c>
    </row>
    <row r="3576" spans="1:21" ht="42.75" x14ac:dyDescent="0.2">
      <c r="A3576">
        <v>3574</v>
      </c>
      <c r="B3576" s="3" t="s">
        <v>3573</v>
      </c>
      <c r="C3576" s="3" t="s">
        <v>7684</v>
      </c>
      <c r="D3576">
        <v>5800</v>
      </c>
      <c r="F3576">
        <v>6155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8271</v>
      </c>
      <c r="P3576" s="6">
        <f t="shared" si="220"/>
        <v>1.0612068965517241</v>
      </c>
      <c r="Q3576">
        <f t="shared" si="221"/>
        <v>136.77777777777777</v>
      </c>
      <c r="R3576" t="s">
        <v>8332</v>
      </c>
      <c r="S3576" t="s">
        <v>8333</v>
      </c>
      <c r="T3576" s="10">
        <f t="shared" si="222"/>
        <v>41926.942685185182</v>
      </c>
      <c r="U3576" s="10">
        <f t="shared" si="223"/>
        <v>41956.984351851846</v>
      </c>
    </row>
    <row r="3577" spans="1:21" ht="42.75" x14ac:dyDescent="0.2">
      <c r="A3577">
        <v>3575</v>
      </c>
      <c r="B3577" s="3" t="s">
        <v>3574</v>
      </c>
      <c r="C3577" s="3" t="s">
        <v>7685</v>
      </c>
      <c r="D3577">
        <v>10000</v>
      </c>
      <c r="F3577">
        <v>10133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8271</v>
      </c>
      <c r="P3577" s="6">
        <f t="shared" si="220"/>
        <v>1.0133000000000001</v>
      </c>
      <c r="Q3577">
        <f t="shared" si="221"/>
        <v>99.343137254901961</v>
      </c>
      <c r="R3577" t="s">
        <v>8332</v>
      </c>
      <c r="S3577" t="s">
        <v>8333</v>
      </c>
      <c r="T3577" s="10">
        <f t="shared" si="222"/>
        <v>42561.783877314811</v>
      </c>
      <c r="U3577" s="10">
        <f t="shared" si="223"/>
        <v>42593.165972222225</v>
      </c>
    </row>
    <row r="3578" spans="1:21" ht="42.75" x14ac:dyDescent="0.2">
      <c r="A3578">
        <v>3576</v>
      </c>
      <c r="B3578" s="3" t="s">
        <v>3575</v>
      </c>
      <c r="C3578" s="3" t="s">
        <v>7686</v>
      </c>
      <c r="D3578">
        <v>100</v>
      </c>
      <c r="F3578">
        <v>100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8271</v>
      </c>
      <c r="P3578" s="6">
        <f t="shared" si="220"/>
        <v>1</v>
      </c>
      <c r="Q3578">
        <f t="shared" si="221"/>
        <v>20</v>
      </c>
      <c r="R3578" t="s">
        <v>8332</v>
      </c>
      <c r="S3578" t="s">
        <v>8333</v>
      </c>
      <c r="T3578" s="10">
        <f t="shared" si="222"/>
        <v>42649.54923611111</v>
      </c>
      <c r="U3578" s="10">
        <f t="shared" si="223"/>
        <v>42709.590902777782</v>
      </c>
    </row>
    <row r="3579" spans="1:21" ht="42.75" x14ac:dyDescent="0.2">
      <c r="A3579">
        <v>3577</v>
      </c>
      <c r="B3579" s="3" t="s">
        <v>3576</v>
      </c>
      <c r="C3579" s="3" t="s">
        <v>7687</v>
      </c>
      <c r="D3579">
        <v>600</v>
      </c>
      <c r="F3579">
        <v>780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8271</v>
      </c>
      <c r="P3579" s="6">
        <f t="shared" si="220"/>
        <v>1.3</v>
      </c>
      <c r="Q3579">
        <f t="shared" si="221"/>
        <v>28.888888888888889</v>
      </c>
      <c r="R3579" t="s">
        <v>8332</v>
      </c>
      <c r="S3579" t="s">
        <v>8333</v>
      </c>
      <c r="T3579" s="10">
        <f t="shared" si="222"/>
        <v>42093.786840277782</v>
      </c>
      <c r="U3579" s="10">
        <f t="shared" si="223"/>
        <v>42120.26944444445</v>
      </c>
    </row>
    <row r="3580" spans="1:21" ht="42.75" x14ac:dyDescent="0.2">
      <c r="A3580">
        <v>3578</v>
      </c>
      <c r="B3580" s="3" t="s">
        <v>3577</v>
      </c>
      <c r="C3580" s="3" t="s">
        <v>7688</v>
      </c>
      <c r="D3580">
        <v>1500</v>
      </c>
      <c r="F3580">
        <v>1500.2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8271</v>
      </c>
      <c r="P3580" s="6">
        <f t="shared" si="220"/>
        <v>1.0001333333333333</v>
      </c>
      <c r="Q3580">
        <f t="shared" si="221"/>
        <v>40.545945945945945</v>
      </c>
      <c r="R3580" t="s">
        <v>8332</v>
      </c>
      <c r="S3580" t="s">
        <v>8333</v>
      </c>
      <c r="T3580" s="10">
        <f t="shared" si="222"/>
        <v>42460.733530092592</v>
      </c>
      <c r="U3580" s="10">
        <f t="shared" si="223"/>
        <v>42490.733530092592</v>
      </c>
    </row>
    <row r="3581" spans="1:21" ht="42.75" x14ac:dyDescent="0.2">
      <c r="A3581">
        <v>3579</v>
      </c>
      <c r="B3581" s="3" t="s">
        <v>3578</v>
      </c>
      <c r="C3581" s="3" t="s">
        <v>7689</v>
      </c>
      <c r="D3581">
        <v>500</v>
      </c>
      <c r="F3581">
        <v>500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8271</v>
      </c>
      <c r="P3581" s="6">
        <f t="shared" si="220"/>
        <v>1</v>
      </c>
      <c r="Q3581">
        <f t="shared" si="221"/>
        <v>35.714285714285715</v>
      </c>
      <c r="R3581" t="s">
        <v>8332</v>
      </c>
      <c r="S3581" t="s">
        <v>8333</v>
      </c>
      <c r="T3581" s="10">
        <f t="shared" si="222"/>
        <v>42430.762222222227</v>
      </c>
      <c r="U3581" s="10">
        <f t="shared" si="223"/>
        <v>42460.720555555556</v>
      </c>
    </row>
    <row r="3582" spans="1:21" ht="42.75" x14ac:dyDescent="0.2">
      <c r="A3582">
        <v>3580</v>
      </c>
      <c r="B3582" s="3" t="s">
        <v>3579</v>
      </c>
      <c r="C3582" s="3" t="s">
        <v>7690</v>
      </c>
      <c r="D3582">
        <v>900</v>
      </c>
      <c r="F3582">
        <v>1025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8271</v>
      </c>
      <c r="P3582" s="6">
        <f t="shared" si="220"/>
        <v>1.1388888888888888</v>
      </c>
      <c r="Q3582">
        <f t="shared" si="221"/>
        <v>37.962962962962962</v>
      </c>
      <c r="R3582" t="s">
        <v>8332</v>
      </c>
      <c r="S3582" t="s">
        <v>8333</v>
      </c>
      <c r="T3582" s="10">
        <f t="shared" si="222"/>
        <v>42026.176180555558</v>
      </c>
      <c r="U3582" s="10">
        <f t="shared" si="223"/>
        <v>42064.207638888889</v>
      </c>
    </row>
    <row r="3583" spans="1:21" ht="42.75" x14ac:dyDescent="0.2">
      <c r="A3583">
        <v>3581</v>
      </c>
      <c r="B3583" s="3" t="s">
        <v>3580</v>
      </c>
      <c r="C3583" s="3" t="s">
        <v>7691</v>
      </c>
      <c r="D3583">
        <v>1500</v>
      </c>
      <c r="F3583">
        <v>1500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8271</v>
      </c>
      <c r="P3583" s="6">
        <f t="shared" si="220"/>
        <v>1</v>
      </c>
      <c r="Q3583">
        <f t="shared" si="221"/>
        <v>33.333333333333336</v>
      </c>
      <c r="R3583" t="s">
        <v>8332</v>
      </c>
      <c r="S3583" t="s">
        <v>8333</v>
      </c>
      <c r="T3583" s="10">
        <f t="shared" si="222"/>
        <v>41836.471180555556</v>
      </c>
      <c r="U3583" s="10">
        <f t="shared" si="223"/>
        <v>41850.471180555556</v>
      </c>
    </row>
    <row r="3584" spans="1:21" ht="42.75" x14ac:dyDescent="0.2">
      <c r="A3584">
        <v>3582</v>
      </c>
      <c r="B3584" s="3" t="s">
        <v>3581</v>
      </c>
      <c r="C3584" s="3" t="s">
        <v>7692</v>
      </c>
      <c r="D3584">
        <v>1000</v>
      </c>
      <c r="F3584">
        <v>2870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8271</v>
      </c>
      <c r="P3584" s="6">
        <f t="shared" si="220"/>
        <v>2.87</v>
      </c>
      <c r="Q3584">
        <f t="shared" si="221"/>
        <v>58.571428571428569</v>
      </c>
      <c r="R3584" t="s">
        <v>8332</v>
      </c>
      <c r="S3584" t="s">
        <v>8333</v>
      </c>
      <c r="T3584" s="10">
        <f t="shared" si="222"/>
        <v>42451.095856481479</v>
      </c>
      <c r="U3584" s="10">
        <f t="shared" si="223"/>
        <v>42465.095856481479</v>
      </c>
    </row>
    <row r="3585" spans="1:21" ht="42.75" x14ac:dyDescent="0.2">
      <c r="A3585">
        <v>3583</v>
      </c>
      <c r="B3585" s="3" t="s">
        <v>3582</v>
      </c>
      <c r="C3585" s="3" t="s">
        <v>7693</v>
      </c>
      <c r="D3585">
        <v>3000</v>
      </c>
      <c r="F3585">
        <v>3255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8271</v>
      </c>
      <c r="P3585" s="6">
        <f t="shared" si="220"/>
        <v>1.085</v>
      </c>
      <c r="Q3585">
        <f t="shared" si="221"/>
        <v>135.625</v>
      </c>
      <c r="R3585" t="s">
        <v>8332</v>
      </c>
      <c r="S3585" t="s">
        <v>8333</v>
      </c>
      <c r="T3585" s="10">
        <f t="shared" si="222"/>
        <v>42418.425983796296</v>
      </c>
      <c r="U3585" s="10">
        <f t="shared" si="223"/>
        <v>42478.384317129632</v>
      </c>
    </row>
    <row r="3586" spans="1:21" ht="85.5" x14ac:dyDescent="0.2">
      <c r="A3586">
        <v>3584</v>
      </c>
      <c r="B3586" s="3" t="s">
        <v>3583</v>
      </c>
      <c r="C3586" s="3" t="s">
        <v>7694</v>
      </c>
      <c r="D3586">
        <v>3000</v>
      </c>
      <c r="F3586">
        <v>3465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8271</v>
      </c>
      <c r="P3586" s="6">
        <f t="shared" ref="P3586:P3649" si="224">F3586/D3586</f>
        <v>1.155</v>
      </c>
      <c r="Q3586">
        <f t="shared" ref="Q3586:Q3649" si="225">F3586/M3586</f>
        <v>30.9375</v>
      </c>
      <c r="R3586" t="s">
        <v>8332</v>
      </c>
      <c r="S3586" t="s">
        <v>8333</v>
      </c>
      <c r="T3586" s="10">
        <f t="shared" si="222"/>
        <v>42168.316481481481</v>
      </c>
      <c r="U3586" s="10">
        <f t="shared" si="223"/>
        <v>42198.316481481481</v>
      </c>
    </row>
    <row r="3587" spans="1:21" ht="42.75" x14ac:dyDescent="0.2">
      <c r="A3587">
        <v>3585</v>
      </c>
      <c r="B3587" s="3" t="s">
        <v>3584</v>
      </c>
      <c r="C3587" s="3" t="s">
        <v>7695</v>
      </c>
      <c r="D3587">
        <v>3400</v>
      </c>
      <c r="F3587">
        <v>4050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8271</v>
      </c>
      <c r="P3587" s="6">
        <f t="shared" si="224"/>
        <v>1.1911764705882353</v>
      </c>
      <c r="Q3587">
        <f t="shared" si="225"/>
        <v>176.08695652173913</v>
      </c>
      <c r="R3587" t="s">
        <v>8332</v>
      </c>
      <c r="S3587" t="s">
        <v>8333</v>
      </c>
      <c r="T3587" s="10">
        <f t="shared" ref="T3587:T3650" si="226">(((K3587/60)/60)/24+DATE(1970,1,1))</f>
        <v>41964.716319444444</v>
      </c>
      <c r="U3587" s="10">
        <f t="shared" ref="U3587:U3650" si="227">(((J3587/60)/60)/24+DATE(1970,1,1))</f>
        <v>41994.716319444444</v>
      </c>
    </row>
    <row r="3588" spans="1:21" x14ac:dyDescent="0.2">
      <c r="A3588">
        <v>3586</v>
      </c>
      <c r="B3588" s="3" t="s">
        <v>3585</v>
      </c>
      <c r="C3588" s="3" t="s">
        <v>7696</v>
      </c>
      <c r="D3588">
        <v>7500</v>
      </c>
      <c r="F3588">
        <v>8207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8271</v>
      </c>
      <c r="P3588" s="6">
        <f t="shared" si="224"/>
        <v>1.0942666666666667</v>
      </c>
      <c r="Q3588">
        <f t="shared" si="225"/>
        <v>151.9814814814815</v>
      </c>
      <c r="R3588" t="s">
        <v>8332</v>
      </c>
      <c r="S3588" t="s">
        <v>8333</v>
      </c>
      <c r="T3588" s="10">
        <f t="shared" si="226"/>
        <v>42576.697569444441</v>
      </c>
      <c r="U3588" s="10">
        <f t="shared" si="227"/>
        <v>42636.697569444441</v>
      </c>
    </row>
    <row r="3589" spans="1:21" ht="42.75" x14ac:dyDescent="0.2">
      <c r="A3589">
        <v>3587</v>
      </c>
      <c r="B3589" s="3" t="s">
        <v>3586</v>
      </c>
      <c r="C3589" s="3" t="s">
        <v>7697</v>
      </c>
      <c r="D3589">
        <v>500</v>
      </c>
      <c r="F3589">
        <v>633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8271</v>
      </c>
      <c r="P3589" s="6">
        <f t="shared" si="224"/>
        <v>1.266</v>
      </c>
      <c r="Q3589">
        <f t="shared" si="225"/>
        <v>22.607142857142858</v>
      </c>
      <c r="R3589" t="s">
        <v>8332</v>
      </c>
      <c r="S3589" t="s">
        <v>8333</v>
      </c>
      <c r="T3589" s="10">
        <f t="shared" si="226"/>
        <v>42503.539976851855</v>
      </c>
      <c r="U3589" s="10">
        <f t="shared" si="227"/>
        <v>42548.791666666672</v>
      </c>
    </row>
    <row r="3590" spans="1:21" ht="42.75" x14ac:dyDescent="0.2">
      <c r="A3590">
        <v>3588</v>
      </c>
      <c r="B3590" s="3" t="s">
        <v>3587</v>
      </c>
      <c r="C3590" s="3" t="s">
        <v>7698</v>
      </c>
      <c r="D3590">
        <v>200</v>
      </c>
      <c r="F3590">
        <v>201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8271</v>
      </c>
      <c r="P3590" s="6">
        <f t="shared" si="224"/>
        <v>1.0049999999999999</v>
      </c>
      <c r="Q3590">
        <f t="shared" si="225"/>
        <v>18.272727272727273</v>
      </c>
      <c r="R3590" t="s">
        <v>8332</v>
      </c>
      <c r="S3590" t="s">
        <v>8333</v>
      </c>
      <c r="T3590" s="10">
        <f t="shared" si="226"/>
        <v>42101.828819444447</v>
      </c>
      <c r="U3590" s="10">
        <f t="shared" si="227"/>
        <v>42123.958333333328</v>
      </c>
    </row>
    <row r="3591" spans="1:21" ht="42.75" x14ac:dyDescent="0.2">
      <c r="A3591">
        <v>3589</v>
      </c>
      <c r="B3591" s="3" t="s">
        <v>3588</v>
      </c>
      <c r="C3591" s="3" t="s">
        <v>7699</v>
      </c>
      <c r="D3591">
        <v>4000</v>
      </c>
      <c r="F3591">
        <v>5100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8271</v>
      </c>
      <c r="P3591" s="6">
        <f t="shared" si="224"/>
        <v>1.2749999999999999</v>
      </c>
      <c r="Q3591">
        <f t="shared" si="225"/>
        <v>82.258064516129039</v>
      </c>
      <c r="R3591" t="s">
        <v>8332</v>
      </c>
      <c r="S3591" t="s">
        <v>8333</v>
      </c>
      <c r="T3591" s="10">
        <f t="shared" si="226"/>
        <v>42125.647534722222</v>
      </c>
      <c r="U3591" s="10">
        <f t="shared" si="227"/>
        <v>42150.647534722222</v>
      </c>
    </row>
    <row r="3592" spans="1:21" ht="42.75" x14ac:dyDescent="0.2">
      <c r="A3592">
        <v>3590</v>
      </c>
      <c r="B3592" s="3" t="s">
        <v>3589</v>
      </c>
      <c r="C3592" s="3" t="s">
        <v>7700</v>
      </c>
      <c r="D3592">
        <v>5000</v>
      </c>
      <c r="F3592">
        <v>5003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8271</v>
      </c>
      <c r="P3592" s="6">
        <f t="shared" si="224"/>
        <v>1.0005999999999999</v>
      </c>
      <c r="Q3592">
        <f t="shared" si="225"/>
        <v>68.534246575342465</v>
      </c>
      <c r="R3592" t="s">
        <v>8332</v>
      </c>
      <c r="S3592" t="s">
        <v>8333</v>
      </c>
      <c r="T3592" s="10">
        <f t="shared" si="226"/>
        <v>41902.333726851852</v>
      </c>
      <c r="U3592" s="10">
        <f t="shared" si="227"/>
        <v>41932.333726851852</v>
      </c>
    </row>
    <row r="3593" spans="1:21" ht="42.75" x14ac:dyDescent="0.2">
      <c r="A3593">
        <v>3591</v>
      </c>
      <c r="B3593" s="3" t="s">
        <v>3590</v>
      </c>
      <c r="C3593" s="3" t="s">
        <v>7701</v>
      </c>
      <c r="D3593">
        <v>700</v>
      </c>
      <c r="F3593">
        <v>1225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8271</v>
      </c>
      <c r="P3593" s="6">
        <f t="shared" si="224"/>
        <v>1.75</v>
      </c>
      <c r="Q3593">
        <f t="shared" si="225"/>
        <v>68.055555555555557</v>
      </c>
      <c r="R3593" t="s">
        <v>8332</v>
      </c>
      <c r="S3593" t="s">
        <v>8333</v>
      </c>
      <c r="T3593" s="10">
        <f t="shared" si="226"/>
        <v>42003.948425925926</v>
      </c>
      <c r="U3593" s="10">
        <f t="shared" si="227"/>
        <v>42028.207638888889</v>
      </c>
    </row>
    <row r="3594" spans="1:21" ht="42.75" x14ac:dyDescent="0.2">
      <c r="A3594">
        <v>3592</v>
      </c>
      <c r="B3594" s="3" t="s">
        <v>3591</v>
      </c>
      <c r="C3594" s="3" t="s">
        <v>7702</v>
      </c>
      <c r="D3594">
        <v>2000</v>
      </c>
      <c r="F3594">
        <v>2545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8271</v>
      </c>
      <c r="P3594" s="6">
        <f t="shared" si="224"/>
        <v>1.2725</v>
      </c>
      <c r="Q3594">
        <f t="shared" si="225"/>
        <v>72.714285714285708</v>
      </c>
      <c r="R3594" t="s">
        <v>8332</v>
      </c>
      <c r="S3594" t="s">
        <v>8333</v>
      </c>
      <c r="T3594" s="10">
        <f t="shared" si="226"/>
        <v>41988.829942129625</v>
      </c>
      <c r="U3594" s="10">
        <f t="shared" si="227"/>
        <v>42046.207638888889</v>
      </c>
    </row>
    <row r="3595" spans="1:21" ht="42.75" x14ac:dyDescent="0.2">
      <c r="A3595">
        <v>3593</v>
      </c>
      <c r="B3595" s="3" t="s">
        <v>3592</v>
      </c>
      <c r="C3595" s="3" t="s">
        <v>7703</v>
      </c>
      <c r="D3595">
        <v>3000</v>
      </c>
      <c r="F3595">
        <v>3319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8271</v>
      </c>
      <c r="P3595" s="6">
        <f t="shared" si="224"/>
        <v>1.1063333333333334</v>
      </c>
      <c r="Q3595">
        <f t="shared" si="225"/>
        <v>77.186046511627907</v>
      </c>
      <c r="R3595" t="s">
        <v>8332</v>
      </c>
      <c r="S3595" t="s">
        <v>8333</v>
      </c>
      <c r="T3595" s="10">
        <f t="shared" si="226"/>
        <v>41974.898599537039</v>
      </c>
      <c r="U3595" s="10">
        <f t="shared" si="227"/>
        <v>42009.851388888885</v>
      </c>
    </row>
    <row r="3596" spans="1:21" ht="42.75" x14ac:dyDescent="0.2">
      <c r="A3596">
        <v>3594</v>
      </c>
      <c r="B3596" s="3" t="s">
        <v>3593</v>
      </c>
      <c r="C3596" s="3" t="s">
        <v>7704</v>
      </c>
      <c r="D3596">
        <v>1600</v>
      </c>
      <c r="F3596">
        <v>2015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8271</v>
      </c>
      <c r="P3596" s="6">
        <f t="shared" si="224"/>
        <v>1.2593749999999999</v>
      </c>
      <c r="Q3596">
        <f t="shared" si="225"/>
        <v>55.972222222222221</v>
      </c>
      <c r="R3596" t="s">
        <v>8332</v>
      </c>
      <c r="S3596" t="s">
        <v>8333</v>
      </c>
      <c r="T3596" s="10">
        <f t="shared" si="226"/>
        <v>42592.066921296297</v>
      </c>
      <c r="U3596" s="10">
        <f t="shared" si="227"/>
        <v>42617.066921296297</v>
      </c>
    </row>
    <row r="3597" spans="1:21" ht="28.5" x14ac:dyDescent="0.2">
      <c r="A3597">
        <v>3595</v>
      </c>
      <c r="B3597" s="3" t="s">
        <v>3594</v>
      </c>
      <c r="C3597" s="3" t="s">
        <v>7705</v>
      </c>
      <c r="D3597">
        <v>2600</v>
      </c>
      <c r="F3597">
        <v>3081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8271</v>
      </c>
      <c r="P3597" s="6">
        <f t="shared" si="224"/>
        <v>1.1850000000000001</v>
      </c>
      <c r="Q3597">
        <f t="shared" si="225"/>
        <v>49.693548387096776</v>
      </c>
      <c r="R3597" t="s">
        <v>8332</v>
      </c>
      <c r="S3597" t="s">
        <v>8333</v>
      </c>
      <c r="T3597" s="10">
        <f t="shared" si="226"/>
        <v>42050.008368055554</v>
      </c>
      <c r="U3597" s="10">
        <f t="shared" si="227"/>
        <v>42076.290972222225</v>
      </c>
    </row>
    <row r="3598" spans="1:21" ht="42.75" x14ac:dyDescent="0.2">
      <c r="A3598">
        <v>3596</v>
      </c>
      <c r="B3598" s="3" t="s">
        <v>3595</v>
      </c>
      <c r="C3598" s="3" t="s">
        <v>7706</v>
      </c>
      <c r="D3598">
        <v>1100</v>
      </c>
      <c r="F3598">
        <v>1185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8271</v>
      </c>
      <c r="P3598" s="6">
        <f t="shared" si="224"/>
        <v>1.0772727272727274</v>
      </c>
      <c r="Q3598">
        <f t="shared" si="225"/>
        <v>79</v>
      </c>
      <c r="R3598" t="s">
        <v>8332</v>
      </c>
      <c r="S3598" t="s">
        <v>8333</v>
      </c>
      <c r="T3598" s="10">
        <f t="shared" si="226"/>
        <v>41856.715069444443</v>
      </c>
      <c r="U3598" s="10">
        <f t="shared" si="227"/>
        <v>41877.715069444443</v>
      </c>
    </row>
    <row r="3599" spans="1:21" ht="28.5" x14ac:dyDescent="0.2">
      <c r="A3599">
        <v>3597</v>
      </c>
      <c r="B3599" s="3" t="s">
        <v>3596</v>
      </c>
      <c r="C3599" s="3" t="s">
        <v>7707</v>
      </c>
      <c r="D3599">
        <v>2500</v>
      </c>
      <c r="F3599">
        <v>2565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8271</v>
      </c>
      <c r="P3599" s="6">
        <f t="shared" si="224"/>
        <v>1.026</v>
      </c>
      <c r="Q3599">
        <f t="shared" si="225"/>
        <v>77.727272727272734</v>
      </c>
      <c r="R3599" t="s">
        <v>8332</v>
      </c>
      <c r="S3599" t="s">
        <v>8333</v>
      </c>
      <c r="T3599" s="10">
        <f t="shared" si="226"/>
        <v>42417.585532407407</v>
      </c>
      <c r="U3599" s="10">
        <f t="shared" si="227"/>
        <v>42432.249305555553</v>
      </c>
    </row>
    <row r="3600" spans="1:21" ht="42.75" x14ac:dyDescent="0.2">
      <c r="A3600">
        <v>3598</v>
      </c>
      <c r="B3600" s="3" t="s">
        <v>3597</v>
      </c>
      <c r="C3600" s="3" t="s">
        <v>7708</v>
      </c>
      <c r="D3600">
        <v>1000</v>
      </c>
      <c r="F3600">
        <v>1101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8271</v>
      </c>
      <c r="P3600" s="6">
        <f t="shared" si="224"/>
        <v>1.101</v>
      </c>
      <c r="Q3600">
        <f t="shared" si="225"/>
        <v>40.777777777777779</v>
      </c>
      <c r="R3600" t="s">
        <v>8332</v>
      </c>
      <c r="S3600" t="s">
        <v>8333</v>
      </c>
      <c r="T3600" s="10">
        <f t="shared" si="226"/>
        <v>41866.79886574074</v>
      </c>
      <c r="U3600" s="10">
        <f t="shared" si="227"/>
        <v>41885.207638888889</v>
      </c>
    </row>
    <row r="3601" spans="1:21" ht="42.75" x14ac:dyDescent="0.2">
      <c r="A3601">
        <v>3599</v>
      </c>
      <c r="B3601" s="3" t="s">
        <v>3598</v>
      </c>
      <c r="C3601" s="3" t="s">
        <v>7709</v>
      </c>
      <c r="D3601">
        <v>500</v>
      </c>
      <c r="F3601">
        <v>1010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8271</v>
      </c>
      <c r="P3601" s="6">
        <f t="shared" si="224"/>
        <v>2.02</v>
      </c>
      <c r="Q3601">
        <f t="shared" si="225"/>
        <v>59.411764705882355</v>
      </c>
      <c r="R3601" t="s">
        <v>8332</v>
      </c>
      <c r="S3601" t="s">
        <v>8333</v>
      </c>
      <c r="T3601" s="10">
        <f t="shared" si="226"/>
        <v>42220.79487268519</v>
      </c>
      <c r="U3601" s="10">
        <f t="shared" si="227"/>
        <v>42246</v>
      </c>
    </row>
    <row r="3602" spans="1:21" ht="28.5" x14ac:dyDescent="0.2">
      <c r="A3602">
        <v>3600</v>
      </c>
      <c r="B3602" s="3" t="s">
        <v>3599</v>
      </c>
      <c r="C3602" s="3" t="s">
        <v>7710</v>
      </c>
      <c r="D3602">
        <v>10</v>
      </c>
      <c r="F3602">
        <v>13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8271</v>
      </c>
      <c r="P3602" s="6">
        <f t="shared" si="224"/>
        <v>1.3</v>
      </c>
      <c r="Q3602">
        <f t="shared" si="225"/>
        <v>3.25</v>
      </c>
      <c r="R3602" t="s">
        <v>8332</v>
      </c>
      <c r="S3602" t="s">
        <v>8333</v>
      </c>
      <c r="T3602" s="10">
        <f t="shared" si="226"/>
        <v>42628.849120370374</v>
      </c>
      <c r="U3602" s="10">
        <f t="shared" si="227"/>
        <v>42656.849120370374</v>
      </c>
    </row>
    <row r="3603" spans="1:21" ht="42.75" x14ac:dyDescent="0.2">
      <c r="A3603">
        <v>3601</v>
      </c>
      <c r="B3603" s="3" t="s">
        <v>3600</v>
      </c>
      <c r="C3603" s="3" t="s">
        <v>7711</v>
      </c>
      <c r="D3603">
        <v>2000</v>
      </c>
      <c r="F3603">
        <v>2087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8271</v>
      </c>
      <c r="P3603" s="6">
        <f t="shared" si="224"/>
        <v>1.0435000000000001</v>
      </c>
      <c r="Q3603">
        <f t="shared" si="225"/>
        <v>39.377358490566039</v>
      </c>
      <c r="R3603" t="s">
        <v>8332</v>
      </c>
      <c r="S3603" t="s">
        <v>8333</v>
      </c>
      <c r="T3603" s="10">
        <f t="shared" si="226"/>
        <v>41990.99863425926</v>
      </c>
      <c r="U3603" s="10">
        <f t="shared" si="227"/>
        <v>42020.99863425926</v>
      </c>
    </row>
    <row r="3604" spans="1:21" ht="57" x14ac:dyDescent="0.2">
      <c r="A3604">
        <v>3602</v>
      </c>
      <c r="B3604" s="3" t="s">
        <v>3601</v>
      </c>
      <c r="C3604" s="3" t="s">
        <v>7712</v>
      </c>
      <c r="D3604">
        <v>4000</v>
      </c>
      <c r="F3604">
        <v>4002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8271</v>
      </c>
      <c r="P3604" s="6">
        <f t="shared" si="224"/>
        <v>1.0004999999999999</v>
      </c>
      <c r="Q3604">
        <f t="shared" si="225"/>
        <v>81.673469387755105</v>
      </c>
      <c r="R3604" t="s">
        <v>8332</v>
      </c>
      <c r="S3604" t="s">
        <v>8333</v>
      </c>
      <c r="T3604" s="10">
        <f t="shared" si="226"/>
        <v>42447.894432870366</v>
      </c>
      <c r="U3604" s="10">
        <f t="shared" si="227"/>
        <v>42507.894432870366</v>
      </c>
    </row>
    <row r="3605" spans="1:21" ht="42.75" x14ac:dyDescent="0.2">
      <c r="A3605">
        <v>3603</v>
      </c>
      <c r="B3605" s="3" t="s">
        <v>3602</v>
      </c>
      <c r="C3605" s="3" t="s">
        <v>7713</v>
      </c>
      <c r="D3605">
        <v>1500</v>
      </c>
      <c r="F3605">
        <v>2560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8271</v>
      </c>
      <c r="P3605" s="6">
        <f t="shared" si="224"/>
        <v>1.7066666666666668</v>
      </c>
      <c r="Q3605">
        <f t="shared" si="225"/>
        <v>44.912280701754383</v>
      </c>
      <c r="R3605" t="s">
        <v>8332</v>
      </c>
      <c r="S3605" t="s">
        <v>8333</v>
      </c>
      <c r="T3605" s="10">
        <f t="shared" si="226"/>
        <v>42283.864351851851</v>
      </c>
      <c r="U3605" s="10">
        <f t="shared" si="227"/>
        <v>42313.906018518523</v>
      </c>
    </row>
    <row r="3606" spans="1:21" ht="42.75" x14ac:dyDescent="0.2">
      <c r="A3606">
        <v>3604</v>
      </c>
      <c r="B3606" s="3" t="s">
        <v>3603</v>
      </c>
      <c r="C3606" s="3" t="s">
        <v>7714</v>
      </c>
      <c r="D3606">
        <v>3000</v>
      </c>
      <c r="F3606">
        <v>3385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8271</v>
      </c>
      <c r="P3606" s="6">
        <f t="shared" si="224"/>
        <v>1.1283333333333334</v>
      </c>
      <c r="Q3606">
        <f t="shared" si="225"/>
        <v>49.05797101449275</v>
      </c>
      <c r="R3606" t="s">
        <v>8332</v>
      </c>
      <c r="S3606" t="s">
        <v>8333</v>
      </c>
      <c r="T3606" s="10">
        <f t="shared" si="226"/>
        <v>42483.015694444446</v>
      </c>
      <c r="U3606" s="10">
        <f t="shared" si="227"/>
        <v>42489.290972222225</v>
      </c>
    </row>
    <row r="3607" spans="1:21" ht="57" x14ac:dyDescent="0.2">
      <c r="A3607">
        <v>3605</v>
      </c>
      <c r="B3607" s="3" t="s">
        <v>3604</v>
      </c>
      <c r="C3607" s="3" t="s">
        <v>7715</v>
      </c>
      <c r="D3607">
        <v>250</v>
      </c>
      <c r="F3607">
        <v>460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8271</v>
      </c>
      <c r="P3607" s="6">
        <f t="shared" si="224"/>
        <v>1.84</v>
      </c>
      <c r="Q3607">
        <f t="shared" si="225"/>
        <v>30.666666666666668</v>
      </c>
      <c r="R3607" t="s">
        <v>8332</v>
      </c>
      <c r="S3607" t="s">
        <v>8333</v>
      </c>
      <c r="T3607" s="10">
        <f t="shared" si="226"/>
        <v>42383.793124999997</v>
      </c>
      <c r="U3607" s="10">
        <f t="shared" si="227"/>
        <v>42413.793124999997</v>
      </c>
    </row>
    <row r="3608" spans="1:21" ht="42.75" x14ac:dyDescent="0.2">
      <c r="A3608">
        <v>3606</v>
      </c>
      <c r="B3608" s="3" t="s">
        <v>3605</v>
      </c>
      <c r="C3608" s="3" t="s">
        <v>7716</v>
      </c>
      <c r="D3608">
        <v>3000</v>
      </c>
      <c r="F3608">
        <v>3908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8271</v>
      </c>
      <c r="P3608" s="6">
        <f t="shared" si="224"/>
        <v>1.3026666666666666</v>
      </c>
      <c r="Q3608">
        <f t="shared" si="225"/>
        <v>61.0625</v>
      </c>
      <c r="R3608" t="s">
        <v>8332</v>
      </c>
      <c r="S3608" t="s">
        <v>8333</v>
      </c>
      <c r="T3608" s="10">
        <f t="shared" si="226"/>
        <v>42566.604826388888</v>
      </c>
      <c r="U3608" s="10">
        <f t="shared" si="227"/>
        <v>42596.604826388888</v>
      </c>
    </row>
    <row r="3609" spans="1:21" ht="28.5" x14ac:dyDescent="0.2">
      <c r="A3609">
        <v>3607</v>
      </c>
      <c r="B3609" s="3" t="s">
        <v>3606</v>
      </c>
      <c r="C3609" s="3" t="s">
        <v>7717</v>
      </c>
      <c r="D3609">
        <v>550</v>
      </c>
      <c r="F3609">
        <v>580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8271</v>
      </c>
      <c r="P3609" s="6">
        <f t="shared" si="224"/>
        <v>1.0545454545454545</v>
      </c>
      <c r="Q3609">
        <f t="shared" si="225"/>
        <v>29</v>
      </c>
      <c r="R3609" t="s">
        <v>8332</v>
      </c>
      <c r="S3609" t="s">
        <v>8333</v>
      </c>
      <c r="T3609" s="10">
        <f t="shared" si="226"/>
        <v>42338.963912037041</v>
      </c>
      <c r="U3609" s="10">
        <f t="shared" si="227"/>
        <v>42353</v>
      </c>
    </row>
    <row r="3610" spans="1:21" ht="42.75" x14ac:dyDescent="0.2">
      <c r="A3610">
        <v>3608</v>
      </c>
      <c r="B3610" s="3" t="s">
        <v>3607</v>
      </c>
      <c r="C3610" s="3" t="s">
        <v>7718</v>
      </c>
      <c r="D3610">
        <v>800</v>
      </c>
      <c r="F3610">
        <v>800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8271</v>
      </c>
      <c r="P3610" s="6">
        <f t="shared" si="224"/>
        <v>1</v>
      </c>
      <c r="Q3610">
        <f t="shared" si="225"/>
        <v>29.62962962962963</v>
      </c>
      <c r="R3610" t="s">
        <v>8332</v>
      </c>
      <c r="S3610" t="s">
        <v>8333</v>
      </c>
      <c r="T3610" s="10">
        <f t="shared" si="226"/>
        <v>42506.709375000006</v>
      </c>
      <c r="U3610" s="10">
        <f t="shared" si="227"/>
        <v>42538.583333333328</v>
      </c>
    </row>
    <row r="3611" spans="1:21" ht="42.75" x14ac:dyDescent="0.2">
      <c r="A3611">
        <v>3609</v>
      </c>
      <c r="B3611" s="3" t="s">
        <v>3608</v>
      </c>
      <c r="C3611" s="3" t="s">
        <v>7719</v>
      </c>
      <c r="D3611">
        <v>1960</v>
      </c>
      <c r="F3611">
        <v>3005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8271</v>
      </c>
      <c r="P3611" s="6">
        <f t="shared" si="224"/>
        <v>1.5331632653061225</v>
      </c>
      <c r="Q3611">
        <f t="shared" si="225"/>
        <v>143.0952380952381</v>
      </c>
      <c r="R3611" t="s">
        <v>8332</v>
      </c>
      <c r="S3611" t="s">
        <v>8333</v>
      </c>
      <c r="T3611" s="10">
        <f t="shared" si="226"/>
        <v>42429.991724537031</v>
      </c>
      <c r="U3611" s="10">
        <f t="shared" si="227"/>
        <v>42459.950057870374</v>
      </c>
    </row>
    <row r="3612" spans="1:21" ht="42.75" x14ac:dyDescent="0.2">
      <c r="A3612">
        <v>3610</v>
      </c>
      <c r="B3612" s="3" t="s">
        <v>3609</v>
      </c>
      <c r="C3612" s="3" t="s">
        <v>7720</v>
      </c>
      <c r="D3612">
        <v>1000</v>
      </c>
      <c r="F3612">
        <v>1623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8271</v>
      </c>
      <c r="P3612" s="6">
        <f t="shared" si="224"/>
        <v>1.623</v>
      </c>
      <c r="Q3612">
        <f t="shared" si="225"/>
        <v>52.354838709677416</v>
      </c>
      <c r="R3612" t="s">
        <v>8332</v>
      </c>
      <c r="S3612" t="s">
        <v>8333</v>
      </c>
      <c r="T3612" s="10">
        <f t="shared" si="226"/>
        <v>42203.432129629626</v>
      </c>
      <c r="U3612" s="10">
        <f t="shared" si="227"/>
        <v>42233.432129629626</v>
      </c>
    </row>
    <row r="3613" spans="1:21" ht="42.75" x14ac:dyDescent="0.2">
      <c r="A3613">
        <v>3611</v>
      </c>
      <c r="B3613" s="3" t="s">
        <v>3610</v>
      </c>
      <c r="C3613" s="3" t="s">
        <v>7721</v>
      </c>
      <c r="D3613">
        <v>2500</v>
      </c>
      <c r="F3613">
        <v>3400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8271</v>
      </c>
      <c r="P3613" s="6">
        <f t="shared" si="224"/>
        <v>1.36</v>
      </c>
      <c r="Q3613">
        <f t="shared" si="225"/>
        <v>66.666666666666671</v>
      </c>
      <c r="R3613" t="s">
        <v>8332</v>
      </c>
      <c r="S3613" t="s">
        <v>8333</v>
      </c>
      <c r="T3613" s="10">
        <f t="shared" si="226"/>
        <v>42072.370381944449</v>
      </c>
      <c r="U3613" s="10">
        <f t="shared" si="227"/>
        <v>42102.370381944449</v>
      </c>
    </row>
    <row r="3614" spans="1:21" ht="42.75" x14ac:dyDescent="0.2">
      <c r="A3614">
        <v>3612</v>
      </c>
      <c r="B3614" s="3" t="s">
        <v>3611</v>
      </c>
      <c r="C3614" s="3" t="s">
        <v>7722</v>
      </c>
      <c r="D3614">
        <v>5000</v>
      </c>
      <c r="F3614">
        <v>7220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8271</v>
      </c>
      <c r="P3614" s="6">
        <f t="shared" si="224"/>
        <v>1.444</v>
      </c>
      <c r="Q3614">
        <f t="shared" si="225"/>
        <v>126.66666666666667</v>
      </c>
      <c r="R3614" t="s">
        <v>8332</v>
      </c>
      <c r="S3614" t="s">
        <v>8333</v>
      </c>
      <c r="T3614" s="10">
        <f t="shared" si="226"/>
        <v>41789.726979166669</v>
      </c>
      <c r="U3614" s="10">
        <f t="shared" si="227"/>
        <v>41799.726979166669</v>
      </c>
    </row>
    <row r="3615" spans="1:21" ht="28.5" x14ac:dyDescent="0.2">
      <c r="A3615">
        <v>3613</v>
      </c>
      <c r="B3615" s="3" t="s">
        <v>3612</v>
      </c>
      <c r="C3615" s="3" t="s">
        <v>7723</v>
      </c>
      <c r="D3615">
        <v>1250</v>
      </c>
      <c r="F3615">
        <v>1250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8271</v>
      </c>
      <c r="P3615" s="6">
        <f t="shared" si="224"/>
        <v>1</v>
      </c>
      <c r="Q3615">
        <f t="shared" si="225"/>
        <v>62.5</v>
      </c>
      <c r="R3615" t="s">
        <v>8332</v>
      </c>
      <c r="S3615" t="s">
        <v>8333</v>
      </c>
      <c r="T3615" s="10">
        <f t="shared" si="226"/>
        <v>41788.58997685185</v>
      </c>
      <c r="U3615" s="10">
        <f t="shared" si="227"/>
        <v>41818.58997685185</v>
      </c>
    </row>
    <row r="3616" spans="1:21" ht="42.75" x14ac:dyDescent="0.2">
      <c r="A3616">
        <v>3614</v>
      </c>
      <c r="B3616" s="3" t="s">
        <v>3439</v>
      </c>
      <c r="C3616" s="3" t="s">
        <v>7724</v>
      </c>
      <c r="D3616">
        <v>2500</v>
      </c>
      <c r="F3616">
        <v>2520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8271</v>
      </c>
      <c r="P3616" s="6">
        <f t="shared" si="224"/>
        <v>1.008</v>
      </c>
      <c r="Q3616">
        <f t="shared" si="225"/>
        <v>35.492957746478872</v>
      </c>
      <c r="R3616" t="s">
        <v>8332</v>
      </c>
      <c r="S3616" t="s">
        <v>8333</v>
      </c>
      <c r="T3616" s="10">
        <f t="shared" si="226"/>
        <v>42144.041851851856</v>
      </c>
      <c r="U3616" s="10">
        <f t="shared" si="227"/>
        <v>42174.041851851856</v>
      </c>
    </row>
    <row r="3617" spans="1:21" ht="42.75" x14ac:dyDescent="0.2">
      <c r="A3617">
        <v>3615</v>
      </c>
      <c r="B3617" s="3" t="s">
        <v>3613</v>
      </c>
      <c r="C3617" s="3" t="s">
        <v>7725</v>
      </c>
      <c r="D3617">
        <v>2500</v>
      </c>
      <c r="F3617">
        <v>2670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8271</v>
      </c>
      <c r="P3617" s="6">
        <f t="shared" si="224"/>
        <v>1.0680000000000001</v>
      </c>
      <c r="Q3617">
        <f t="shared" si="225"/>
        <v>37.083333333333336</v>
      </c>
      <c r="R3617" t="s">
        <v>8332</v>
      </c>
      <c r="S3617" t="s">
        <v>8333</v>
      </c>
      <c r="T3617" s="10">
        <f t="shared" si="226"/>
        <v>42318.593703703707</v>
      </c>
      <c r="U3617" s="10">
        <f t="shared" si="227"/>
        <v>42348.593703703707</v>
      </c>
    </row>
    <row r="3618" spans="1:21" ht="42.75" x14ac:dyDescent="0.2">
      <c r="A3618">
        <v>3616</v>
      </c>
      <c r="B3618" s="3" t="s">
        <v>3614</v>
      </c>
      <c r="C3618" s="3" t="s">
        <v>7726</v>
      </c>
      <c r="D3618">
        <v>2500</v>
      </c>
      <c r="F3618">
        <v>3120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8271</v>
      </c>
      <c r="P3618" s="6">
        <f t="shared" si="224"/>
        <v>1.248</v>
      </c>
      <c r="Q3618">
        <f t="shared" si="225"/>
        <v>69.333333333333329</v>
      </c>
      <c r="R3618" t="s">
        <v>8332</v>
      </c>
      <c r="S3618" t="s">
        <v>8333</v>
      </c>
      <c r="T3618" s="10">
        <f t="shared" si="226"/>
        <v>42052.949814814812</v>
      </c>
      <c r="U3618" s="10">
        <f t="shared" si="227"/>
        <v>42082.908148148148</v>
      </c>
    </row>
    <row r="3619" spans="1:21" ht="42.75" x14ac:dyDescent="0.2">
      <c r="A3619">
        <v>3617</v>
      </c>
      <c r="B3619" s="3" t="s">
        <v>3615</v>
      </c>
      <c r="C3619" s="3" t="s">
        <v>7727</v>
      </c>
      <c r="D3619">
        <v>740</v>
      </c>
      <c r="F3619">
        <v>880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8271</v>
      </c>
      <c r="P3619" s="6">
        <f t="shared" si="224"/>
        <v>1.1891891891891893</v>
      </c>
      <c r="Q3619">
        <f t="shared" si="225"/>
        <v>17.254901960784313</v>
      </c>
      <c r="R3619" t="s">
        <v>8332</v>
      </c>
      <c r="S3619" t="s">
        <v>8333</v>
      </c>
      <c r="T3619" s="10">
        <f t="shared" si="226"/>
        <v>42779.610289351855</v>
      </c>
      <c r="U3619" s="10">
        <f t="shared" si="227"/>
        <v>42794</v>
      </c>
    </row>
    <row r="3620" spans="1:21" ht="42.75" x14ac:dyDescent="0.2">
      <c r="A3620">
        <v>3618</v>
      </c>
      <c r="B3620" s="3" t="s">
        <v>3616</v>
      </c>
      <c r="C3620" s="3" t="s">
        <v>7728</v>
      </c>
      <c r="D3620">
        <v>2000</v>
      </c>
      <c r="F3620">
        <v>2020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8271</v>
      </c>
      <c r="P3620" s="6">
        <f t="shared" si="224"/>
        <v>1.01</v>
      </c>
      <c r="Q3620">
        <f t="shared" si="225"/>
        <v>36.071428571428569</v>
      </c>
      <c r="R3620" t="s">
        <v>8332</v>
      </c>
      <c r="S3620" t="s">
        <v>8333</v>
      </c>
      <c r="T3620" s="10">
        <f t="shared" si="226"/>
        <v>42128.627893518518</v>
      </c>
      <c r="U3620" s="10">
        <f t="shared" si="227"/>
        <v>42158.627893518518</v>
      </c>
    </row>
    <row r="3621" spans="1:21" ht="42.75" x14ac:dyDescent="0.2">
      <c r="A3621">
        <v>3619</v>
      </c>
      <c r="B3621" s="3" t="s">
        <v>3617</v>
      </c>
      <c r="C3621" s="3" t="s">
        <v>7729</v>
      </c>
      <c r="D3621">
        <v>1000</v>
      </c>
      <c r="F3621">
        <v>1130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8271</v>
      </c>
      <c r="P3621" s="6">
        <f t="shared" si="224"/>
        <v>1.1299999999999999</v>
      </c>
      <c r="Q3621">
        <f t="shared" si="225"/>
        <v>66.470588235294116</v>
      </c>
      <c r="R3621" t="s">
        <v>8332</v>
      </c>
      <c r="S3621" t="s">
        <v>8333</v>
      </c>
      <c r="T3621" s="10">
        <f t="shared" si="226"/>
        <v>42661.132245370376</v>
      </c>
      <c r="U3621" s="10">
        <f t="shared" si="227"/>
        <v>42693.916666666672</v>
      </c>
    </row>
    <row r="3622" spans="1:21" ht="42.75" x14ac:dyDescent="0.2">
      <c r="A3622">
        <v>3620</v>
      </c>
      <c r="B3622" s="3" t="s">
        <v>3618</v>
      </c>
      <c r="C3622" s="3" t="s">
        <v>7730</v>
      </c>
      <c r="D3622">
        <v>10500</v>
      </c>
      <c r="F3622">
        <v>11045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8271</v>
      </c>
      <c r="P3622" s="6">
        <f t="shared" si="224"/>
        <v>1.0519047619047619</v>
      </c>
      <c r="Q3622">
        <f t="shared" si="225"/>
        <v>56.065989847715734</v>
      </c>
      <c r="R3622" t="s">
        <v>8332</v>
      </c>
      <c r="S3622" t="s">
        <v>8333</v>
      </c>
      <c r="T3622" s="10">
        <f t="shared" si="226"/>
        <v>42037.938206018516</v>
      </c>
      <c r="U3622" s="10">
        <f t="shared" si="227"/>
        <v>42068.166666666672</v>
      </c>
    </row>
    <row r="3623" spans="1:21" ht="42.75" x14ac:dyDescent="0.2">
      <c r="A3623">
        <v>3621</v>
      </c>
      <c r="B3623" s="3" t="s">
        <v>3619</v>
      </c>
      <c r="C3623" s="3" t="s">
        <v>7731</v>
      </c>
      <c r="D3623">
        <v>3000</v>
      </c>
      <c r="F3623">
        <v>3292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8271</v>
      </c>
      <c r="P3623" s="6">
        <f t="shared" si="224"/>
        <v>1.0973333333333333</v>
      </c>
      <c r="Q3623">
        <f t="shared" si="225"/>
        <v>47.028571428571432</v>
      </c>
      <c r="R3623" t="s">
        <v>8332</v>
      </c>
      <c r="S3623" t="s">
        <v>8333</v>
      </c>
      <c r="T3623" s="10">
        <f t="shared" si="226"/>
        <v>42619.935694444444</v>
      </c>
      <c r="U3623" s="10">
        <f t="shared" si="227"/>
        <v>42643.875</v>
      </c>
    </row>
    <row r="3624" spans="1:21" ht="28.5" x14ac:dyDescent="0.2">
      <c r="A3624">
        <v>3622</v>
      </c>
      <c r="B3624" s="3" t="s">
        <v>3620</v>
      </c>
      <c r="C3624" s="3" t="s">
        <v>7732</v>
      </c>
      <c r="D3624">
        <v>1000</v>
      </c>
      <c r="F3624">
        <v>1000.99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8271</v>
      </c>
      <c r="P3624" s="6">
        <f t="shared" si="224"/>
        <v>1.00099</v>
      </c>
      <c r="Q3624">
        <f t="shared" si="225"/>
        <v>47.666190476190479</v>
      </c>
      <c r="R3624" t="s">
        <v>8332</v>
      </c>
      <c r="S3624" t="s">
        <v>8333</v>
      </c>
      <c r="T3624" s="10">
        <f t="shared" si="226"/>
        <v>41877.221886574072</v>
      </c>
      <c r="U3624" s="10">
        <f t="shared" si="227"/>
        <v>41910.140972222223</v>
      </c>
    </row>
    <row r="3625" spans="1:21" ht="28.5" x14ac:dyDescent="0.2">
      <c r="A3625">
        <v>3623</v>
      </c>
      <c r="B3625" s="3" t="s">
        <v>3621</v>
      </c>
      <c r="C3625" s="3" t="s">
        <v>7733</v>
      </c>
      <c r="D3625">
        <v>2500</v>
      </c>
      <c r="F3625">
        <v>3000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8271</v>
      </c>
      <c r="P3625" s="6">
        <f t="shared" si="224"/>
        <v>1.2</v>
      </c>
      <c r="Q3625">
        <f t="shared" si="225"/>
        <v>88.235294117647058</v>
      </c>
      <c r="R3625" t="s">
        <v>8332</v>
      </c>
      <c r="S3625" t="s">
        <v>8333</v>
      </c>
      <c r="T3625" s="10">
        <f t="shared" si="226"/>
        <v>41828.736921296295</v>
      </c>
      <c r="U3625" s="10">
        <f t="shared" si="227"/>
        <v>41846.291666666664</v>
      </c>
    </row>
    <row r="3626" spans="1:21" ht="71.25" x14ac:dyDescent="0.2">
      <c r="A3626">
        <v>3624</v>
      </c>
      <c r="B3626" s="3" t="s">
        <v>3622</v>
      </c>
      <c r="C3626" s="3" t="s">
        <v>7734</v>
      </c>
      <c r="D3626">
        <v>3000</v>
      </c>
      <c r="F3626">
        <v>3148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8271</v>
      </c>
      <c r="P3626" s="6">
        <f t="shared" si="224"/>
        <v>1.0493333333333332</v>
      </c>
      <c r="Q3626">
        <f t="shared" si="225"/>
        <v>80.717948717948715</v>
      </c>
      <c r="R3626" t="s">
        <v>8332</v>
      </c>
      <c r="S3626" t="s">
        <v>8333</v>
      </c>
      <c r="T3626" s="10">
        <f t="shared" si="226"/>
        <v>42545.774189814809</v>
      </c>
      <c r="U3626" s="10">
        <f t="shared" si="227"/>
        <v>42605.774189814809</v>
      </c>
    </row>
    <row r="3627" spans="1:21" ht="42.75" x14ac:dyDescent="0.2">
      <c r="A3627">
        <v>3625</v>
      </c>
      <c r="B3627" s="3" t="s">
        <v>3623</v>
      </c>
      <c r="C3627" s="3" t="s">
        <v>7735</v>
      </c>
      <c r="D3627">
        <v>3000</v>
      </c>
      <c r="F3627">
        <v>3080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8271</v>
      </c>
      <c r="P3627" s="6">
        <f t="shared" si="224"/>
        <v>1.0266666666666666</v>
      </c>
      <c r="Q3627">
        <f t="shared" si="225"/>
        <v>39.487179487179489</v>
      </c>
      <c r="R3627" t="s">
        <v>8332</v>
      </c>
      <c r="S3627" t="s">
        <v>8333</v>
      </c>
      <c r="T3627" s="10">
        <f t="shared" si="226"/>
        <v>42157.652511574073</v>
      </c>
      <c r="U3627" s="10">
        <f t="shared" si="227"/>
        <v>42187.652511574073</v>
      </c>
    </row>
    <row r="3628" spans="1:21" ht="42.75" x14ac:dyDescent="0.2">
      <c r="A3628">
        <v>3626</v>
      </c>
      <c r="B3628" s="3" t="s">
        <v>3624</v>
      </c>
      <c r="C3628" s="3" t="s">
        <v>7736</v>
      </c>
      <c r="D3628">
        <v>4000</v>
      </c>
      <c r="F3628">
        <v>4073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8271</v>
      </c>
      <c r="P3628" s="6">
        <f t="shared" si="224"/>
        <v>1.0182500000000001</v>
      </c>
      <c r="Q3628">
        <f t="shared" si="225"/>
        <v>84.854166666666671</v>
      </c>
      <c r="R3628" t="s">
        <v>8332</v>
      </c>
      <c r="S3628" t="s">
        <v>8333</v>
      </c>
      <c r="T3628" s="10">
        <f t="shared" si="226"/>
        <v>41846.667326388888</v>
      </c>
      <c r="U3628" s="10">
        <f t="shared" si="227"/>
        <v>41867.667326388888</v>
      </c>
    </row>
    <row r="3629" spans="1:21" ht="42.75" x14ac:dyDescent="0.2">
      <c r="A3629">
        <v>3627</v>
      </c>
      <c r="B3629" s="3" t="s">
        <v>3625</v>
      </c>
      <c r="C3629" s="3" t="s">
        <v>7737</v>
      </c>
      <c r="D3629">
        <v>2000</v>
      </c>
      <c r="F3629">
        <v>2000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8271</v>
      </c>
      <c r="P3629" s="6">
        <f t="shared" si="224"/>
        <v>1</v>
      </c>
      <c r="Q3629">
        <f t="shared" si="225"/>
        <v>68.965517241379317</v>
      </c>
      <c r="R3629" t="s">
        <v>8332</v>
      </c>
      <c r="S3629" t="s">
        <v>8333</v>
      </c>
      <c r="T3629" s="10">
        <f t="shared" si="226"/>
        <v>42460.741747685184</v>
      </c>
      <c r="U3629" s="10">
        <f t="shared" si="227"/>
        <v>42511.165972222225</v>
      </c>
    </row>
    <row r="3630" spans="1:21" ht="42.75" x14ac:dyDescent="0.2">
      <c r="A3630">
        <v>3628</v>
      </c>
      <c r="B3630" s="3" t="s">
        <v>3626</v>
      </c>
      <c r="C3630" s="3" t="s">
        <v>7738</v>
      </c>
      <c r="D3630">
        <v>100000</v>
      </c>
      <c r="F3630"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8305</v>
      </c>
      <c r="P3630" s="6">
        <f t="shared" si="224"/>
        <v>0</v>
      </c>
      <c r="Q3630" t="e">
        <f t="shared" si="225"/>
        <v>#DIV/0!</v>
      </c>
      <c r="R3630" t="s">
        <v>8332</v>
      </c>
      <c r="S3630" t="s">
        <v>8360</v>
      </c>
      <c r="T3630" s="10">
        <f t="shared" si="226"/>
        <v>42291.833287037036</v>
      </c>
      <c r="U3630" s="10">
        <f t="shared" si="227"/>
        <v>42351.874953703707</v>
      </c>
    </row>
    <row r="3631" spans="1:21" ht="42.75" x14ac:dyDescent="0.2">
      <c r="A3631">
        <v>3629</v>
      </c>
      <c r="B3631" s="3" t="s">
        <v>3627</v>
      </c>
      <c r="C3631" s="3" t="s">
        <v>7739</v>
      </c>
      <c r="D3631">
        <v>1000000</v>
      </c>
      <c r="F3631">
        <v>2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8305</v>
      </c>
      <c r="P3631" s="6">
        <f t="shared" si="224"/>
        <v>1.9999999999999999E-6</v>
      </c>
      <c r="Q3631">
        <f t="shared" si="225"/>
        <v>1</v>
      </c>
      <c r="R3631" t="s">
        <v>8332</v>
      </c>
      <c r="S3631" t="s">
        <v>8360</v>
      </c>
      <c r="T3631" s="10">
        <f t="shared" si="226"/>
        <v>42437.094490740739</v>
      </c>
      <c r="U3631" s="10">
        <f t="shared" si="227"/>
        <v>42495.708333333328</v>
      </c>
    </row>
    <row r="3632" spans="1:21" ht="42.75" x14ac:dyDescent="0.2">
      <c r="A3632">
        <v>3630</v>
      </c>
      <c r="B3632" s="3" t="s">
        <v>3628</v>
      </c>
      <c r="C3632" s="3" t="s">
        <v>7740</v>
      </c>
      <c r="D3632">
        <v>3000</v>
      </c>
      <c r="F3632">
        <v>1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8305</v>
      </c>
      <c r="P3632" s="6">
        <f t="shared" si="224"/>
        <v>3.3333333333333332E-4</v>
      </c>
      <c r="Q3632">
        <f t="shared" si="225"/>
        <v>1</v>
      </c>
      <c r="R3632" t="s">
        <v>8332</v>
      </c>
      <c r="S3632" t="s">
        <v>8360</v>
      </c>
      <c r="T3632" s="10">
        <f t="shared" si="226"/>
        <v>41942.84710648148</v>
      </c>
      <c r="U3632" s="10">
        <f t="shared" si="227"/>
        <v>41972.888773148152</v>
      </c>
    </row>
    <row r="3633" spans="1:21" ht="57" x14ac:dyDescent="0.2">
      <c r="A3633">
        <v>3631</v>
      </c>
      <c r="B3633" s="3" t="s">
        <v>3629</v>
      </c>
      <c r="C3633" s="3" t="s">
        <v>7741</v>
      </c>
      <c r="D3633">
        <v>17100</v>
      </c>
      <c r="F3633">
        <v>8725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8305</v>
      </c>
      <c r="P3633" s="6">
        <f t="shared" si="224"/>
        <v>0.51023391812865493</v>
      </c>
      <c r="Q3633">
        <f t="shared" si="225"/>
        <v>147.88135593220338</v>
      </c>
      <c r="R3633" t="s">
        <v>8332</v>
      </c>
      <c r="S3633" t="s">
        <v>8360</v>
      </c>
      <c r="T3633" s="10">
        <f t="shared" si="226"/>
        <v>41880.753437499996</v>
      </c>
      <c r="U3633" s="10">
        <f t="shared" si="227"/>
        <v>41905.165972222225</v>
      </c>
    </row>
    <row r="3634" spans="1:21" ht="42.75" x14ac:dyDescent="0.2">
      <c r="A3634">
        <v>3632</v>
      </c>
      <c r="B3634" s="3" t="s">
        <v>3630</v>
      </c>
      <c r="C3634" s="3" t="s">
        <v>7742</v>
      </c>
      <c r="D3634">
        <v>500</v>
      </c>
      <c r="F3634">
        <v>100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8305</v>
      </c>
      <c r="P3634" s="6">
        <f t="shared" si="224"/>
        <v>0.2</v>
      </c>
      <c r="Q3634">
        <f t="shared" si="225"/>
        <v>100</v>
      </c>
      <c r="R3634" t="s">
        <v>8332</v>
      </c>
      <c r="S3634" t="s">
        <v>8360</v>
      </c>
      <c r="T3634" s="10">
        <f t="shared" si="226"/>
        <v>41946.936909722222</v>
      </c>
      <c r="U3634" s="10">
        <f t="shared" si="227"/>
        <v>41966.936909722222</v>
      </c>
    </row>
    <row r="3635" spans="1:21" ht="42.75" x14ac:dyDescent="0.2">
      <c r="A3635">
        <v>3633</v>
      </c>
      <c r="B3635" s="3" t="s">
        <v>3631</v>
      </c>
      <c r="C3635" s="3" t="s">
        <v>7743</v>
      </c>
      <c r="D3635">
        <v>5000</v>
      </c>
      <c r="F3635">
        <v>1762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8305</v>
      </c>
      <c r="P3635" s="6">
        <f t="shared" si="224"/>
        <v>0.35239999999999999</v>
      </c>
      <c r="Q3635">
        <f t="shared" si="225"/>
        <v>56.838709677419352</v>
      </c>
      <c r="R3635" t="s">
        <v>8332</v>
      </c>
      <c r="S3635" t="s">
        <v>8360</v>
      </c>
      <c r="T3635" s="10">
        <f t="shared" si="226"/>
        <v>42649.623460648145</v>
      </c>
      <c r="U3635" s="10">
        <f t="shared" si="227"/>
        <v>42693.041666666672</v>
      </c>
    </row>
    <row r="3636" spans="1:21" ht="42.75" x14ac:dyDescent="0.2">
      <c r="A3636">
        <v>3634</v>
      </c>
      <c r="B3636" s="3" t="s">
        <v>3632</v>
      </c>
      <c r="C3636" s="3" t="s">
        <v>7744</v>
      </c>
      <c r="D3636">
        <v>75000</v>
      </c>
      <c r="F3636">
        <v>3185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8305</v>
      </c>
      <c r="P3636" s="6">
        <f t="shared" si="224"/>
        <v>4.2466666666666666E-2</v>
      </c>
      <c r="Q3636">
        <f t="shared" si="225"/>
        <v>176.94444444444446</v>
      </c>
      <c r="R3636" t="s">
        <v>8332</v>
      </c>
      <c r="S3636" t="s">
        <v>8360</v>
      </c>
      <c r="T3636" s="10">
        <f t="shared" si="226"/>
        <v>42701.166365740741</v>
      </c>
      <c r="U3636" s="10">
        <f t="shared" si="227"/>
        <v>42749.165972222225</v>
      </c>
    </row>
    <row r="3637" spans="1:21" ht="28.5" x14ac:dyDescent="0.2">
      <c r="A3637">
        <v>3635</v>
      </c>
      <c r="B3637" s="3" t="s">
        <v>3633</v>
      </c>
      <c r="C3637" s="3" t="s">
        <v>7745</v>
      </c>
      <c r="D3637">
        <v>3500</v>
      </c>
      <c r="F3637">
        <v>1276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8305</v>
      </c>
      <c r="P3637" s="6">
        <f t="shared" si="224"/>
        <v>0.36457142857142855</v>
      </c>
      <c r="Q3637">
        <f t="shared" si="225"/>
        <v>127.6</v>
      </c>
      <c r="R3637" t="s">
        <v>8332</v>
      </c>
      <c r="S3637" t="s">
        <v>8360</v>
      </c>
      <c r="T3637" s="10">
        <f t="shared" si="226"/>
        <v>42450.88282407407</v>
      </c>
      <c r="U3637" s="10">
        <f t="shared" si="227"/>
        <v>42480.88282407407</v>
      </c>
    </row>
    <row r="3638" spans="1:21" ht="42.75" x14ac:dyDescent="0.2">
      <c r="A3638">
        <v>3636</v>
      </c>
      <c r="B3638" s="3" t="s">
        <v>3634</v>
      </c>
      <c r="C3638" s="3" t="s">
        <v>7746</v>
      </c>
      <c r="D3638">
        <v>150000</v>
      </c>
      <c r="F3638"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8305</v>
      </c>
      <c r="P3638" s="6">
        <f t="shared" si="224"/>
        <v>0</v>
      </c>
      <c r="Q3638" t="e">
        <f t="shared" si="225"/>
        <v>#DIV/0!</v>
      </c>
      <c r="R3638" t="s">
        <v>8332</v>
      </c>
      <c r="S3638" t="s">
        <v>8360</v>
      </c>
      <c r="T3638" s="10">
        <f t="shared" si="226"/>
        <v>42226.694780092599</v>
      </c>
      <c r="U3638" s="10">
        <f t="shared" si="227"/>
        <v>42261.694780092599</v>
      </c>
    </row>
    <row r="3639" spans="1:21" ht="57" x14ac:dyDescent="0.2">
      <c r="A3639">
        <v>3637</v>
      </c>
      <c r="B3639" s="3" t="s">
        <v>3635</v>
      </c>
      <c r="C3639" s="3" t="s">
        <v>7747</v>
      </c>
      <c r="D3639">
        <v>3000</v>
      </c>
      <c r="F3639">
        <v>926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8305</v>
      </c>
      <c r="P3639" s="6">
        <f t="shared" si="224"/>
        <v>0.30866666666666664</v>
      </c>
      <c r="Q3639">
        <f t="shared" si="225"/>
        <v>66.142857142857139</v>
      </c>
      <c r="R3639" t="s">
        <v>8332</v>
      </c>
      <c r="S3639" t="s">
        <v>8360</v>
      </c>
      <c r="T3639" s="10">
        <f t="shared" si="226"/>
        <v>41975.700636574074</v>
      </c>
      <c r="U3639" s="10">
        <f t="shared" si="227"/>
        <v>42005.700636574074</v>
      </c>
    </row>
    <row r="3640" spans="1:21" ht="28.5" x14ac:dyDescent="0.2">
      <c r="A3640">
        <v>3638</v>
      </c>
      <c r="B3640" s="3" t="s">
        <v>3636</v>
      </c>
      <c r="C3640" s="3" t="s">
        <v>7748</v>
      </c>
      <c r="D3640">
        <v>3300</v>
      </c>
      <c r="F3640">
        <v>216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8305</v>
      </c>
      <c r="P3640" s="6">
        <f t="shared" si="224"/>
        <v>6.545454545454546E-2</v>
      </c>
      <c r="Q3640">
        <f t="shared" si="225"/>
        <v>108</v>
      </c>
      <c r="R3640" t="s">
        <v>8332</v>
      </c>
      <c r="S3640" t="s">
        <v>8360</v>
      </c>
      <c r="T3640" s="10">
        <f t="shared" si="226"/>
        <v>42053.672824074078</v>
      </c>
      <c r="U3640" s="10">
        <f t="shared" si="227"/>
        <v>42113.631157407406</v>
      </c>
    </row>
    <row r="3641" spans="1:21" ht="42.75" x14ac:dyDescent="0.2">
      <c r="A3641">
        <v>3639</v>
      </c>
      <c r="B3641" s="3" t="s">
        <v>3637</v>
      </c>
      <c r="C3641" s="3" t="s">
        <v>7749</v>
      </c>
      <c r="D3641">
        <v>25000</v>
      </c>
      <c r="F3641">
        <v>1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8305</v>
      </c>
      <c r="P3641" s="6">
        <f t="shared" si="224"/>
        <v>4.0000000000000003E-5</v>
      </c>
      <c r="Q3641">
        <f t="shared" si="225"/>
        <v>1</v>
      </c>
      <c r="R3641" t="s">
        <v>8332</v>
      </c>
      <c r="S3641" t="s">
        <v>8360</v>
      </c>
      <c r="T3641" s="10">
        <f t="shared" si="226"/>
        <v>42590.677152777775</v>
      </c>
      <c r="U3641" s="10">
        <f t="shared" si="227"/>
        <v>42650.632638888885</v>
      </c>
    </row>
    <row r="3642" spans="1:21" ht="71.25" x14ac:dyDescent="0.2">
      <c r="A3642">
        <v>3640</v>
      </c>
      <c r="B3642" s="3" t="s">
        <v>3638</v>
      </c>
      <c r="C3642" s="3" t="s">
        <v>7750</v>
      </c>
      <c r="D3642">
        <v>1000</v>
      </c>
      <c r="F3642">
        <v>55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8305</v>
      </c>
      <c r="P3642" s="6">
        <f t="shared" si="224"/>
        <v>5.5E-2</v>
      </c>
      <c r="Q3642">
        <f t="shared" si="225"/>
        <v>18.333333333333332</v>
      </c>
      <c r="R3642" t="s">
        <v>8332</v>
      </c>
      <c r="S3642" t="s">
        <v>8360</v>
      </c>
      <c r="T3642" s="10">
        <f t="shared" si="226"/>
        <v>42104.781597222223</v>
      </c>
      <c r="U3642" s="10">
        <f t="shared" si="227"/>
        <v>42134.781597222223</v>
      </c>
    </row>
    <row r="3643" spans="1:21" ht="42.75" x14ac:dyDescent="0.2">
      <c r="A3643">
        <v>3641</v>
      </c>
      <c r="B3643" s="3" t="s">
        <v>3639</v>
      </c>
      <c r="C3643" s="3" t="s">
        <v>7751</v>
      </c>
      <c r="D3643">
        <v>3000</v>
      </c>
      <c r="F3643"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8305</v>
      </c>
      <c r="P3643" s="6">
        <f t="shared" si="224"/>
        <v>0</v>
      </c>
      <c r="Q3643" t="e">
        <f t="shared" si="225"/>
        <v>#DIV/0!</v>
      </c>
      <c r="R3643" t="s">
        <v>8332</v>
      </c>
      <c r="S3643" t="s">
        <v>8360</v>
      </c>
      <c r="T3643" s="10">
        <f t="shared" si="226"/>
        <v>41899.627071759263</v>
      </c>
      <c r="U3643" s="10">
        <f t="shared" si="227"/>
        <v>41917.208333333336</v>
      </c>
    </row>
    <row r="3644" spans="1:21" ht="57" x14ac:dyDescent="0.2">
      <c r="A3644">
        <v>3642</v>
      </c>
      <c r="B3644" s="3" t="s">
        <v>3640</v>
      </c>
      <c r="C3644" s="3" t="s">
        <v>7752</v>
      </c>
      <c r="D3644">
        <v>700</v>
      </c>
      <c r="F3644">
        <v>15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8305</v>
      </c>
      <c r="P3644" s="6">
        <f t="shared" si="224"/>
        <v>2.1428571428571429E-2</v>
      </c>
      <c r="Q3644">
        <f t="shared" si="225"/>
        <v>7.5</v>
      </c>
      <c r="R3644" t="s">
        <v>8332</v>
      </c>
      <c r="S3644" t="s">
        <v>8360</v>
      </c>
      <c r="T3644" s="10">
        <f t="shared" si="226"/>
        <v>42297.816284722227</v>
      </c>
      <c r="U3644" s="10">
        <f t="shared" si="227"/>
        <v>42338.708333333328</v>
      </c>
    </row>
    <row r="3645" spans="1:21" ht="42.75" x14ac:dyDescent="0.2">
      <c r="A3645">
        <v>3643</v>
      </c>
      <c r="B3645" s="3" t="s">
        <v>3641</v>
      </c>
      <c r="C3645" s="3" t="s">
        <v>7753</v>
      </c>
      <c r="D3645">
        <v>25000</v>
      </c>
      <c r="F3645"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8305</v>
      </c>
      <c r="P3645" s="6">
        <f t="shared" si="224"/>
        <v>0</v>
      </c>
      <c r="Q3645" t="e">
        <f t="shared" si="225"/>
        <v>#DIV/0!</v>
      </c>
      <c r="R3645" t="s">
        <v>8332</v>
      </c>
      <c r="S3645" t="s">
        <v>8360</v>
      </c>
      <c r="T3645" s="10">
        <f t="shared" si="226"/>
        <v>42285.143969907411</v>
      </c>
      <c r="U3645" s="10">
        <f t="shared" si="227"/>
        <v>42325.185636574075</v>
      </c>
    </row>
    <row r="3646" spans="1:21" ht="42.75" x14ac:dyDescent="0.2">
      <c r="A3646">
        <v>3644</v>
      </c>
      <c r="B3646" s="3" t="s">
        <v>3642</v>
      </c>
      <c r="C3646" s="3" t="s">
        <v>7754</v>
      </c>
      <c r="D3646">
        <v>5000</v>
      </c>
      <c r="F3646">
        <v>821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8305</v>
      </c>
      <c r="P3646" s="6">
        <f t="shared" si="224"/>
        <v>0.16420000000000001</v>
      </c>
      <c r="Q3646">
        <f t="shared" si="225"/>
        <v>68.416666666666671</v>
      </c>
      <c r="R3646" t="s">
        <v>8332</v>
      </c>
      <c r="S3646" t="s">
        <v>8360</v>
      </c>
      <c r="T3646" s="10">
        <f t="shared" si="226"/>
        <v>42409.241747685184</v>
      </c>
      <c r="U3646" s="10">
        <f t="shared" si="227"/>
        <v>42437.207638888889</v>
      </c>
    </row>
    <row r="3647" spans="1:21" ht="42.75" x14ac:dyDescent="0.2">
      <c r="A3647">
        <v>3645</v>
      </c>
      <c r="B3647" s="3" t="s">
        <v>3643</v>
      </c>
      <c r="C3647" s="3" t="s">
        <v>7755</v>
      </c>
      <c r="D3647">
        <v>1000</v>
      </c>
      <c r="F3647">
        <v>1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8305</v>
      </c>
      <c r="P3647" s="6">
        <f t="shared" si="224"/>
        <v>1E-3</v>
      </c>
      <c r="Q3647">
        <f t="shared" si="225"/>
        <v>1</v>
      </c>
      <c r="R3647" t="s">
        <v>8332</v>
      </c>
      <c r="S3647" t="s">
        <v>8360</v>
      </c>
      <c r="T3647" s="10">
        <f t="shared" si="226"/>
        <v>42665.970347222217</v>
      </c>
      <c r="U3647" s="10">
        <f t="shared" si="227"/>
        <v>42696.012013888889</v>
      </c>
    </row>
    <row r="3648" spans="1:21" ht="42.75" x14ac:dyDescent="0.2">
      <c r="A3648">
        <v>3646</v>
      </c>
      <c r="B3648" s="3" t="s">
        <v>3644</v>
      </c>
      <c r="C3648" s="3" t="s">
        <v>7756</v>
      </c>
      <c r="D3648">
        <v>10000</v>
      </c>
      <c r="F3648">
        <v>481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8305</v>
      </c>
      <c r="P3648" s="6">
        <f t="shared" si="224"/>
        <v>4.8099999999999997E-2</v>
      </c>
      <c r="Q3648">
        <f t="shared" si="225"/>
        <v>60.125</v>
      </c>
      <c r="R3648" t="s">
        <v>8332</v>
      </c>
      <c r="S3648" t="s">
        <v>8360</v>
      </c>
      <c r="T3648" s="10">
        <f t="shared" si="226"/>
        <v>42140.421319444446</v>
      </c>
      <c r="U3648" s="10">
        <f t="shared" si="227"/>
        <v>42171.979166666672</v>
      </c>
    </row>
    <row r="3649" spans="1:21" ht="42.75" x14ac:dyDescent="0.2">
      <c r="A3649">
        <v>3647</v>
      </c>
      <c r="B3649" s="3" t="s">
        <v>3645</v>
      </c>
      <c r="C3649" s="3" t="s">
        <v>7757</v>
      </c>
      <c r="D3649">
        <v>500</v>
      </c>
      <c r="F3649">
        <v>30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8305</v>
      </c>
      <c r="P3649" s="6">
        <f t="shared" si="224"/>
        <v>0.06</v>
      </c>
      <c r="Q3649">
        <f t="shared" si="225"/>
        <v>15</v>
      </c>
      <c r="R3649" t="s">
        <v>8332</v>
      </c>
      <c r="S3649" t="s">
        <v>8360</v>
      </c>
      <c r="T3649" s="10">
        <f t="shared" si="226"/>
        <v>42598.749155092592</v>
      </c>
      <c r="U3649" s="10">
        <f t="shared" si="227"/>
        <v>42643.749155092592</v>
      </c>
    </row>
    <row r="3650" spans="1:21" ht="28.5" x14ac:dyDescent="0.2">
      <c r="A3650">
        <v>3648</v>
      </c>
      <c r="B3650" s="3" t="s">
        <v>3646</v>
      </c>
      <c r="C3650" s="3" t="s">
        <v>7758</v>
      </c>
      <c r="D3650">
        <v>40000</v>
      </c>
      <c r="F3650">
        <v>40153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8271</v>
      </c>
      <c r="P3650" s="6">
        <f t="shared" ref="P3650:P3713" si="228">F3650/D3650</f>
        <v>1.003825</v>
      </c>
      <c r="Q3650">
        <f t="shared" ref="Q3650:Q3713" si="229">F3650/M3650</f>
        <v>550.04109589041093</v>
      </c>
      <c r="R3650" t="s">
        <v>8332</v>
      </c>
      <c r="S3650" t="s">
        <v>8333</v>
      </c>
      <c r="T3650" s="10">
        <f t="shared" si="226"/>
        <v>41887.292187500003</v>
      </c>
      <c r="U3650" s="10">
        <f t="shared" si="227"/>
        <v>41917.292187500003</v>
      </c>
    </row>
    <row r="3651" spans="1:21" ht="42.75" x14ac:dyDescent="0.2">
      <c r="A3651">
        <v>3649</v>
      </c>
      <c r="B3651" s="3" t="s">
        <v>3647</v>
      </c>
      <c r="C3651" s="3" t="s">
        <v>7759</v>
      </c>
      <c r="D3651">
        <v>750</v>
      </c>
      <c r="F3651">
        <v>780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8271</v>
      </c>
      <c r="P3651" s="6">
        <f t="shared" si="228"/>
        <v>1.04</v>
      </c>
      <c r="Q3651">
        <f t="shared" si="229"/>
        <v>97.5</v>
      </c>
      <c r="R3651" t="s">
        <v>8332</v>
      </c>
      <c r="S3651" t="s">
        <v>8333</v>
      </c>
      <c r="T3651" s="10">
        <f t="shared" ref="T3651:T3714" si="230">(((K3651/60)/60)/24+DATE(1970,1,1))</f>
        <v>41780.712893518517</v>
      </c>
      <c r="U3651" s="10">
        <f t="shared" ref="U3651:U3714" si="231">(((J3651/60)/60)/24+DATE(1970,1,1))</f>
        <v>41806.712893518517</v>
      </c>
    </row>
    <row r="3652" spans="1:21" ht="42.75" x14ac:dyDescent="0.2">
      <c r="A3652">
        <v>3650</v>
      </c>
      <c r="B3652" s="3" t="s">
        <v>3648</v>
      </c>
      <c r="C3652" s="3" t="s">
        <v>7760</v>
      </c>
      <c r="D3652">
        <v>500</v>
      </c>
      <c r="F3652">
        <v>500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8271</v>
      </c>
      <c r="P3652" s="6">
        <f t="shared" si="228"/>
        <v>1</v>
      </c>
      <c r="Q3652">
        <f t="shared" si="229"/>
        <v>29.411764705882351</v>
      </c>
      <c r="R3652" t="s">
        <v>8332</v>
      </c>
      <c r="S3652" t="s">
        <v>8333</v>
      </c>
      <c r="T3652" s="10">
        <f t="shared" si="230"/>
        <v>42381.478981481487</v>
      </c>
      <c r="U3652" s="10">
        <f t="shared" si="231"/>
        <v>42402.478981481487</v>
      </c>
    </row>
    <row r="3653" spans="1:21" ht="42.75" x14ac:dyDescent="0.2">
      <c r="A3653">
        <v>3651</v>
      </c>
      <c r="B3653" s="3" t="s">
        <v>3649</v>
      </c>
      <c r="C3653" s="3" t="s">
        <v>7761</v>
      </c>
      <c r="D3653">
        <v>500</v>
      </c>
      <c r="F3653">
        <v>520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8271</v>
      </c>
      <c r="P3653" s="6">
        <f t="shared" si="228"/>
        <v>1.04</v>
      </c>
      <c r="Q3653">
        <f t="shared" si="229"/>
        <v>57.777777777777779</v>
      </c>
      <c r="R3653" t="s">
        <v>8332</v>
      </c>
      <c r="S3653" t="s">
        <v>8333</v>
      </c>
      <c r="T3653" s="10">
        <f t="shared" si="230"/>
        <v>41828.646319444444</v>
      </c>
      <c r="U3653" s="10">
        <f t="shared" si="231"/>
        <v>41861.665972222225</v>
      </c>
    </row>
    <row r="3654" spans="1:21" ht="42.75" x14ac:dyDescent="0.2">
      <c r="A3654">
        <v>3652</v>
      </c>
      <c r="B3654" s="3" t="s">
        <v>2867</v>
      </c>
      <c r="C3654" s="3" t="s">
        <v>7762</v>
      </c>
      <c r="D3654">
        <v>300</v>
      </c>
      <c r="F3654">
        <v>752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8271</v>
      </c>
      <c r="P3654" s="6">
        <f t="shared" si="228"/>
        <v>2.5066666666666668</v>
      </c>
      <c r="Q3654">
        <f t="shared" si="229"/>
        <v>44.235294117647058</v>
      </c>
      <c r="R3654" t="s">
        <v>8332</v>
      </c>
      <c r="S3654" t="s">
        <v>8333</v>
      </c>
      <c r="T3654" s="10">
        <f t="shared" si="230"/>
        <v>42596.644699074073</v>
      </c>
      <c r="U3654" s="10">
        <f t="shared" si="231"/>
        <v>42607.165972222225</v>
      </c>
    </row>
    <row r="3655" spans="1:21" ht="42.75" x14ac:dyDescent="0.2">
      <c r="A3655">
        <v>3653</v>
      </c>
      <c r="B3655" s="3" t="s">
        <v>3650</v>
      </c>
      <c r="C3655" s="3" t="s">
        <v>7763</v>
      </c>
      <c r="D3655">
        <v>2000</v>
      </c>
      <c r="F3655">
        <v>2010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8271</v>
      </c>
      <c r="P3655" s="6">
        <f t="shared" si="228"/>
        <v>1.0049999999999999</v>
      </c>
      <c r="Q3655">
        <f t="shared" si="229"/>
        <v>60.909090909090907</v>
      </c>
      <c r="R3655" t="s">
        <v>8332</v>
      </c>
      <c r="S3655" t="s">
        <v>8333</v>
      </c>
      <c r="T3655" s="10">
        <f t="shared" si="230"/>
        <v>42191.363506944443</v>
      </c>
      <c r="U3655" s="10">
        <f t="shared" si="231"/>
        <v>42221.363506944443</v>
      </c>
    </row>
    <row r="3656" spans="1:21" ht="57" x14ac:dyDescent="0.2">
      <c r="A3656">
        <v>3654</v>
      </c>
      <c r="B3656" s="3" t="s">
        <v>3651</v>
      </c>
      <c r="C3656" s="3" t="s">
        <v>7764</v>
      </c>
      <c r="D3656">
        <v>1500</v>
      </c>
      <c r="F3656">
        <v>2616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8271</v>
      </c>
      <c r="P3656" s="6">
        <f t="shared" si="228"/>
        <v>1.744</v>
      </c>
      <c r="Q3656">
        <f t="shared" si="229"/>
        <v>68.84210526315789</v>
      </c>
      <c r="R3656" t="s">
        <v>8332</v>
      </c>
      <c r="S3656" t="s">
        <v>8333</v>
      </c>
      <c r="T3656" s="10">
        <f t="shared" si="230"/>
        <v>42440.416504629626</v>
      </c>
      <c r="U3656" s="10">
        <f t="shared" si="231"/>
        <v>42463.708333333328</v>
      </c>
    </row>
    <row r="3657" spans="1:21" ht="42.75" x14ac:dyDescent="0.2">
      <c r="A3657">
        <v>3655</v>
      </c>
      <c r="B3657" s="3" t="s">
        <v>3652</v>
      </c>
      <c r="C3657" s="3" t="s">
        <v>7765</v>
      </c>
      <c r="D3657">
        <v>5000</v>
      </c>
      <c r="F3657">
        <v>5813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8271</v>
      </c>
      <c r="P3657" s="6">
        <f t="shared" si="228"/>
        <v>1.1626000000000001</v>
      </c>
      <c r="Q3657">
        <f t="shared" si="229"/>
        <v>73.582278481012665</v>
      </c>
      <c r="R3657" t="s">
        <v>8332</v>
      </c>
      <c r="S3657" t="s">
        <v>8333</v>
      </c>
      <c r="T3657" s="10">
        <f t="shared" si="230"/>
        <v>42173.803217592591</v>
      </c>
      <c r="U3657" s="10">
        <f t="shared" si="231"/>
        <v>42203.290972222225</v>
      </c>
    </row>
    <row r="3658" spans="1:21" ht="42.75" x14ac:dyDescent="0.2">
      <c r="A3658">
        <v>3656</v>
      </c>
      <c r="B3658" s="3" t="s">
        <v>3653</v>
      </c>
      <c r="C3658" s="3" t="s">
        <v>7766</v>
      </c>
      <c r="D3658">
        <v>5000</v>
      </c>
      <c r="F3658">
        <v>5291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8271</v>
      </c>
      <c r="P3658" s="6">
        <f t="shared" si="228"/>
        <v>1.0582</v>
      </c>
      <c r="Q3658">
        <f t="shared" si="229"/>
        <v>115.02173913043478</v>
      </c>
      <c r="R3658" t="s">
        <v>8332</v>
      </c>
      <c r="S3658" t="s">
        <v>8333</v>
      </c>
      <c r="T3658" s="10">
        <f t="shared" si="230"/>
        <v>42737.910138888896</v>
      </c>
      <c r="U3658" s="10">
        <f t="shared" si="231"/>
        <v>42767.957638888889</v>
      </c>
    </row>
    <row r="3659" spans="1:21" ht="42.75" x14ac:dyDescent="0.2">
      <c r="A3659">
        <v>3657</v>
      </c>
      <c r="B3659" s="3" t="s">
        <v>3654</v>
      </c>
      <c r="C3659" s="3" t="s">
        <v>7767</v>
      </c>
      <c r="D3659">
        <v>2000</v>
      </c>
      <c r="F3659">
        <v>2215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8271</v>
      </c>
      <c r="P3659" s="6">
        <f t="shared" si="228"/>
        <v>1.1074999999999999</v>
      </c>
      <c r="Q3659">
        <f t="shared" si="229"/>
        <v>110.75</v>
      </c>
      <c r="R3659" t="s">
        <v>8332</v>
      </c>
      <c r="S3659" t="s">
        <v>8333</v>
      </c>
      <c r="T3659" s="10">
        <f t="shared" si="230"/>
        <v>42499.629849537043</v>
      </c>
      <c r="U3659" s="10">
        <f t="shared" si="231"/>
        <v>42522.904166666667</v>
      </c>
    </row>
    <row r="3660" spans="1:21" ht="28.5" x14ac:dyDescent="0.2">
      <c r="A3660">
        <v>3658</v>
      </c>
      <c r="B3660" s="3" t="s">
        <v>3655</v>
      </c>
      <c r="C3660" s="3" t="s">
        <v>7768</v>
      </c>
      <c r="D3660">
        <v>1500</v>
      </c>
      <c r="F3660">
        <v>1510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8271</v>
      </c>
      <c r="P3660" s="6">
        <f t="shared" si="228"/>
        <v>1.0066666666666666</v>
      </c>
      <c r="Q3660">
        <f t="shared" si="229"/>
        <v>75.5</v>
      </c>
      <c r="R3660" t="s">
        <v>8332</v>
      </c>
      <c r="S3660" t="s">
        <v>8333</v>
      </c>
      <c r="T3660" s="10">
        <f t="shared" si="230"/>
        <v>41775.858564814815</v>
      </c>
      <c r="U3660" s="10">
        <f t="shared" si="231"/>
        <v>41822.165972222225</v>
      </c>
    </row>
    <row r="3661" spans="1:21" ht="42.75" x14ac:dyDescent="0.2">
      <c r="A3661">
        <v>3659</v>
      </c>
      <c r="B3661" s="3" t="s">
        <v>3656</v>
      </c>
      <c r="C3661" s="3" t="s">
        <v>7769</v>
      </c>
      <c r="D3661">
        <v>3000</v>
      </c>
      <c r="F3661">
        <v>3061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8271</v>
      </c>
      <c r="P3661" s="6">
        <f t="shared" si="228"/>
        <v>1.0203333333333333</v>
      </c>
      <c r="Q3661">
        <f t="shared" si="229"/>
        <v>235.46153846153845</v>
      </c>
      <c r="R3661" t="s">
        <v>8332</v>
      </c>
      <c r="S3661" t="s">
        <v>8333</v>
      </c>
      <c r="T3661" s="10">
        <f t="shared" si="230"/>
        <v>42055.277199074073</v>
      </c>
      <c r="U3661" s="10">
        <f t="shared" si="231"/>
        <v>42082.610416666663</v>
      </c>
    </row>
    <row r="3662" spans="1:21" ht="57" x14ac:dyDescent="0.2">
      <c r="A3662">
        <v>3660</v>
      </c>
      <c r="B3662" s="3" t="s">
        <v>3657</v>
      </c>
      <c r="C3662" s="3" t="s">
        <v>7770</v>
      </c>
      <c r="D3662">
        <v>250</v>
      </c>
      <c r="F3662">
        <v>250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8271</v>
      </c>
      <c r="P3662" s="6">
        <f t="shared" si="228"/>
        <v>1</v>
      </c>
      <c r="Q3662">
        <f t="shared" si="229"/>
        <v>11.363636363636363</v>
      </c>
      <c r="R3662" t="s">
        <v>8332</v>
      </c>
      <c r="S3662" t="s">
        <v>8333</v>
      </c>
      <c r="T3662" s="10">
        <f t="shared" si="230"/>
        <v>41971.881076388891</v>
      </c>
      <c r="U3662" s="10">
        <f t="shared" si="231"/>
        <v>41996.881076388891</v>
      </c>
    </row>
    <row r="3663" spans="1:21" ht="42.75" x14ac:dyDescent="0.2">
      <c r="A3663">
        <v>3661</v>
      </c>
      <c r="B3663" s="3" t="s">
        <v>3658</v>
      </c>
      <c r="C3663" s="3" t="s">
        <v>7771</v>
      </c>
      <c r="D3663">
        <v>3000</v>
      </c>
      <c r="F3663">
        <v>3330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8271</v>
      </c>
      <c r="P3663" s="6">
        <f t="shared" si="228"/>
        <v>1.1100000000000001</v>
      </c>
      <c r="Q3663">
        <f t="shared" si="229"/>
        <v>92.5</v>
      </c>
      <c r="R3663" t="s">
        <v>8332</v>
      </c>
      <c r="S3663" t="s">
        <v>8333</v>
      </c>
      <c r="T3663" s="10">
        <f t="shared" si="230"/>
        <v>42447.896666666667</v>
      </c>
      <c r="U3663" s="10">
        <f t="shared" si="231"/>
        <v>42470.166666666672</v>
      </c>
    </row>
    <row r="3664" spans="1:21" ht="42.75" x14ac:dyDescent="0.2">
      <c r="A3664">
        <v>3662</v>
      </c>
      <c r="B3664" s="3" t="s">
        <v>3659</v>
      </c>
      <c r="C3664" s="3" t="s">
        <v>7772</v>
      </c>
      <c r="D3664">
        <v>8000</v>
      </c>
      <c r="F3664">
        <v>8114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8271</v>
      </c>
      <c r="P3664" s="6">
        <f t="shared" si="228"/>
        <v>1.0142500000000001</v>
      </c>
      <c r="Q3664">
        <f t="shared" si="229"/>
        <v>202.85</v>
      </c>
      <c r="R3664" t="s">
        <v>8332</v>
      </c>
      <c r="S3664" t="s">
        <v>8333</v>
      </c>
      <c r="T3664" s="10">
        <f t="shared" si="230"/>
        <v>42064.220069444447</v>
      </c>
      <c r="U3664" s="10">
        <f t="shared" si="231"/>
        <v>42094.178402777776</v>
      </c>
    </row>
    <row r="3665" spans="1:21" ht="42.75" x14ac:dyDescent="0.2">
      <c r="A3665">
        <v>3663</v>
      </c>
      <c r="B3665" s="3" t="s">
        <v>3660</v>
      </c>
      <c r="C3665" s="3" t="s">
        <v>7773</v>
      </c>
      <c r="D3665">
        <v>225</v>
      </c>
      <c r="F3665">
        <v>234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8271</v>
      </c>
      <c r="P3665" s="6">
        <f t="shared" si="228"/>
        <v>1.04</v>
      </c>
      <c r="Q3665">
        <f t="shared" si="229"/>
        <v>26</v>
      </c>
      <c r="R3665" t="s">
        <v>8332</v>
      </c>
      <c r="S3665" t="s">
        <v>8333</v>
      </c>
      <c r="T3665" s="10">
        <f t="shared" si="230"/>
        <v>42665.451736111107</v>
      </c>
      <c r="U3665" s="10">
        <f t="shared" si="231"/>
        <v>42725.493402777778</v>
      </c>
    </row>
    <row r="3666" spans="1:21" ht="42.75" x14ac:dyDescent="0.2">
      <c r="A3666">
        <v>3664</v>
      </c>
      <c r="B3666" s="3" t="s">
        <v>3661</v>
      </c>
      <c r="C3666" s="3" t="s">
        <v>7774</v>
      </c>
      <c r="D3666">
        <v>800</v>
      </c>
      <c r="F3666">
        <v>875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8271</v>
      </c>
      <c r="P3666" s="6">
        <f t="shared" si="228"/>
        <v>1.09375</v>
      </c>
      <c r="Q3666">
        <f t="shared" si="229"/>
        <v>46.05263157894737</v>
      </c>
      <c r="R3666" t="s">
        <v>8332</v>
      </c>
      <c r="S3666" t="s">
        <v>8333</v>
      </c>
      <c r="T3666" s="10">
        <f t="shared" si="230"/>
        <v>42523.248715277776</v>
      </c>
      <c r="U3666" s="10">
        <f t="shared" si="231"/>
        <v>42537.248715277776</v>
      </c>
    </row>
    <row r="3667" spans="1:21" ht="42.75" x14ac:dyDescent="0.2">
      <c r="A3667">
        <v>3665</v>
      </c>
      <c r="B3667" s="3" t="s">
        <v>3662</v>
      </c>
      <c r="C3667" s="3" t="s">
        <v>7775</v>
      </c>
      <c r="D3667">
        <v>620</v>
      </c>
      <c r="F3667">
        <v>714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8271</v>
      </c>
      <c r="P3667" s="6">
        <f t="shared" si="228"/>
        <v>1.1516129032258065</v>
      </c>
      <c r="Q3667">
        <f t="shared" si="229"/>
        <v>51</v>
      </c>
      <c r="R3667" t="s">
        <v>8332</v>
      </c>
      <c r="S3667" t="s">
        <v>8333</v>
      </c>
      <c r="T3667" s="10">
        <f t="shared" si="230"/>
        <v>42294.808124999996</v>
      </c>
      <c r="U3667" s="10">
        <f t="shared" si="231"/>
        <v>42305.829166666663</v>
      </c>
    </row>
    <row r="3668" spans="1:21" x14ac:dyDescent="0.2">
      <c r="A3668">
        <v>3666</v>
      </c>
      <c r="B3668" s="3" t="s">
        <v>3663</v>
      </c>
      <c r="C3668" s="3" t="s">
        <v>7776</v>
      </c>
      <c r="D3668">
        <v>1200</v>
      </c>
      <c r="F3668">
        <v>1200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8271</v>
      </c>
      <c r="P3668" s="6">
        <f t="shared" si="228"/>
        <v>1</v>
      </c>
      <c r="Q3668">
        <f t="shared" si="229"/>
        <v>31.578947368421051</v>
      </c>
      <c r="R3668" t="s">
        <v>8332</v>
      </c>
      <c r="S3668" t="s">
        <v>8333</v>
      </c>
      <c r="T3668" s="10">
        <f t="shared" si="230"/>
        <v>41822.90488425926</v>
      </c>
      <c r="U3668" s="10">
        <f t="shared" si="231"/>
        <v>41844.291666666664</v>
      </c>
    </row>
    <row r="3669" spans="1:21" ht="42.75" x14ac:dyDescent="0.2">
      <c r="A3669">
        <v>3667</v>
      </c>
      <c r="B3669" s="3" t="s">
        <v>3664</v>
      </c>
      <c r="C3669" s="3" t="s">
        <v>7777</v>
      </c>
      <c r="D3669">
        <v>3000</v>
      </c>
      <c r="F3669">
        <v>3095.11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8271</v>
      </c>
      <c r="P3669" s="6">
        <f t="shared" si="228"/>
        <v>1.0317033333333334</v>
      </c>
      <c r="Q3669">
        <f t="shared" si="229"/>
        <v>53.363965517241382</v>
      </c>
      <c r="R3669" t="s">
        <v>8332</v>
      </c>
      <c r="S3669" t="s">
        <v>8333</v>
      </c>
      <c r="T3669" s="10">
        <f t="shared" si="230"/>
        <v>42173.970127314817</v>
      </c>
      <c r="U3669" s="10">
        <f t="shared" si="231"/>
        <v>42203.970127314817</v>
      </c>
    </row>
    <row r="3670" spans="1:21" ht="42.75" x14ac:dyDescent="0.2">
      <c r="A3670">
        <v>3668</v>
      </c>
      <c r="B3670" s="3" t="s">
        <v>3665</v>
      </c>
      <c r="C3670" s="3" t="s">
        <v>7778</v>
      </c>
      <c r="D3670">
        <v>1000</v>
      </c>
      <c r="F3670">
        <v>1035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8271</v>
      </c>
      <c r="P3670" s="6">
        <f t="shared" si="228"/>
        <v>1.0349999999999999</v>
      </c>
      <c r="Q3670">
        <f t="shared" si="229"/>
        <v>36.964285714285715</v>
      </c>
      <c r="R3670" t="s">
        <v>8332</v>
      </c>
      <c r="S3670" t="s">
        <v>8333</v>
      </c>
      <c r="T3670" s="10">
        <f t="shared" si="230"/>
        <v>42185.556157407409</v>
      </c>
      <c r="U3670" s="10">
        <f t="shared" si="231"/>
        <v>42208.772916666669</v>
      </c>
    </row>
    <row r="3671" spans="1:21" ht="42.75" x14ac:dyDescent="0.2">
      <c r="A3671">
        <v>3669</v>
      </c>
      <c r="B3671" s="3" t="s">
        <v>3666</v>
      </c>
      <c r="C3671" s="3" t="s">
        <v>7779</v>
      </c>
      <c r="D3671">
        <v>1000</v>
      </c>
      <c r="F3671">
        <v>1382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8271</v>
      </c>
      <c r="P3671" s="6">
        <f t="shared" si="228"/>
        <v>1.3819999999999999</v>
      </c>
      <c r="Q3671">
        <f t="shared" si="229"/>
        <v>81.294117647058826</v>
      </c>
      <c r="R3671" t="s">
        <v>8332</v>
      </c>
      <c r="S3671" t="s">
        <v>8333</v>
      </c>
      <c r="T3671" s="10">
        <f t="shared" si="230"/>
        <v>42136.675196759257</v>
      </c>
      <c r="U3671" s="10">
        <f t="shared" si="231"/>
        <v>42166.675196759257</v>
      </c>
    </row>
    <row r="3672" spans="1:21" ht="42.75" x14ac:dyDescent="0.2">
      <c r="A3672">
        <v>3670</v>
      </c>
      <c r="B3672" s="3" t="s">
        <v>3667</v>
      </c>
      <c r="C3672" s="3" t="s">
        <v>7780</v>
      </c>
      <c r="D3672">
        <v>220</v>
      </c>
      <c r="F3672">
        <v>241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8271</v>
      </c>
      <c r="P3672" s="6">
        <f t="shared" si="228"/>
        <v>1.0954545454545455</v>
      </c>
      <c r="Q3672">
        <f t="shared" si="229"/>
        <v>20.083333333333332</v>
      </c>
      <c r="R3672" t="s">
        <v>8332</v>
      </c>
      <c r="S3672" t="s">
        <v>8333</v>
      </c>
      <c r="T3672" s="10">
        <f t="shared" si="230"/>
        <v>42142.514016203699</v>
      </c>
      <c r="U3672" s="10">
        <f t="shared" si="231"/>
        <v>42155.958333333328</v>
      </c>
    </row>
    <row r="3673" spans="1:21" ht="42.75" x14ac:dyDescent="0.2">
      <c r="A3673">
        <v>3671</v>
      </c>
      <c r="B3673" s="3" t="s">
        <v>3668</v>
      </c>
      <c r="C3673" s="3" t="s">
        <v>7781</v>
      </c>
      <c r="D3673">
        <v>3500</v>
      </c>
      <c r="F3673">
        <v>3530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8271</v>
      </c>
      <c r="P3673" s="6">
        <f t="shared" si="228"/>
        <v>1.0085714285714287</v>
      </c>
      <c r="Q3673">
        <f t="shared" si="229"/>
        <v>88.25</v>
      </c>
      <c r="R3673" t="s">
        <v>8332</v>
      </c>
      <c r="S3673" t="s">
        <v>8333</v>
      </c>
      <c r="T3673" s="10">
        <f t="shared" si="230"/>
        <v>41820.62809027778</v>
      </c>
      <c r="U3673" s="10">
        <f t="shared" si="231"/>
        <v>41841.165972222225</v>
      </c>
    </row>
    <row r="3674" spans="1:21" ht="57" x14ac:dyDescent="0.2">
      <c r="A3674">
        <v>3672</v>
      </c>
      <c r="B3674" s="3" t="s">
        <v>3669</v>
      </c>
      <c r="C3674" s="3" t="s">
        <v>7782</v>
      </c>
      <c r="D3674">
        <v>3000</v>
      </c>
      <c r="F3674">
        <v>3046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8271</v>
      </c>
      <c r="P3674" s="6">
        <f t="shared" si="228"/>
        <v>1.0153333333333334</v>
      </c>
      <c r="Q3674">
        <f t="shared" si="229"/>
        <v>53.438596491228068</v>
      </c>
      <c r="R3674" t="s">
        <v>8332</v>
      </c>
      <c r="S3674" t="s">
        <v>8333</v>
      </c>
      <c r="T3674" s="10">
        <f t="shared" si="230"/>
        <v>41878.946574074071</v>
      </c>
      <c r="U3674" s="10">
        <f t="shared" si="231"/>
        <v>41908.946574074071</v>
      </c>
    </row>
    <row r="3675" spans="1:21" ht="42.75" x14ac:dyDescent="0.2">
      <c r="A3675">
        <v>3673</v>
      </c>
      <c r="B3675" s="3" t="s">
        <v>3670</v>
      </c>
      <c r="C3675" s="3" t="s">
        <v>7783</v>
      </c>
      <c r="D3675">
        <v>4000</v>
      </c>
      <c r="F3675">
        <v>4545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8271</v>
      </c>
      <c r="P3675" s="6">
        <f t="shared" si="228"/>
        <v>1.13625</v>
      </c>
      <c r="Q3675">
        <f t="shared" si="229"/>
        <v>39.868421052631582</v>
      </c>
      <c r="R3675" t="s">
        <v>8332</v>
      </c>
      <c r="S3675" t="s">
        <v>8333</v>
      </c>
      <c r="T3675" s="10">
        <f t="shared" si="230"/>
        <v>41914.295104166667</v>
      </c>
      <c r="U3675" s="10">
        <f t="shared" si="231"/>
        <v>41948.536111111112</v>
      </c>
    </row>
    <row r="3676" spans="1:21" ht="42.75" x14ac:dyDescent="0.2">
      <c r="A3676">
        <v>3674</v>
      </c>
      <c r="B3676" s="3" t="s">
        <v>3671</v>
      </c>
      <c r="C3676" s="3" t="s">
        <v>7784</v>
      </c>
      <c r="D3676">
        <v>4500</v>
      </c>
      <c r="F3676">
        <v>4500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8271</v>
      </c>
      <c r="P3676" s="6">
        <f t="shared" si="228"/>
        <v>1</v>
      </c>
      <c r="Q3676">
        <f t="shared" si="229"/>
        <v>145.16129032258064</v>
      </c>
      <c r="R3676" t="s">
        <v>8332</v>
      </c>
      <c r="S3676" t="s">
        <v>8333</v>
      </c>
      <c r="T3676" s="10">
        <f t="shared" si="230"/>
        <v>42556.873020833329</v>
      </c>
      <c r="U3676" s="10">
        <f t="shared" si="231"/>
        <v>42616.873020833329</v>
      </c>
    </row>
    <row r="3677" spans="1:21" ht="42.75" x14ac:dyDescent="0.2">
      <c r="A3677">
        <v>3675</v>
      </c>
      <c r="B3677" s="3" t="s">
        <v>3672</v>
      </c>
      <c r="C3677" s="3" t="s">
        <v>7785</v>
      </c>
      <c r="D3677">
        <v>50</v>
      </c>
      <c r="F3677">
        <v>70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8271</v>
      </c>
      <c r="P3677" s="6">
        <f t="shared" si="228"/>
        <v>1.4</v>
      </c>
      <c r="Q3677">
        <f t="shared" si="229"/>
        <v>23.333333333333332</v>
      </c>
      <c r="R3677" t="s">
        <v>8332</v>
      </c>
      <c r="S3677" t="s">
        <v>8333</v>
      </c>
      <c r="T3677" s="10">
        <f t="shared" si="230"/>
        <v>42493.597013888888</v>
      </c>
      <c r="U3677" s="10">
        <f t="shared" si="231"/>
        <v>42505.958333333328</v>
      </c>
    </row>
    <row r="3678" spans="1:21" ht="42.75" x14ac:dyDescent="0.2">
      <c r="A3678">
        <v>3676</v>
      </c>
      <c r="B3678" s="3" t="s">
        <v>3673</v>
      </c>
      <c r="C3678" s="3" t="s">
        <v>7786</v>
      </c>
      <c r="D3678">
        <v>800</v>
      </c>
      <c r="F3678">
        <v>1030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8271</v>
      </c>
      <c r="P3678" s="6">
        <f t="shared" si="228"/>
        <v>1.2875000000000001</v>
      </c>
      <c r="Q3678">
        <f t="shared" si="229"/>
        <v>64.375</v>
      </c>
      <c r="R3678" t="s">
        <v>8332</v>
      </c>
      <c r="S3678" t="s">
        <v>8333</v>
      </c>
      <c r="T3678" s="10">
        <f t="shared" si="230"/>
        <v>41876.815787037034</v>
      </c>
      <c r="U3678" s="10">
        <f t="shared" si="231"/>
        <v>41894.815787037034</v>
      </c>
    </row>
    <row r="3679" spans="1:21" ht="42.75" x14ac:dyDescent="0.2">
      <c r="A3679">
        <v>3677</v>
      </c>
      <c r="B3679" s="3" t="s">
        <v>3674</v>
      </c>
      <c r="C3679" s="3" t="s">
        <v>7787</v>
      </c>
      <c r="D3679">
        <v>12000</v>
      </c>
      <c r="F3679">
        <v>12348.5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8271</v>
      </c>
      <c r="P3679" s="6">
        <f t="shared" si="228"/>
        <v>1.0290416666666666</v>
      </c>
      <c r="Q3679">
        <f t="shared" si="229"/>
        <v>62.052763819095475</v>
      </c>
      <c r="R3679" t="s">
        <v>8332</v>
      </c>
      <c r="S3679" t="s">
        <v>8333</v>
      </c>
      <c r="T3679" s="10">
        <f t="shared" si="230"/>
        <v>41802.574282407404</v>
      </c>
      <c r="U3679" s="10">
        <f t="shared" si="231"/>
        <v>41823.165972222225</v>
      </c>
    </row>
    <row r="3680" spans="1:21" ht="42.75" x14ac:dyDescent="0.2">
      <c r="A3680">
        <v>3678</v>
      </c>
      <c r="B3680" s="3" t="s">
        <v>3675</v>
      </c>
      <c r="C3680" s="3" t="s">
        <v>7788</v>
      </c>
      <c r="D3680">
        <v>2000</v>
      </c>
      <c r="F3680">
        <v>2050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8271</v>
      </c>
      <c r="P3680" s="6">
        <f t="shared" si="228"/>
        <v>1.0249999999999999</v>
      </c>
      <c r="Q3680">
        <f t="shared" si="229"/>
        <v>66.129032258064512</v>
      </c>
      <c r="R3680" t="s">
        <v>8332</v>
      </c>
      <c r="S3680" t="s">
        <v>8333</v>
      </c>
      <c r="T3680" s="10">
        <f t="shared" si="230"/>
        <v>42120.531226851846</v>
      </c>
      <c r="U3680" s="10">
        <f t="shared" si="231"/>
        <v>42155.531226851846</v>
      </c>
    </row>
    <row r="3681" spans="1:21" ht="42.75" x14ac:dyDescent="0.2">
      <c r="A3681">
        <v>3679</v>
      </c>
      <c r="B3681" s="3" t="s">
        <v>3676</v>
      </c>
      <c r="C3681" s="3" t="s">
        <v>7789</v>
      </c>
      <c r="D3681">
        <v>2000</v>
      </c>
      <c r="F3681">
        <v>2202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8271</v>
      </c>
      <c r="P3681" s="6">
        <f t="shared" si="228"/>
        <v>1.101</v>
      </c>
      <c r="Q3681">
        <f t="shared" si="229"/>
        <v>73.400000000000006</v>
      </c>
      <c r="R3681" t="s">
        <v>8332</v>
      </c>
      <c r="S3681" t="s">
        <v>8333</v>
      </c>
      <c r="T3681" s="10">
        <f t="shared" si="230"/>
        <v>41786.761354166665</v>
      </c>
      <c r="U3681" s="10">
        <f t="shared" si="231"/>
        <v>41821.207638888889</v>
      </c>
    </row>
    <row r="3682" spans="1:21" ht="42.75" x14ac:dyDescent="0.2">
      <c r="A3682">
        <v>3680</v>
      </c>
      <c r="B3682" s="3" t="s">
        <v>3677</v>
      </c>
      <c r="C3682" s="3" t="s">
        <v>7790</v>
      </c>
      <c r="D3682">
        <v>3000</v>
      </c>
      <c r="F3682">
        <v>3383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8271</v>
      </c>
      <c r="P3682" s="6">
        <f t="shared" si="228"/>
        <v>1.1276666666666666</v>
      </c>
      <c r="Q3682">
        <f t="shared" si="229"/>
        <v>99.5</v>
      </c>
      <c r="R3682" t="s">
        <v>8332</v>
      </c>
      <c r="S3682" t="s">
        <v>8333</v>
      </c>
      <c r="T3682" s="10">
        <f t="shared" si="230"/>
        <v>42627.454097222217</v>
      </c>
      <c r="U3682" s="10">
        <f t="shared" si="231"/>
        <v>42648.454097222217</v>
      </c>
    </row>
    <row r="3683" spans="1:21" ht="57" x14ac:dyDescent="0.2">
      <c r="A3683">
        <v>3681</v>
      </c>
      <c r="B3683" s="3" t="s">
        <v>3678</v>
      </c>
      <c r="C3683" s="3" t="s">
        <v>7791</v>
      </c>
      <c r="D3683">
        <v>1000</v>
      </c>
      <c r="F3683">
        <v>1119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8271</v>
      </c>
      <c r="P3683" s="6">
        <f t="shared" si="228"/>
        <v>1.119</v>
      </c>
      <c r="Q3683">
        <f t="shared" si="229"/>
        <v>62.166666666666664</v>
      </c>
      <c r="R3683" t="s">
        <v>8332</v>
      </c>
      <c r="S3683" t="s">
        <v>8333</v>
      </c>
      <c r="T3683" s="10">
        <f t="shared" si="230"/>
        <v>42374.651504629626</v>
      </c>
      <c r="U3683" s="10">
        <f t="shared" si="231"/>
        <v>42384.651504629626</v>
      </c>
    </row>
    <row r="3684" spans="1:21" ht="42.75" x14ac:dyDescent="0.2">
      <c r="A3684">
        <v>3682</v>
      </c>
      <c r="B3684" s="3" t="s">
        <v>3679</v>
      </c>
      <c r="C3684" s="3" t="s">
        <v>7792</v>
      </c>
      <c r="D3684">
        <v>3000</v>
      </c>
      <c r="F3684">
        <v>4176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8271</v>
      </c>
      <c r="P3684" s="6">
        <f t="shared" si="228"/>
        <v>1.3919999999999999</v>
      </c>
      <c r="Q3684">
        <f t="shared" si="229"/>
        <v>62.328358208955223</v>
      </c>
      <c r="R3684" t="s">
        <v>8332</v>
      </c>
      <c r="S3684" t="s">
        <v>8333</v>
      </c>
      <c r="T3684" s="10">
        <f t="shared" si="230"/>
        <v>41772.685393518521</v>
      </c>
      <c r="U3684" s="10">
        <f t="shared" si="231"/>
        <v>41806.290972222225</v>
      </c>
    </row>
    <row r="3685" spans="1:21" ht="42.75" x14ac:dyDescent="0.2">
      <c r="A3685">
        <v>3683</v>
      </c>
      <c r="B3685" s="3" t="s">
        <v>3680</v>
      </c>
      <c r="C3685" s="3" t="s">
        <v>7793</v>
      </c>
      <c r="D3685">
        <v>3500</v>
      </c>
      <c r="F3685">
        <v>3880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8271</v>
      </c>
      <c r="P3685" s="6">
        <f t="shared" si="228"/>
        <v>1.1085714285714285</v>
      </c>
      <c r="Q3685">
        <f t="shared" si="229"/>
        <v>58.787878787878789</v>
      </c>
      <c r="R3685" t="s">
        <v>8332</v>
      </c>
      <c r="S3685" t="s">
        <v>8333</v>
      </c>
      <c r="T3685" s="10">
        <f t="shared" si="230"/>
        <v>42633.116851851853</v>
      </c>
      <c r="U3685" s="10">
        <f t="shared" si="231"/>
        <v>42663.116851851853</v>
      </c>
    </row>
    <row r="3686" spans="1:21" ht="42.75" x14ac:dyDescent="0.2">
      <c r="A3686">
        <v>3684</v>
      </c>
      <c r="B3686" s="3" t="s">
        <v>3681</v>
      </c>
      <c r="C3686" s="3" t="s">
        <v>7794</v>
      </c>
      <c r="D3686">
        <v>750</v>
      </c>
      <c r="F3686">
        <v>1043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8271</v>
      </c>
      <c r="P3686" s="6">
        <f t="shared" si="228"/>
        <v>1.3906666666666667</v>
      </c>
      <c r="Q3686">
        <f t="shared" si="229"/>
        <v>45.347826086956523</v>
      </c>
      <c r="R3686" t="s">
        <v>8332</v>
      </c>
      <c r="S3686" t="s">
        <v>8333</v>
      </c>
      <c r="T3686" s="10">
        <f t="shared" si="230"/>
        <v>42219.180393518516</v>
      </c>
      <c r="U3686" s="10">
        <f t="shared" si="231"/>
        <v>42249.180393518516</v>
      </c>
    </row>
    <row r="3687" spans="1:21" ht="42.75" x14ac:dyDescent="0.2">
      <c r="A3687">
        <v>3685</v>
      </c>
      <c r="B3687" s="3" t="s">
        <v>3682</v>
      </c>
      <c r="C3687" s="3" t="s">
        <v>7795</v>
      </c>
      <c r="D3687">
        <v>5000</v>
      </c>
      <c r="F3687">
        <v>5285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8271</v>
      </c>
      <c r="P3687" s="6">
        <f t="shared" si="228"/>
        <v>1.0569999999999999</v>
      </c>
      <c r="Q3687">
        <f t="shared" si="229"/>
        <v>41.944444444444443</v>
      </c>
      <c r="R3687" t="s">
        <v>8332</v>
      </c>
      <c r="S3687" t="s">
        <v>8333</v>
      </c>
      <c r="T3687" s="10">
        <f t="shared" si="230"/>
        <v>41753.593275462961</v>
      </c>
      <c r="U3687" s="10">
        <f t="shared" si="231"/>
        <v>41778.875</v>
      </c>
    </row>
    <row r="3688" spans="1:21" ht="42.75" x14ac:dyDescent="0.2">
      <c r="A3688">
        <v>3686</v>
      </c>
      <c r="B3688" s="3" t="s">
        <v>3683</v>
      </c>
      <c r="C3688" s="3" t="s">
        <v>7796</v>
      </c>
      <c r="D3688">
        <v>350</v>
      </c>
      <c r="F3688">
        <v>355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8271</v>
      </c>
      <c r="P3688" s="6">
        <f t="shared" si="228"/>
        <v>1.0142857142857142</v>
      </c>
      <c r="Q3688">
        <f t="shared" si="229"/>
        <v>59.166666666666664</v>
      </c>
      <c r="R3688" t="s">
        <v>8332</v>
      </c>
      <c r="S3688" t="s">
        <v>8333</v>
      </c>
      <c r="T3688" s="10">
        <f t="shared" si="230"/>
        <v>42230.662731481483</v>
      </c>
      <c r="U3688" s="10">
        <f t="shared" si="231"/>
        <v>42245.165972222225</v>
      </c>
    </row>
    <row r="3689" spans="1:21" ht="42.75" x14ac:dyDescent="0.2">
      <c r="A3689">
        <v>3687</v>
      </c>
      <c r="B3689" s="3" t="s">
        <v>3684</v>
      </c>
      <c r="C3689" s="3" t="s">
        <v>7797</v>
      </c>
      <c r="D3689">
        <v>5000</v>
      </c>
      <c r="F3689">
        <v>5012.25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8271</v>
      </c>
      <c r="P3689" s="6">
        <f t="shared" si="228"/>
        <v>1.0024500000000001</v>
      </c>
      <c r="Q3689">
        <f t="shared" si="229"/>
        <v>200.49</v>
      </c>
      <c r="R3689" t="s">
        <v>8332</v>
      </c>
      <c r="S3689" t="s">
        <v>8333</v>
      </c>
      <c r="T3689" s="10">
        <f t="shared" si="230"/>
        <v>41787.218229166669</v>
      </c>
      <c r="U3689" s="10">
        <f t="shared" si="231"/>
        <v>41817.218229166669</v>
      </c>
    </row>
    <row r="3690" spans="1:21" ht="42.75" x14ac:dyDescent="0.2">
      <c r="A3690">
        <v>3688</v>
      </c>
      <c r="B3690" s="3" t="s">
        <v>3685</v>
      </c>
      <c r="C3690" s="3" t="s">
        <v>7798</v>
      </c>
      <c r="D3690">
        <v>3000</v>
      </c>
      <c r="F3690">
        <v>3275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8271</v>
      </c>
      <c r="P3690" s="6">
        <f t="shared" si="228"/>
        <v>1.0916666666666666</v>
      </c>
      <c r="Q3690">
        <f t="shared" si="229"/>
        <v>83.974358974358978</v>
      </c>
      <c r="R3690" t="s">
        <v>8332</v>
      </c>
      <c r="S3690" t="s">
        <v>8333</v>
      </c>
      <c r="T3690" s="10">
        <f t="shared" si="230"/>
        <v>41829.787083333329</v>
      </c>
      <c r="U3690" s="10">
        <f t="shared" si="231"/>
        <v>41859.787083333329</v>
      </c>
    </row>
    <row r="3691" spans="1:21" ht="42.75" x14ac:dyDescent="0.2">
      <c r="A3691">
        <v>3689</v>
      </c>
      <c r="B3691" s="3" t="s">
        <v>3686</v>
      </c>
      <c r="C3691" s="3" t="s">
        <v>7799</v>
      </c>
      <c r="D3691">
        <v>3000</v>
      </c>
      <c r="F3691">
        <v>3550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8271</v>
      </c>
      <c r="P3691" s="6">
        <f t="shared" si="228"/>
        <v>1.1833333333333333</v>
      </c>
      <c r="Q3691">
        <f t="shared" si="229"/>
        <v>57.258064516129032</v>
      </c>
      <c r="R3691" t="s">
        <v>8332</v>
      </c>
      <c r="S3691" t="s">
        <v>8333</v>
      </c>
      <c r="T3691" s="10">
        <f t="shared" si="230"/>
        <v>42147.826840277776</v>
      </c>
      <c r="U3691" s="10">
        <f t="shared" si="231"/>
        <v>42176.934027777781</v>
      </c>
    </row>
    <row r="3692" spans="1:21" ht="42.75" x14ac:dyDescent="0.2">
      <c r="A3692">
        <v>3690</v>
      </c>
      <c r="B3692" s="3" t="s">
        <v>3687</v>
      </c>
      <c r="C3692" s="3" t="s">
        <v>7800</v>
      </c>
      <c r="D3692">
        <v>1500</v>
      </c>
      <c r="F3692">
        <v>1800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8271</v>
      </c>
      <c r="P3692" s="6">
        <f t="shared" si="228"/>
        <v>1.2</v>
      </c>
      <c r="Q3692">
        <f t="shared" si="229"/>
        <v>58.064516129032256</v>
      </c>
      <c r="R3692" t="s">
        <v>8332</v>
      </c>
      <c r="S3692" t="s">
        <v>8333</v>
      </c>
      <c r="T3692" s="10">
        <f t="shared" si="230"/>
        <v>41940.598182870373</v>
      </c>
      <c r="U3692" s="10">
        <f t="shared" si="231"/>
        <v>41970.639849537038</v>
      </c>
    </row>
    <row r="3693" spans="1:21" ht="28.5" x14ac:dyDescent="0.2">
      <c r="A3693">
        <v>3691</v>
      </c>
      <c r="B3693" s="3" t="s">
        <v>3688</v>
      </c>
      <c r="C3693" s="3" t="s">
        <v>7801</v>
      </c>
      <c r="D3693">
        <v>40000</v>
      </c>
      <c r="F3693">
        <v>51184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8271</v>
      </c>
      <c r="P3693" s="6">
        <f t="shared" si="228"/>
        <v>1.2796000000000001</v>
      </c>
      <c r="Q3693">
        <f t="shared" si="229"/>
        <v>186.80291970802921</v>
      </c>
      <c r="R3693" t="s">
        <v>8332</v>
      </c>
      <c r="S3693" t="s">
        <v>8333</v>
      </c>
      <c r="T3693" s="10">
        <f t="shared" si="230"/>
        <v>42020.700567129628</v>
      </c>
      <c r="U3693" s="10">
        <f t="shared" si="231"/>
        <v>42065.207638888889</v>
      </c>
    </row>
    <row r="3694" spans="1:21" ht="28.5" x14ac:dyDescent="0.2">
      <c r="A3694">
        <v>3692</v>
      </c>
      <c r="B3694" s="3" t="s">
        <v>3689</v>
      </c>
      <c r="C3694" s="3" t="s">
        <v>7802</v>
      </c>
      <c r="D3694">
        <v>1000</v>
      </c>
      <c r="F3694">
        <v>1260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8271</v>
      </c>
      <c r="P3694" s="6">
        <f t="shared" si="228"/>
        <v>1.26</v>
      </c>
      <c r="Q3694">
        <f t="shared" si="229"/>
        <v>74.117647058823536</v>
      </c>
      <c r="R3694" t="s">
        <v>8332</v>
      </c>
      <c r="S3694" t="s">
        <v>8333</v>
      </c>
      <c r="T3694" s="10">
        <f t="shared" si="230"/>
        <v>41891.96503472222</v>
      </c>
      <c r="U3694" s="10">
        <f t="shared" si="231"/>
        <v>41901</v>
      </c>
    </row>
    <row r="3695" spans="1:21" ht="42.75" x14ac:dyDescent="0.2">
      <c r="A3695">
        <v>3693</v>
      </c>
      <c r="B3695" s="3" t="s">
        <v>3690</v>
      </c>
      <c r="C3695" s="3" t="s">
        <v>7803</v>
      </c>
      <c r="D3695">
        <v>333</v>
      </c>
      <c r="F3695">
        <v>430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8271</v>
      </c>
      <c r="P3695" s="6">
        <f t="shared" si="228"/>
        <v>1.2912912912912913</v>
      </c>
      <c r="Q3695">
        <f t="shared" si="229"/>
        <v>30.714285714285715</v>
      </c>
      <c r="R3695" t="s">
        <v>8332</v>
      </c>
      <c r="S3695" t="s">
        <v>8333</v>
      </c>
      <c r="T3695" s="10">
        <f t="shared" si="230"/>
        <v>42309.191307870366</v>
      </c>
      <c r="U3695" s="10">
        <f t="shared" si="231"/>
        <v>42338.9375</v>
      </c>
    </row>
    <row r="3696" spans="1:21" ht="42.75" x14ac:dyDescent="0.2">
      <c r="A3696">
        <v>3694</v>
      </c>
      <c r="B3696" s="3" t="s">
        <v>3691</v>
      </c>
      <c r="C3696" s="3" t="s">
        <v>7804</v>
      </c>
      <c r="D3696">
        <v>3500</v>
      </c>
      <c r="F3696">
        <v>3760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8271</v>
      </c>
      <c r="P3696" s="6">
        <f t="shared" si="228"/>
        <v>1.0742857142857143</v>
      </c>
      <c r="Q3696">
        <f t="shared" si="229"/>
        <v>62.666666666666664</v>
      </c>
      <c r="R3696" t="s">
        <v>8332</v>
      </c>
      <c r="S3696" t="s">
        <v>8333</v>
      </c>
      <c r="T3696" s="10">
        <f t="shared" si="230"/>
        <v>42490.133877314816</v>
      </c>
      <c r="U3696" s="10">
        <f t="shared" si="231"/>
        <v>42527.083333333328</v>
      </c>
    </row>
    <row r="3697" spans="1:21" ht="57" x14ac:dyDescent="0.2">
      <c r="A3697">
        <v>3695</v>
      </c>
      <c r="B3697" s="3" t="s">
        <v>3692</v>
      </c>
      <c r="C3697" s="3" t="s">
        <v>7805</v>
      </c>
      <c r="D3697">
        <v>4000</v>
      </c>
      <c r="F3697">
        <v>4005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8271</v>
      </c>
      <c r="P3697" s="6">
        <f t="shared" si="228"/>
        <v>1.00125</v>
      </c>
      <c r="Q3697">
        <f t="shared" si="229"/>
        <v>121.36363636363636</v>
      </c>
      <c r="R3697" t="s">
        <v>8332</v>
      </c>
      <c r="S3697" t="s">
        <v>8333</v>
      </c>
      <c r="T3697" s="10">
        <f t="shared" si="230"/>
        <v>41995.870486111111</v>
      </c>
      <c r="U3697" s="10">
        <f t="shared" si="231"/>
        <v>42015.870486111111</v>
      </c>
    </row>
    <row r="3698" spans="1:21" ht="42.75" x14ac:dyDescent="0.2">
      <c r="A3698">
        <v>3696</v>
      </c>
      <c r="B3698" s="3" t="s">
        <v>3693</v>
      </c>
      <c r="C3698" s="3" t="s">
        <v>7806</v>
      </c>
      <c r="D3698">
        <v>2000</v>
      </c>
      <c r="F3698">
        <v>3100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8271</v>
      </c>
      <c r="P3698" s="6">
        <f t="shared" si="228"/>
        <v>1.55</v>
      </c>
      <c r="Q3698">
        <f t="shared" si="229"/>
        <v>39.743589743589745</v>
      </c>
      <c r="R3698" t="s">
        <v>8332</v>
      </c>
      <c r="S3698" t="s">
        <v>8333</v>
      </c>
      <c r="T3698" s="10">
        <f t="shared" si="230"/>
        <v>41988.617083333331</v>
      </c>
      <c r="U3698" s="10">
        <f t="shared" si="231"/>
        <v>42048.617083333331</v>
      </c>
    </row>
    <row r="3699" spans="1:21" ht="42.75" x14ac:dyDescent="0.2">
      <c r="A3699">
        <v>3697</v>
      </c>
      <c r="B3699" s="3" t="s">
        <v>3694</v>
      </c>
      <c r="C3699" s="3" t="s">
        <v>7807</v>
      </c>
      <c r="D3699">
        <v>2000</v>
      </c>
      <c r="F3699">
        <v>2160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8271</v>
      </c>
      <c r="P3699" s="6">
        <f t="shared" si="228"/>
        <v>1.08</v>
      </c>
      <c r="Q3699">
        <f t="shared" si="229"/>
        <v>72</v>
      </c>
      <c r="R3699" t="s">
        <v>8332</v>
      </c>
      <c r="S3699" t="s">
        <v>8333</v>
      </c>
      <c r="T3699" s="10">
        <f t="shared" si="230"/>
        <v>42479.465833333335</v>
      </c>
      <c r="U3699" s="10">
        <f t="shared" si="231"/>
        <v>42500.465833333335</v>
      </c>
    </row>
    <row r="3700" spans="1:21" ht="42.75" x14ac:dyDescent="0.2">
      <c r="A3700">
        <v>3698</v>
      </c>
      <c r="B3700" s="3" t="s">
        <v>3695</v>
      </c>
      <c r="C3700" s="3" t="s">
        <v>7808</v>
      </c>
      <c r="D3700">
        <v>5000</v>
      </c>
      <c r="F3700">
        <v>5526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8271</v>
      </c>
      <c r="P3700" s="6">
        <f t="shared" si="228"/>
        <v>1.1052</v>
      </c>
      <c r="Q3700">
        <f t="shared" si="229"/>
        <v>40.632352941176471</v>
      </c>
      <c r="R3700" t="s">
        <v>8332</v>
      </c>
      <c r="S3700" t="s">
        <v>8333</v>
      </c>
      <c r="T3700" s="10">
        <f t="shared" si="230"/>
        <v>42401.806562500002</v>
      </c>
      <c r="U3700" s="10">
        <f t="shared" si="231"/>
        <v>42431.806562500002</v>
      </c>
    </row>
    <row r="3701" spans="1:21" ht="42.75" x14ac:dyDescent="0.2">
      <c r="A3701">
        <v>3699</v>
      </c>
      <c r="B3701" s="3" t="s">
        <v>3696</v>
      </c>
      <c r="C3701" s="3" t="s">
        <v>7809</v>
      </c>
      <c r="D3701">
        <v>2500</v>
      </c>
      <c r="F3701">
        <v>2520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8271</v>
      </c>
      <c r="P3701" s="6">
        <f t="shared" si="228"/>
        <v>1.008</v>
      </c>
      <c r="Q3701">
        <f t="shared" si="229"/>
        <v>63</v>
      </c>
      <c r="R3701" t="s">
        <v>8332</v>
      </c>
      <c r="S3701" t="s">
        <v>8333</v>
      </c>
      <c r="T3701" s="10">
        <f t="shared" si="230"/>
        <v>41897.602037037039</v>
      </c>
      <c r="U3701" s="10">
        <f t="shared" si="231"/>
        <v>41927.602037037039</v>
      </c>
    </row>
    <row r="3702" spans="1:21" ht="28.5" x14ac:dyDescent="0.2">
      <c r="A3702">
        <v>3700</v>
      </c>
      <c r="B3702" s="3" t="s">
        <v>3697</v>
      </c>
      <c r="C3702" s="3" t="s">
        <v>7810</v>
      </c>
      <c r="D3702">
        <v>500</v>
      </c>
      <c r="F3702">
        <v>606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8271</v>
      </c>
      <c r="P3702" s="6">
        <f t="shared" si="228"/>
        <v>1.212</v>
      </c>
      <c r="Q3702">
        <f t="shared" si="229"/>
        <v>33.666666666666664</v>
      </c>
      <c r="R3702" t="s">
        <v>8332</v>
      </c>
      <c r="S3702" t="s">
        <v>8333</v>
      </c>
      <c r="T3702" s="10">
        <f t="shared" si="230"/>
        <v>41882.585648148146</v>
      </c>
      <c r="U3702" s="10">
        <f t="shared" si="231"/>
        <v>41912.666666666664</v>
      </c>
    </row>
    <row r="3703" spans="1:21" ht="42.75" x14ac:dyDescent="0.2">
      <c r="A3703">
        <v>3701</v>
      </c>
      <c r="B3703" s="3" t="s">
        <v>3698</v>
      </c>
      <c r="C3703" s="3" t="s">
        <v>7811</v>
      </c>
      <c r="D3703">
        <v>1500</v>
      </c>
      <c r="F3703">
        <v>1505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8271</v>
      </c>
      <c r="P3703" s="6">
        <f t="shared" si="228"/>
        <v>1.0033333333333334</v>
      </c>
      <c r="Q3703">
        <f t="shared" si="229"/>
        <v>38.589743589743591</v>
      </c>
      <c r="R3703" t="s">
        <v>8332</v>
      </c>
      <c r="S3703" t="s">
        <v>8333</v>
      </c>
      <c r="T3703" s="10">
        <f t="shared" si="230"/>
        <v>42129.541585648149</v>
      </c>
      <c r="U3703" s="10">
        <f t="shared" si="231"/>
        <v>42159.541585648149</v>
      </c>
    </row>
    <row r="3704" spans="1:21" ht="42.75" x14ac:dyDescent="0.2">
      <c r="A3704">
        <v>3702</v>
      </c>
      <c r="B3704" s="3" t="s">
        <v>3699</v>
      </c>
      <c r="C3704" s="3" t="s">
        <v>7812</v>
      </c>
      <c r="D3704">
        <v>3000</v>
      </c>
      <c r="F3704">
        <v>3275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8271</v>
      </c>
      <c r="P3704" s="6">
        <f t="shared" si="228"/>
        <v>1.0916666666666666</v>
      </c>
      <c r="Q3704">
        <f t="shared" si="229"/>
        <v>155.95238095238096</v>
      </c>
      <c r="R3704" t="s">
        <v>8332</v>
      </c>
      <c r="S3704" t="s">
        <v>8333</v>
      </c>
      <c r="T3704" s="10">
        <f t="shared" si="230"/>
        <v>42524.53800925926</v>
      </c>
      <c r="U3704" s="10">
        <f t="shared" si="231"/>
        <v>42561.957638888889</v>
      </c>
    </row>
    <row r="3705" spans="1:21" ht="42.75" x14ac:dyDescent="0.2">
      <c r="A3705">
        <v>3703</v>
      </c>
      <c r="B3705" s="3" t="s">
        <v>3700</v>
      </c>
      <c r="C3705" s="3" t="s">
        <v>7813</v>
      </c>
      <c r="D3705">
        <v>1050</v>
      </c>
      <c r="F3705">
        <v>1296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8271</v>
      </c>
      <c r="P3705" s="6">
        <f t="shared" si="228"/>
        <v>1.2342857142857142</v>
      </c>
      <c r="Q3705">
        <f t="shared" si="229"/>
        <v>43.2</v>
      </c>
      <c r="R3705" t="s">
        <v>8332</v>
      </c>
      <c r="S3705" t="s">
        <v>8333</v>
      </c>
      <c r="T3705" s="10">
        <f t="shared" si="230"/>
        <v>42556.504490740743</v>
      </c>
      <c r="U3705" s="10">
        <f t="shared" si="231"/>
        <v>42595.290972222225</v>
      </c>
    </row>
    <row r="3706" spans="1:21" ht="42.75" x14ac:dyDescent="0.2">
      <c r="A3706">
        <v>3704</v>
      </c>
      <c r="B3706" s="3" t="s">
        <v>3701</v>
      </c>
      <c r="C3706" s="3" t="s">
        <v>7814</v>
      </c>
      <c r="D3706">
        <v>300</v>
      </c>
      <c r="F3706">
        <v>409.01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8271</v>
      </c>
      <c r="P3706" s="6">
        <f t="shared" si="228"/>
        <v>1.3633666666666666</v>
      </c>
      <c r="Q3706">
        <f t="shared" si="229"/>
        <v>15.148518518518518</v>
      </c>
      <c r="R3706" t="s">
        <v>8332</v>
      </c>
      <c r="S3706" t="s">
        <v>8333</v>
      </c>
      <c r="T3706" s="10">
        <f t="shared" si="230"/>
        <v>42461.689745370371</v>
      </c>
      <c r="U3706" s="10">
        <f t="shared" si="231"/>
        <v>42521.689745370371</v>
      </c>
    </row>
    <row r="3707" spans="1:21" ht="42.75" x14ac:dyDescent="0.2">
      <c r="A3707">
        <v>3705</v>
      </c>
      <c r="B3707" s="3" t="s">
        <v>3702</v>
      </c>
      <c r="C3707" s="3" t="s">
        <v>7815</v>
      </c>
      <c r="D3707">
        <v>2827</v>
      </c>
      <c r="F3707">
        <v>2925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8271</v>
      </c>
      <c r="P3707" s="6">
        <f t="shared" si="228"/>
        <v>1.0346657233816767</v>
      </c>
      <c r="Q3707">
        <f t="shared" si="229"/>
        <v>83.571428571428569</v>
      </c>
      <c r="R3707" t="s">
        <v>8332</v>
      </c>
      <c r="S3707" t="s">
        <v>8333</v>
      </c>
      <c r="T3707" s="10">
        <f t="shared" si="230"/>
        <v>41792.542986111112</v>
      </c>
      <c r="U3707" s="10">
        <f t="shared" si="231"/>
        <v>41813.75</v>
      </c>
    </row>
    <row r="3708" spans="1:21" ht="42.75" x14ac:dyDescent="0.2">
      <c r="A3708">
        <v>3706</v>
      </c>
      <c r="B3708" s="3" t="s">
        <v>3703</v>
      </c>
      <c r="C3708" s="3" t="s">
        <v>7816</v>
      </c>
      <c r="D3708">
        <v>1500</v>
      </c>
      <c r="F3708">
        <v>1820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8271</v>
      </c>
      <c r="P3708" s="6">
        <f t="shared" si="228"/>
        <v>1.2133333333333334</v>
      </c>
      <c r="Q3708">
        <f t="shared" si="229"/>
        <v>140</v>
      </c>
      <c r="R3708" t="s">
        <v>8332</v>
      </c>
      <c r="S3708" t="s">
        <v>8333</v>
      </c>
      <c r="T3708" s="10">
        <f t="shared" si="230"/>
        <v>41879.913761574076</v>
      </c>
      <c r="U3708" s="10">
        <f t="shared" si="231"/>
        <v>41894.913761574076</v>
      </c>
    </row>
    <row r="3709" spans="1:21" ht="42.75" x14ac:dyDescent="0.2">
      <c r="A3709">
        <v>3707</v>
      </c>
      <c r="B3709" s="3" t="s">
        <v>3704</v>
      </c>
      <c r="C3709" s="3" t="s">
        <v>7817</v>
      </c>
      <c r="D3709">
        <v>1000</v>
      </c>
      <c r="F3709">
        <v>1860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8271</v>
      </c>
      <c r="P3709" s="6">
        <f t="shared" si="228"/>
        <v>1.86</v>
      </c>
      <c r="Q3709">
        <f t="shared" si="229"/>
        <v>80.869565217391298</v>
      </c>
      <c r="R3709" t="s">
        <v>8332</v>
      </c>
      <c r="S3709" t="s">
        <v>8333</v>
      </c>
      <c r="T3709" s="10">
        <f t="shared" si="230"/>
        <v>42552.048356481479</v>
      </c>
      <c r="U3709" s="10">
        <f t="shared" si="231"/>
        <v>42573.226388888885</v>
      </c>
    </row>
    <row r="3710" spans="1:21" ht="57" x14ac:dyDescent="0.2">
      <c r="A3710">
        <v>3708</v>
      </c>
      <c r="B3710" s="3" t="s">
        <v>3705</v>
      </c>
      <c r="C3710" s="3" t="s">
        <v>7818</v>
      </c>
      <c r="D3710">
        <v>700</v>
      </c>
      <c r="F3710">
        <v>2100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8271</v>
      </c>
      <c r="P3710" s="6">
        <f t="shared" si="228"/>
        <v>3</v>
      </c>
      <c r="Q3710">
        <f t="shared" si="229"/>
        <v>53.846153846153847</v>
      </c>
      <c r="R3710" t="s">
        <v>8332</v>
      </c>
      <c r="S3710" t="s">
        <v>8333</v>
      </c>
      <c r="T3710" s="10">
        <f t="shared" si="230"/>
        <v>41810.142199074071</v>
      </c>
      <c r="U3710" s="10">
        <f t="shared" si="231"/>
        <v>41824.142199074071</v>
      </c>
    </row>
    <row r="3711" spans="1:21" ht="42.75" x14ac:dyDescent="0.2">
      <c r="A3711">
        <v>3709</v>
      </c>
      <c r="B3711" s="3" t="s">
        <v>3706</v>
      </c>
      <c r="C3711" s="3" t="s">
        <v>7819</v>
      </c>
      <c r="D3711">
        <v>1000</v>
      </c>
      <c r="F3711">
        <v>1082.5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8271</v>
      </c>
      <c r="P3711" s="6">
        <f t="shared" si="228"/>
        <v>1.0825</v>
      </c>
      <c r="Q3711">
        <f t="shared" si="229"/>
        <v>30.928571428571427</v>
      </c>
      <c r="R3711" t="s">
        <v>8332</v>
      </c>
      <c r="S3711" t="s">
        <v>8333</v>
      </c>
      <c r="T3711" s="10">
        <f t="shared" si="230"/>
        <v>41785.707708333335</v>
      </c>
      <c r="U3711" s="10">
        <f t="shared" si="231"/>
        <v>41815.707708333335</v>
      </c>
    </row>
    <row r="3712" spans="1:21" ht="28.5" x14ac:dyDescent="0.2">
      <c r="A3712">
        <v>3710</v>
      </c>
      <c r="B3712" s="3" t="s">
        <v>3707</v>
      </c>
      <c r="C3712" s="3" t="s">
        <v>7820</v>
      </c>
      <c r="D3712">
        <v>1300</v>
      </c>
      <c r="F3712">
        <v>1835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8271</v>
      </c>
      <c r="P3712" s="6">
        <f t="shared" si="228"/>
        <v>1.4115384615384616</v>
      </c>
      <c r="Q3712">
        <f t="shared" si="229"/>
        <v>67.962962962962962</v>
      </c>
      <c r="R3712" t="s">
        <v>8332</v>
      </c>
      <c r="S3712" t="s">
        <v>8333</v>
      </c>
      <c r="T3712" s="10">
        <f t="shared" si="230"/>
        <v>42072.576249999998</v>
      </c>
      <c r="U3712" s="10">
        <f t="shared" si="231"/>
        <v>42097.576249999998</v>
      </c>
    </row>
    <row r="3713" spans="1:21" ht="28.5" x14ac:dyDescent="0.2">
      <c r="A3713">
        <v>3711</v>
      </c>
      <c r="B3713" s="3" t="s">
        <v>3708</v>
      </c>
      <c r="C3713" s="3" t="s">
        <v>7821</v>
      </c>
      <c r="D3713">
        <v>500</v>
      </c>
      <c r="F3713">
        <v>570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8271</v>
      </c>
      <c r="P3713" s="6">
        <f t="shared" si="228"/>
        <v>1.1399999999999999</v>
      </c>
      <c r="Q3713">
        <f t="shared" si="229"/>
        <v>27.142857142857142</v>
      </c>
      <c r="R3713" t="s">
        <v>8332</v>
      </c>
      <c r="S3713" t="s">
        <v>8333</v>
      </c>
      <c r="T3713" s="10">
        <f t="shared" si="230"/>
        <v>41779.724224537036</v>
      </c>
      <c r="U3713" s="10">
        <f t="shared" si="231"/>
        <v>41805.666666666664</v>
      </c>
    </row>
    <row r="3714" spans="1:21" ht="42.75" x14ac:dyDescent="0.2">
      <c r="A3714">
        <v>3712</v>
      </c>
      <c r="B3714" s="3" t="s">
        <v>3709</v>
      </c>
      <c r="C3714" s="3" t="s">
        <v>7822</v>
      </c>
      <c r="D3714">
        <v>7500</v>
      </c>
      <c r="F3714">
        <v>11530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8271</v>
      </c>
      <c r="P3714" s="6">
        <f t="shared" ref="P3714:P3777" si="232">F3714/D3714</f>
        <v>1.5373333333333334</v>
      </c>
      <c r="Q3714">
        <f t="shared" ref="Q3714:Q3777" si="233">F3714/M3714</f>
        <v>110.86538461538461</v>
      </c>
      <c r="R3714" t="s">
        <v>8332</v>
      </c>
      <c r="S3714" t="s">
        <v>8333</v>
      </c>
      <c r="T3714" s="10">
        <f t="shared" si="230"/>
        <v>42134.172071759262</v>
      </c>
      <c r="U3714" s="10">
        <f t="shared" si="231"/>
        <v>42155.290972222225</v>
      </c>
    </row>
    <row r="3715" spans="1:21" ht="42.75" x14ac:dyDescent="0.2">
      <c r="A3715">
        <v>3713</v>
      </c>
      <c r="B3715" s="3" t="s">
        <v>3710</v>
      </c>
      <c r="C3715" s="3" t="s">
        <v>7823</v>
      </c>
      <c r="D3715">
        <v>2000</v>
      </c>
      <c r="F3715">
        <v>2030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8271</v>
      </c>
      <c r="P3715" s="6">
        <f t="shared" si="232"/>
        <v>1.0149999999999999</v>
      </c>
      <c r="Q3715">
        <f t="shared" si="233"/>
        <v>106.84210526315789</v>
      </c>
      <c r="R3715" t="s">
        <v>8332</v>
      </c>
      <c r="S3715" t="s">
        <v>8333</v>
      </c>
      <c r="T3715" s="10">
        <f t="shared" ref="T3715:T3778" si="234">(((K3715/60)/60)/24+DATE(1970,1,1))</f>
        <v>42505.738032407404</v>
      </c>
      <c r="U3715" s="10">
        <f t="shared" ref="U3715:U3778" si="235">(((J3715/60)/60)/24+DATE(1970,1,1))</f>
        <v>42525.738032407404</v>
      </c>
    </row>
    <row r="3716" spans="1:21" ht="42.75" x14ac:dyDescent="0.2">
      <c r="A3716">
        <v>3714</v>
      </c>
      <c r="B3716" s="3" t="s">
        <v>3711</v>
      </c>
      <c r="C3716" s="3" t="s">
        <v>7824</v>
      </c>
      <c r="D3716">
        <v>10000</v>
      </c>
      <c r="F3716">
        <v>10235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8271</v>
      </c>
      <c r="P3716" s="6">
        <f t="shared" si="232"/>
        <v>1.0235000000000001</v>
      </c>
      <c r="Q3716">
        <f t="shared" si="233"/>
        <v>105.51546391752578</v>
      </c>
      <c r="R3716" t="s">
        <v>8332</v>
      </c>
      <c r="S3716" t="s">
        <v>8333</v>
      </c>
      <c r="T3716" s="10">
        <f t="shared" si="234"/>
        <v>42118.556331018524</v>
      </c>
      <c r="U3716" s="10">
        <f t="shared" si="235"/>
        <v>42150.165972222225</v>
      </c>
    </row>
    <row r="3717" spans="1:21" ht="42.75" x14ac:dyDescent="0.2">
      <c r="A3717">
        <v>3715</v>
      </c>
      <c r="B3717" s="3" t="s">
        <v>3712</v>
      </c>
      <c r="C3717" s="3" t="s">
        <v>7825</v>
      </c>
      <c r="D3717">
        <v>3500</v>
      </c>
      <c r="F3717">
        <v>3590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8271</v>
      </c>
      <c r="P3717" s="6">
        <f t="shared" si="232"/>
        <v>1.0257142857142858</v>
      </c>
      <c r="Q3717">
        <f t="shared" si="233"/>
        <v>132.96296296296296</v>
      </c>
      <c r="R3717" t="s">
        <v>8332</v>
      </c>
      <c r="S3717" t="s">
        <v>8333</v>
      </c>
      <c r="T3717" s="10">
        <f t="shared" si="234"/>
        <v>42036.995590277773</v>
      </c>
      <c r="U3717" s="10">
        <f t="shared" si="235"/>
        <v>42094.536111111112</v>
      </c>
    </row>
    <row r="3718" spans="1:21" ht="42.75" x14ac:dyDescent="0.2">
      <c r="A3718">
        <v>3716</v>
      </c>
      <c r="B3718" s="3" t="s">
        <v>3713</v>
      </c>
      <c r="C3718" s="3" t="s">
        <v>7826</v>
      </c>
      <c r="D3718">
        <v>800</v>
      </c>
      <c r="F3718">
        <v>1246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8271</v>
      </c>
      <c r="P3718" s="6">
        <f t="shared" si="232"/>
        <v>1.5575000000000001</v>
      </c>
      <c r="Q3718">
        <f t="shared" si="233"/>
        <v>51.916666666666664</v>
      </c>
      <c r="R3718" t="s">
        <v>8332</v>
      </c>
      <c r="S3718" t="s">
        <v>8333</v>
      </c>
      <c r="T3718" s="10">
        <f t="shared" si="234"/>
        <v>42360.887835648144</v>
      </c>
      <c r="U3718" s="10">
        <f t="shared" si="235"/>
        <v>42390.887835648144</v>
      </c>
    </row>
    <row r="3719" spans="1:21" ht="42.75" x14ac:dyDescent="0.2">
      <c r="A3719">
        <v>3717</v>
      </c>
      <c r="B3719" s="3" t="s">
        <v>3714</v>
      </c>
      <c r="C3719" s="3" t="s">
        <v>7827</v>
      </c>
      <c r="D3719">
        <v>4000</v>
      </c>
      <c r="F3719">
        <v>4030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8271</v>
      </c>
      <c r="P3719" s="6">
        <f t="shared" si="232"/>
        <v>1.0075000000000001</v>
      </c>
      <c r="Q3719">
        <f t="shared" si="233"/>
        <v>310</v>
      </c>
      <c r="R3719" t="s">
        <v>8332</v>
      </c>
      <c r="S3719" t="s">
        <v>8333</v>
      </c>
      <c r="T3719" s="10">
        <f t="shared" si="234"/>
        <v>42102.866307870368</v>
      </c>
      <c r="U3719" s="10">
        <f t="shared" si="235"/>
        <v>42133.866307870368</v>
      </c>
    </row>
    <row r="3720" spans="1:21" ht="42.75" x14ac:dyDescent="0.2">
      <c r="A3720">
        <v>3718</v>
      </c>
      <c r="B3720" s="3" t="s">
        <v>3715</v>
      </c>
      <c r="C3720" s="3" t="s">
        <v>7828</v>
      </c>
      <c r="D3720">
        <v>500</v>
      </c>
      <c r="F3720">
        <v>1197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8271</v>
      </c>
      <c r="P3720" s="6">
        <f t="shared" si="232"/>
        <v>2.3940000000000001</v>
      </c>
      <c r="Q3720">
        <f t="shared" si="233"/>
        <v>26.021739130434781</v>
      </c>
      <c r="R3720" t="s">
        <v>8332</v>
      </c>
      <c r="S3720" t="s">
        <v>8333</v>
      </c>
      <c r="T3720" s="10">
        <f t="shared" si="234"/>
        <v>42032.716145833328</v>
      </c>
      <c r="U3720" s="10">
        <f t="shared" si="235"/>
        <v>42062.716145833328</v>
      </c>
    </row>
    <row r="3721" spans="1:21" ht="28.5" x14ac:dyDescent="0.2">
      <c r="A3721">
        <v>3719</v>
      </c>
      <c r="B3721" s="3" t="s">
        <v>3716</v>
      </c>
      <c r="C3721" s="3" t="s">
        <v>7829</v>
      </c>
      <c r="D3721">
        <v>200</v>
      </c>
      <c r="F3721">
        <v>420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8271</v>
      </c>
      <c r="P3721" s="6">
        <f t="shared" si="232"/>
        <v>2.1</v>
      </c>
      <c r="Q3721">
        <f t="shared" si="233"/>
        <v>105</v>
      </c>
      <c r="R3721" t="s">
        <v>8332</v>
      </c>
      <c r="S3721" t="s">
        <v>8333</v>
      </c>
      <c r="T3721" s="10">
        <f t="shared" si="234"/>
        <v>42147.729930555557</v>
      </c>
      <c r="U3721" s="10">
        <f t="shared" si="235"/>
        <v>42177.729930555557</v>
      </c>
    </row>
    <row r="3722" spans="1:21" ht="28.5" x14ac:dyDescent="0.2">
      <c r="A3722">
        <v>3720</v>
      </c>
      <c r="B3722" s="3" t="s">
        <v>3717</v>
      </c>
      <c r="C3722" s="3" t="s">
        <v>7830</v>
      </c>
      <c r="D3722">
        <v>3300</v>
      </c>
      <c r="F3722">
        <v>3449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8271</v>
      </c>
      <c r="P3722" s="6">
        <f t="shared" si="232"/>
        <v>1.0451515151515152</v>
      </c>
      <c r="Q3722">
        <f t="shared" si="233"/>
        <v>86.224999999999994</v>
      </c>
      <c r="R3722" t="s">
        <v>8332</v>
      </c>
      <c r="S3722" t="s">
        <v>8333</v>
      </c>
      <c r="T3722" s="10">
        <f t="shared" si="234"/>
        <v>42165.993125000001</v>
      </c>
      <c r="U3722" s="10">
        <f t="shared" si="235"/>
        <v>42187.993125000001</v>
      </c>
    </row>
    <row r="3723" spans="1:21" ht="42.75" x14ac:dyDescent="0.2">
      <c r="A3723">
        <v>3721</v>
      </c>
      <c r="B3723" s="3" t="s">
        <v>3718</v>
      </c>
      <c r="C3723" s="3" t="s">
        <v>7831</v>
      </c>
      <c r="D3723">
        <v>5000</v>
      </c>
      <c r="F3723">
        <v>5040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8271</v>
      </c>
      <c r="P3723" s="6">
        <f t="shared" si="232"/>
        <v>1.008</v>
      </c>
      <c r="Q3723">
        <f t="shared" si="233"/>
        <v>114.54545454545455</v>
      </c>
      <c r="R3723" t="s">
        <v>8332</v>
      </c>
      <c r="S3723" t="s">
        <v>8333</v>
      </c>
      <c r="T3723" s="10">
        <f t="shared" si="234"/>
        <v>41927.936157407406</v>
      </c>
      <c r="U3723" s="10">
        <f t="shared" si="235"/>
        <v>41948.977824074071</v>
      </c>
    </row>
    <row r="3724" spans="1:21" ht="57" x14ac:dyDescent="0.2">
      <c r="A3724">
        <v>3722</v>
      </c>
      <c r="B3724" s="3" t="s">
        <v>3719</v>
      </c>
      <c r="C3724" s="3" t="s">
        <v>7832</v>
      </c>
      <c r="D3724">
        <v>1500</v>
      </c>
      <c r="F3724">
        <v>1668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8271</v>
      </c>
      <c r="P3724" s="6">
        <f t="shared" si="232"/>
        <v>1.1120000000000001</v>
      </c>
      <c r="Q3724">
        <f t="shared" si="233"/>
        <v>47.657142857142858</v>
      </c>
      <c r="R3724" t="s">
        <v>8332</v>
      </c>
      <c r="S3724" t="s">
        <v>8333</v>
      </c>
      <c r="T3724" s="10">
        <f t="shared" si="234"/>
        <v>42381.671840277777</v>
      </c>
      <c r="U3724" s="10">
        <f t="shared" si="235"/>
        <v>42411.957638888889</v>
      </c>
    </row>
    <row r="3725" spans="1:21" ht="28.5" x14ac:dyDescent="0.2">
      <c r="A3725">
        <v>3723</v>
      </c>
      <c r="B3725" s="3" t="s">
        <v>3720</v>
      </c>
      <c r="C3725" s="3" t="s">
        <v>7833</v>
      </c>
      <c r="D3725">
        <v>4500</v>
      </c>
      <c r="F3725">
        <v>4592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8271</v>
      </c>
      <c r="P3725" s="6">
        <f t="shared" si="232"/>
        <v>1.0204444444444445</v>
      </c>
      <c r="Q3725">
        <f t="shared" si="233"/>
        <v>72.888888888888886</v>
      </c>
      <c r="R3725" t="s">
        <v>8332</v>
      </c>
      <c r="S3725" t="s">
        <v>8333</v>
      </c>
      <c r="T3725" s="10">
        <f t="shared" si="234"/>
        <v>41943.753032407411</v>
      </c>
      <c r="U3725" s="10">
        <f t="shared" si="235"/>
        <v>41973.794699074075</v>
      </c>
    </row>
    <row r="3726" spans="1:21" ht="42.75" x14ac:dyDescent="0.2">
      <c r="A3726">
        <v>3724</v>
      </c>
      <c r="B3726" s="3" t="s">
        <v>3721</v>
      </c>
      <c r="C3726" s="3" t="s">
        <v>7834</v>
      </c>
      <c r="D3726">
        <v>4300</v>
      </c>
      <c r="F3726">
        <v>4409.55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8271</v>
      </c>
      <c r="P3726" s="6">
        <f t="shared" si="232"/>
        <v>1.0254767441860466</v>
      </c>
      <c r="Q3726">
        <f t="shared" si="233"/>
        <v>49.545505617977533</v>
      </c>
      <c r="R3726" t="s">
        <v>8332</v>
      </c>
      <c r="S3726" t="s">
        <v>8333</v>
      </c>
      <c r="T3726" s="10">
        <f t="shared" si="234"/>
        <v>42465.491435185191</v>
      </c>
      <c r="U3726" s="10">
        <f t="shared" si="235"/>
        <v>42494.958333333328</v>
      </c>
    </row>
    <row r="3727" spans="1:21" ht="42.75" x14ac:dyDescent="0.2">
      <c r="A3727">
        <v>3725</v>
      </c>
      <c r="B3727" s="3" t="s">
        <v>3722</v>
      </c>
      <c r="C3727" s="3" t="s">
        <v>7835</v>
      </c>
      <c r="D3727">
        <v>300</v>
      </c>
      <c r="F3727">
        <v>381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8271</v>
      </c>
      <c r="P3727" s="6">
        <f t="shared" si="232"/>
        <v>1.27</v>
      </c>
      <c r="Q3727">
        <f t="shared" si="233"/>
        <v>25.4</v>
      </c>
      <c r="R3727" t="s">
        <v>8332</v>
      </c>
      <c r="S3727" t="s">
        <v>8333</v>
      </c>
      <c r="T3727" s="10">
        <f t="shared" si="234"/>
        <v>42401.945219907408</v>
      </c>
      <c r="U3727" s="10">
        <f t="shared" si="235"/>
        <v>42418.895833333328</v>
      </c>
    </row>
    <row r="3728" spans="1:21" ht="42.75" x14ac:dyDescent="0.2">
      <c r="A3728">
        <v>3726</v>
      </c>
      <c r="B3728" s="3" t="s">
        <v>3723</v>
      </c>
      <c r="C3728" s="3" t="s">
        <v>7836</v>
      </c>
      <c r="D3728">
        <v>850</v>
      </c>
      <c r="F3728">
        <v>2879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8271</v>
      </c>
      <c r="P3728" s="6">
        <f t="shared" si="232"/>
        <v>3.3870588235294119</v>
      </c>
      <c r="Q3728">
        <f t="shared" si="233"/>
        <v>62.586956521739133</v>
      </c>
      <c r="R3728" t="s">
        <v>8332</v>
      </c>
      <c r="S3728" t="s">
        <v>8333</v>
      </c>
      <c r="T3728" s="10">
        <f t="shared" si="234"/>
        <v>42462.140868055561</v>
      </c>
      <c r="U3728" s="10">
        <f t="shared" si="235"/>
        <v>42489.875</v>
      </c>
    </row>
    <row r="3729" spans="1:21" ht="42.75" x14ac:dyDescent="0.2">
      <c r="A3729">
        <v>3727</v>
      </c>
      <c r="B3729" s="3" t="s">
        <v>3724</v>
      </c>
      <c r="C3729" s="3" t="s">
        <v>7837</v>
      </c>
      <c r="D3729">
        <v>2000</v>
      </c>
      <c r="F3729">
        <v>2015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8271</v>
      </c>
      <c r="P3729" s="6">
        <f t="shared" si="232"/>
        <v>1.0075000000000001</v>
      </c>
      <c r="Q3729">
        <f t="shared" si="233"/>
        <v>61.060606060606062</v>
      </c>
      <c r="R3729" t="s">
        <v>8332</v>
      </c>
      <c r="S3729" t="s">
        <v>8333</v>
      </c>
      <c r="T3729" s="10">
        <f t="shared" si="234"/>
        <v>42632.348310185189</v>
      </c>
      <c r="U3729" s="10">
        <f t="shared" si="235"/>
        <v>42663.204861111109</v>
      </c>
    </row>
    <row r="3730" spans="1:21" ht="42.75" x14ac:dyDescent="0.2">
      <c r="A3730">
        <v>3728</v>
      </c>
      <c r="B3730" s="3" t="s">
        <v>3725</v>
      </c>
      <c r="C3730" s="3" t="s">
        <v>7838</v>
      </c>
      <c r="D3730">
        <v>20000</v>
      </c>
      <c r="F3730">
        <v>1862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8271</v>
      </c>
      <c r="P3730" s="6">
        <f t="shared" si="232"/>
        <v>9.3100000000000002E-2</v>
      </c>
      <c r="Q3730">
        <f t="shared" si="233"/>
        <v>60.064516129032256</v>
      </c>
      <c r="R3730" t="s">
        <v>8332</v>
      </c>
      <c r="S3730" t="s">
        <v>8333</v>
      </c>
      <c r="T3730" s="10">
        <f t="shared" si="234"/>
        <v>42205.171018518522</v>
      </c>
      <c r="U3730" s="10">
        <f t="shared" si="235"/>
        <v>42235.171018518522</v>
      </c>
    </row>
    <row r="3731" spans="1:21" ht="42.75" x14ac:dyDescent="0.2">
      <c r="A3731">
        <v>3729</v>
      </c>
      <c r="B3731" s="3" t="s">
        <v>3726</v>
      </c>
      <c r="C3731" s="3" t="s">
        <v>7839</v>
      </c>
      <c r="D3731">
        <v>5000</v>
      </c>
      <c r="F3731">
        <v>362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8271</v>
      </c>
      <c r="P3731" s="6">
        <f t="shared" si="232"/>
        <v>7.2400000000000006E-2</v>
      </c>
      <c r="Q3731">
        <f t="shared" si="233"/>
        <v>72.400000000000006</v>
      </c>
      <c r="R3731" t="s">
        <v>8332</v>
      </c>
      <c r="S3731" t="s">
        <v>8333</v>
      </c>
      <c r="T3731" s="10">
        <f t="shared" si="234"/>
        <v>42041.205000000002</v>
      </c>
      <c r="U3731" s="10">
        <f t="shared" si="235"/>
        <v>42086.16333333333</v>
      </c>
    </row>
    <row r="3732" spans="1:21" ht="42.75" x14ac:dyDescent="0.2">
      <c r="A3732">
        <v>3730</v>
      </c>
      <c r="B3732" s="3" t="s">
        <v>3727</v>
      </c>
      <c r="C3732" s="3" t="s">
        <v>7840</v>
      </c>
      <c r="D3732">
        <v>1000</v>
      </c>
      <c r="F3732">
        <v>100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8271</v>
      </c>
      <c r="P3732" s="6">
        <f t="shared" si="232"/>
        <v>0.1</v>
      </c>
      <c r="Q3732">
        <f t="shared" si="233"/>
        <v>100</v>
      </c>
      <c r="R3732" t="s">
        <v>8332</v>
      </c>
      <c r="S3732" t="s">
        <v>8333</v>
      </c>
      <c r="T3732" s="10">
        <f t="shared" si="234"/>
        <v>42203.677766203706</v>
      </c>
      <c r="U3732" s="10">
        <f t="shared" si="235"/>
        <v>42233.677766203706</v>
      </c>
    </row>
    <row r="3733" spans="1:21" ht="42.75" x14ac:dyDescent="0.2">
      <c r="A3733">
        <v>3731</v>
      </c>
      <c r="B3733" s="3" t="s">
        <v>3728</v>
      </c>
      <c r="C3733" s="3" t="s">
        <v>7841</v>
      </c>
      <c r="D3733">
        <v>5500</v>
      </c>
      <c r="F3733">
        <v>620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8271</v>
      </c>
      <c r="P3733" s="6">
        <f t="shared" si="232"/>
        <v>0.11272727272727273</v>
      </c>
      <c r="Q3733">
        <f t="shared" si="233"/>
        <v>51.666666666666664</v>
      </c>
      <c r="R3733" t="s">
        <v>8332</v>
      </c>
      <c r="S3733" t="s">
        <v>8333</v>
      </c>
      <c r="T3733" s="10">
        <f t="shared" si="234"/>
        <v>41983.752847222218</v>
      </c>
      <c r="U3733" s="10">
        <f t="shared" si="235"/>
        <v>42014.140972222223</v>
      </c>
    </row>
    <row r="3734" spans="1:21" ht="42.75" x14ac:dyDescent="0.2">
      <c r="A3734">
        <v>3732</v>
      </c>
      <c r="B3734" s="3" t="s">
        <v>3729</v>
      </c>
      <c r="C3734" s="3" t="s">
        <v>7842</v>
      </c>
      <c r="D3734">
        <v>850</v>
      </c>
      <c r="F3734">
        <v>131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8271</v>
      </c>
      <c r="P3734" s="6">
        <f t="shared" si="232"/>
        <v>0.15411764705882353</v>
      </c>
      <c r="Q3734">
        <f t="shared" si="233"/>
        <v>32.75</v>
      </c>
      <c r="R3734" t="s">
        <v>8332</v>
      </c>
      <c r="S3734" t="s">
        <v>8333</v>
      </c>
      <c r="T3734" s="10">
        <f t="shared" si="234"/>
        <v>41968.677465277782</v>
      </c>
      <c r="U3734" s="10">
        <f t="shared" si="235"/>
        <v>42028.5</v>
      </c>
    </row>
    <row r="3735" spans="1:21" ht="42.75" x14ac:dyDescent="0.2">
      <c r="A3735">
        <v>3733</v>
      </c>
      <c r="B3735" s="3" t="s">
        <v>3730</v>
      </c>
      <c r="C3735" s="3" t="s">
        <v>7843</v>
      </c>
      <c r="D3735">
        <v>1500</v>
      </c>
      <c r="F3735"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8271</v>
      </c>
      <c r="P3735" s="6">
        <f t="shared" si="232"/>
        <v>0</v>
      </c>
      <c r="Q3735" t="e">
        <f t="shared" si="233"/>
        <v>#DIV/0!</v>
      </c>
      <c r="R3735" t="s">
        <v>8332</v>
      </c>
      <c r="S3735" t="s">
        <v>8333</v>
      </c>
      <c r="T3735" s="10">
        <f t="shared" si="234"/>
        <v>42103.024398148147</v>
      </c>
      <c r="U3735" s="10">
        <f t="shared" si="235"/>
        <v>42112.9375</v>
      </c>
    </row>
    <row r="3736" spans="1:21" ht="42.75" x14ac:dyDescent="0.2">
      <c r="A3736">
        <v>3734</v>
      </c>
      <c r="B3736" s="3" t="s">
        <v>3731</v>
      </c>
      <c r="C3736" s="3" t="s">
        <v>7844</v>
      </c>
      <c r="D3736">
        <v>1500</v>
      </c>
      <c r="F3736">
        <v>427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8271</v>
      </c>
      <c r="P3736" s="6">
        <f t="shared" si="232"/>
        <v>0.28466666666666668</v>
      </c>
      <c r="Q3736">
        <f t="shared" si="233"/>
        <v>61</v>
      </c>
      <c r="R3736" t="s">
        <v>8332</v>
      </c>
      <c r="S3736" t="s">
        <v>8333</v>
      </c>
      <c r="T3736" s="10">
        <f t="shared" si="234"/>
        <v>42089.901574074072</v>
      </c>
      <c r="U3736" s="10">
        <f t="shared" si="235"/>
        <v>42149.901574074072</v>
      </c>
    </row>
    <row r="3737" spans="1:21" ht="28.5" x14ac:dyDescent="0.2">
      <c r="A3737">
        <v>3735</v>
      </c>
      <c r="B3737" s="3" t="s">
        <v>3732</v>
      </c>
      <c r="C3737" s="3" t="s">
        <v>7845</v>
      </c>
      <c r="D3737">
        <v>150</v>
      </c>
      <c r="F3737">
        <v>20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8271</v>
      </c>
      <c r="P3737" s="6">
        <f t="shared" si="232"/>
        <v>0.13333333333333333</v>
      </c>
      <c r="Q3737">
        <f t="shared" si="233"/>
        <v>10</v>
      </c>
      <c r="R3737" t="s">
        <v>8332</v>
      </c>
      <c r="S3737" t="s">
        <v>8333</v>
      </c>
      <c r="T3737" s="10">
        <f t="shared" si="234"/>
        <v>42122.693159722221</v>
      </c>
      <c r="U3737" s="10">
        <f t="shared" si="235"/>
        <v>42152.693159722221</v>
      </c>
    </row>
    <row r="3738" spans="1:21" ht="42.75" x14ac:dyDescent="0.2">
      <c r="A3738">
        <v>3736</v>
      </c>
      <c r="B3738" s="3" t="s">
        <v>3733</v>
      </c>
      <c r="C3738" s="3" t="s">
        <v>7846</v>
      </c>
      <c r="D3738">
        <v>1500</v>
      </c>
      <c r="F3738">
        <v>10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8271</v>
      </c>
      <c r="P3738" s="6">
        <f t="shared" si="232"/>
        <v>6.6666666666666671E-3</v>
      </c>
      <c r="Q3738">
        <f t="shared" si="233"/>
        <v>10</v>
      </c>
      <c r="R3738" t="s">
        <v>8332</v>
      </c>
      <c r="S3738" t="s">
        <v>8333</v>
      </c>
      <c r="T3738" s="10">
        <f t="shared" si="234"/>
        <v>42048.711724537032</v>
      </c>
      <c r="U3738" s="10">
        <f t="shared" si="235"/>
        <v>42086.75</v>
      </c>
    </row>
    <row r="3739" spans="1:21" ht="42.75" x14ac:dyDescent="0.2">
      <c r="A3739">
        <v>3737</v>
      </c>
      <c r="B3739" s="3" t="s">
        <v>3734</v>
      </c>
      <c r="C3739" s="3" t="s">
        <v>7847</v>
      </c>
      <c r="D3739">
        <v>700</v>
      </c>
      <c r="F3739">
        <v>150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8271</v>
      </c>
      <c r="P3739" s="6">
        <f t="shared" si="232"/>
        <v>0.21428571428571427</v>
      </c>
      <c r="Q3739">
        <f t="shared" si="233"/>
        <v>37.5</v>
      </c>
      <c r="R3739" t="s">
        <v>8332</v>
      </c>
      <c r="S3739" t="s">
        <v>8333</v>
      </c>
      <c r="T3739" s="10">
        <f t="shared" si="234"/>
        <v>42297.691006944442</v>
      </c>
      <c r="U3739" s="10">
        <f t="shared" si="235"/>
        <v>42320.290972222225</v>
      </c>
    </row>
    <row r="3740" spans="1:21" ht="28.5" x14ac:dyDescent="0.2">
      <c r="A3740">
        <v>3738</v>
      </c>
      <c r="B3740" s="3" t="s">
        <v>3735</v>
      </c>
      <c r="C3740" s="3" t="s">
        <v>7848</v>
      </c>
      <c r="D3740">
        <v>1500</v>
      </c>
      <c r="F3740">
        <v>270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8271</v>
      </c>
      <c r="P3740" s="6">
        <f t="shared" si="232"/>
        <v>0.18</v>
      </c>
      <c r="Q3740">
        <f t="shared" si="233"/>
        <v>45</v>
      </c>
      <c r="R3740" t="s">
        <v>8332</v>
      </c>
      <c r="S3740" t="s">
        <v>8333</v>
      </c>
      <c r="T3740" s="10">
        <f t="shared" si="234"/>
        <v>41813.938715277778</v>
      </c>
      <c r="U3740" s="10">
        <f t="shared" si="235"/>
        <v>41835.916666666664</v>
      </c>
    </row>
    <row r="3741" spans="1:21" ht="42.75" x14ac:dyDescent="0.2">
      <c r="A3741">
        <v>3739</v>
      </c>
      <c r="B3741" s="3" t="s">
        <v>3736</v>
      </c>
      <c r="C3741" s="3" t="s">
        <v>7849</v>
      </c>
      <c r="D3741">
        <v>4000</v>
      </c>
      <c r="F3741">
        <v>805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8271</v>
      </c>
      <c r="P3741" s="6">
        <f t="shared" si="232"/>
        <v>0.20125000000000001</v>
      </c>
      <c r="Q3741">
        <f t="shared" si="233"/>
        <v>100.625</v>
      </c>
      <c r="R3741" t="s">
        <v>8332</v>
      </c>
      <c r="S3741" t="s">
        <v>8333</v>
      </c>
      <c r="T3741" s="10">
        <f t="shared" si="234"/>
        <v>42548.449861111112</v>
      </c>
      <c r="U3741" s="10">
        <f t="shared" si="235"/>
        <v>42568.449861111112</v>
      </c>
    </row>
    <row r="3742" spans="1:21" ht="42.75" x14ac:dyDescent="0.2">
      <c r="A3742">
        <v>3740</v>
      </c>
      <c r="B3742" s="3" t="s">
        <v>3737</v>
      </c>
      <c r="C3742" s="3" t="s">
        <v>7850</v>
      </c>
      <c r="D3742">
        <v>2000</v>
      </c>
      <c r="F3742">
        <v>358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8271</v>
      </c>
      <c r="P3742" s="6">
        <f t="shared" si="232"/>
        <v>0.17899999999999999</v>
      </c>
      <c r="Q3742">
        <f t="shared" si="233"/>
        <v>25.571428571428573</v>
      </c>
      <c r="R3742" t="s">
        <v>8332</v>
      </c>
      <c r="S3742" t="s">
        <v>8333</v>
      </c>
      <c r="T3742" s="10">
        <f t="shared" si="234"/>
        <v>41833.089756944442</v>
      </c>
      <c r="U3742" s="10">
        <f t="shared" si="235"/>
        <v>41863.079143518517</v>
      </c>
    </row>
    <row r="3743" spans="1:21" ht="42.75" x14ac:dyDescent="0.2">
      <c r="A3743">
        <v>3741</v>
      </c>
      <c r="B3743" s="3" t="s">
        <v>3738</v>
      </c>
      <c r="C3743" s="3" t="s">
        <v>7851</v>
      </c>
      <c r="D3743">
        <v>20000</v>
      </c>
      <c r="F3743"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8271</v>
      </c>
      <c r="P3743" s="6">
        <f t="shared" si="232"/>
        <v>0</v>
      </c>
      <c r="Q3743" t="e">
        <f t="shared" si="233"/>
        <v>#DIV/0!</v>
      </c>
      <c r="R3743" t="s">
        <v>8332</v>
      </c>
      <c r="S3743" t="s">
        <v>8333</v>
      </c>
      <c r="T3743" s="10">
        <f t="shared" si="234"/>
        <v>42325.920717592591</v>
      </c>
      <c r="U3743" s="10">
        <f t="shared" si="235"/>
        <v>42355.920717592591</v>
      </c>
    </row>
    <row r="3744" spans="1:21" ht="42.75" x14ac:dyDescent="0.2">
      <c r="A3744">
        <v>3742</v>
      </c>
      <c r="B3744" s="3" t="s">
        <v>3739</v>
      </c>
      <c r="C3744" s="3" t="s">
        <v>7852</v>
      </c>
      <c r="D3744">
        <v>5000</v>
      </c>
      <c r="F3744">
        <v>100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8271</v>
      </c>
      <c r="P3744" s="6">
        <f t="shared" si="232"/>
        <v>0.02</v>
      </c>
      <c r="Q3744">
        <f t="shared" si="233"/>
        <v>25</v>
      </c>
      <c r="R3744" t="s">
        <v>8332</v>
      </c>
      <c r="S3744" t="s">
        <v>8333</v>
      </c>
      <c r="T3744" s="10">
        <f t="shared" si="234"/>
        <v>41858.214629629627</v>
      </c>
      <c r="U3744" s="10">
        <f t="shared" si="235"/>
        <v>41888.214629629627</v>
      </c>
    </row>
    <row r="3745" spans="1:21" ht="28.5" x14ac:dyDescent="0.2">
      <c r="A3745">
        <v>3743</v>
      </c>
      <c r="B3745" s="3" t="s">
        <v>3740</v>
      </c>
      <c r="C3745" s="3" t="s">
        <v>7853</v>
      </c>
      <c r="D3745">
        <v>2200</v>
      </c>
      <c r="F3745"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8271</v>
      </c>
      <c r="P3745" s="6">
        <f t="shared" si="232"/>
        <v>0</v>
      </c>
      <c r="Q3745" t="e">
        <f t="shared" si="233"/>
        <v>#DIV/0!</v>
      </c>
      <c r="R3745" t="s">
        <v>8332</v>
      </c>
      <c r="S3745" t="s">
        <v>8333</v>
      </c>
      <c r="T3745" s="10">
        <f t="shared" si="234"/>
        <v>41793.710231481484</v>
      </c>
      <c r="U3745" s="10">
        <f t="shared" si="235"/>
        <v>41823.710231481484</v>
      </c>
    </row>
    <row r="3746" spans="1:21" ht="42.75" x14ac:dyDescent="0.2">
      <c r="A3746">
        <v>3744</v>
      </c>
      <c r="B3746" s="3" t="s">
        <v>3741</v>
      </c>
      <c r="C3746" s="3" t="s">
        <v>7854</v>
      </c>
      <c r="D3746">
        <v>1200</v>
      </c>
      <c r="F3746"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8271</v>
      </c>
      <c r="P3746" s="6">
        <f t="shared" si="232"/>
        <v>0</v>
      </c>
      <c r="Q3746" t="e">
        <f t="shared" si="233"/>
        <v>#DIV/0!</v>
      </c>
      <c r="R3746" t="s">
        <v>8332</v>
      </c>
      <c r="S3746" t="s">
        <v>8333</v>
      </c>
      <c r="T3746" s="10">
        <f t="shared" si="234"/>
        <v>41793.814259259263</v>
      </c>
      <c r="U3746" s="10">
        <f t="shared" si="235"/>
        <v>41825.165972222225</v>
      </c>
    </row>
    <row r="3747" spans="1:21" ht="42.75" x14ac:dyDescent="0.2">
      <c r="A3747">
        <v>3745</v>
      </c>
      <c r="B3747" s="3" t="s">
        <v>3742</v>
      </c>
      <c r="C3747" s="3" t="s">
        <v>7855</v>
      </c>
      <c r="D3747">
        <v>100</v>
      </c>
      <c r="F3747">
        <v>10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8271</v>
      </c>
      <c r="P3747" s="6">
        <f t="shared" si="232"/>
        <v>0.1</v>
      </c>
      <c r="Q3747">
        <f t="shared" si="233"/>
        <v>10</v>
      </c>
      <c r="R3747" t="s">
        <v>8332</v>
      </c>
      <c r="S3747" t="s">
        <v>8333</v>
      </c>
      <c r="T3747" s="10">
        <f t="shared" si="234"/>
        <v>41831.697939814818</v>
      </c>
      <c r="U3747" s="10">
        <f t="shared" si="235"/>
        <v>41861.697939814818</v>
      </c>
    </row>
    <row r="3748" spans="1:21" x14ac:dyDescent="0.2">
      <c r="A3748">
        <v>3746</v>
      </c>
      <c r="B3748" s="3" t="s">
        <v>3743</v>
      </c>
      <c r="C3748" s="3" t="s">
        <v>7856</v>
      </c>
      <c r="D3748">
        <v>8500</v>
      </c>
      <c r="F3748">
        <v>202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8271</v>
      </c>
      <c r="P3748" s="6">
        <f t="shared" si="232"/>
        <v>2.3764705882352941E-2</v>
      </c>
      <c r="Q3748">
        <f t="shared" si="233"/>
        <v>202</v>
      </c>
      <c r="R3748" t="s">
        <v>8332</v>
      </c>
      <c r="S3748" t="s">
        <v>8333</v>
      </c>
      <c r="T3748" s="10">
        <f t="shared" si="234"/>
        <v>42621.389340277776</v>
      </c>
      <c r="U3748" s="10">
        <f t="shared" si="235"/>
        <v>42651.389340277776</v>
      </c>
    </row>
    <row r="3749" spans="1:21" ht="28.5" x14ac:dyDescent="0.2">
      <c r="A3749">
        <v>3747</v>
      </c>
      <c r="B3749" s="3" t="s">
        <v>3744</v>
      </c>
      <c r="C3749" s="3" t="s">
        <v>7857</v>
      </c>
      <c r="D3749">
        <v>2500</v>
      </c>
      <c r="F3749">
        <v>25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8271</v>
      </c>
      <c r="P3749" s="6">
        <f t="shared" si="232"/>
        <v>0.01</v>
      </c>
      <c r="Q3749">
        <f t="shared" si="233"/>
        <v>25</v>
      </c>
      <c r="R3749" t="s">
        <v>8332</v>
      </c>
      <c r="S3749" t="s">
        <v>8333</v>
      </c>
      <c r="T3749" s="10">
        <f t="shared" si="234"/>
        <v>42164.299722222218</v>
      </c>
      <c r="U3749" s="10">
        <f t="shared" si="235"/>
        <v>42190.957638888889</v>
      </c>
    </row>
    <row r="3750" spans="1:21" ht="42.75" x14ac:dyDescent="0.2">
      <c r="A3750">
        <v>3748</v>
      </c>
      <c r="B3750" s="3" t="s">
        <v>3745</v>
      </c>
      <c r="C3750" s="3" t="s">
        <v>7858</v>
      </c>
      <c r="D3750">
        <v>5000</v>
      </c>
      <c r="F3750">
        <v>5176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8305</v>
      </c>
      <c r="P3750" s="6">
        <f t="shared" si="232"/>
        <v>1.0351999999999999</v>
      </c>
      <c r="Q3750">
        <f t="shared" si="233"/>
        <v>99.538461538461533</v>
      </c>
      <c r="R3750" t="s">
        <v>8332</v>
      </c>
      <c r="S3750" t="s">
        <v>8360</v>
      </c>
      <c r="T3750" s="10">
        <f t="shared" si="234"/>
        <v>42395.706435185188</v>
      </c>
      <c r="U3750" s="10">
        <f t="shared" si="235"/>
        <v>42416.249305555553</v>
      </c>
    </row>
    <row r="3751" spans="1:21" ht="42.75" x14ac:dyDescent="0.2">
      <c r="A3751">
        <v>3749</v>
      </c>
      <c r="B3751" s="3" t="s">
        <v>3746</v>
      </c>
      <c r="C3751" s="3" t="s">
        <v>7859</v>
      </c>
      <c r="D3751">
        <v>500</v>
      </c>
      <c r="F3751">
        <v>525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8305</v>
      </c>
      <c r="P3751" s="6">
        <f t="shared" si="232"/>
        <v>1.05</v>
      </c>
      <c r="Q3751">
        <f t="shared" si="233"/>
        <v>75</v>
      </c>
      <c r="R3751" t="s">
        <v>8332</v>
      </c>
      <c r="S3751" t="s">
        <v>8360</v>
      </c>
      <c r="T3751" s="10">
        <f t="shared" si="234"/>
        <v>42458.127175925925</v>
      </c>
      <c r="U3751" s="10">
        <f t="shared" si="235"/>
        <v>42489.165972222225</v>
      </c>
    </row>
    <row r="3752" spans="1:21" ht="85.5" x14ac:dyDescent="0.2">
      <c r="A3752">
        <v>3750</v>
      </c>
      <c r="B3752" s="3" t="s">
        <v>3747</v>
      </c>
      <c r="C3752" s="3" t="s">
        <v>7860</v>
      </c>
      <c r="D3752">
        <v>6000</v>
      </c>
      <c r="F3752">
        <v>6027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8305</v>
      </c>
      <c r="P3752" s="6">
        <f t="shared" si="232"/>
        <v>1.0044999999999999</v>
      </c>
      <c r="Q3752">
        <f t="shared" si="233"/>
        <v>215.25</v>
      </c>
      <c r="R3752" t="s">
        <v>8332</v>
      </c>
      <c r="S3752" t="s">
        <v>8360</v>
      </c>
      <c r="T3752" s="10">
        <f t="shared" si="234"/>
        <v>42016.981574074074</v>
      </c>
      <c r="U3752" s="10">
        <f t="shared" si="235"/>
        <v>42045.332638888889</v>
      </c>
    </row>
    <row r="3753" spans="1:21" ht="42.75" x14ac:dyDescent="0.2">
      <c r="A3753">
        <v>3751</v>
      </c>
      <c r="B3753" s="3" t="s">
        <v>3748</v>
      </c>
      <c r="C3753" s="3" t="s">
        <v>7861</v>
      </c>
      <c r="D3753">
        <v>1000</v>
      </c>
      <c r="F3753">
        <v>1326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8305</v>
      </c>
      <c r="P3753" s="6">
        <f t="shared" si="232"/>
        <v>1.3260000000000001</v>
      </c>
      <c r="Q3753">
        <f t="shared" si="233"/>
        <v>120.54545454545455</v>
      </c>
      <c r="R3753" t="s">
        <v>8332</v>
      </c>
      <c r="S3753" t="s">
        <v>8360</v>
      </c>
      <c r="T3753" s="10">
        <f t="shared" si="234"/>
        <v>42403.035567129627</v>
      </c>
      <c r="U3753" s="10">
        <f t="shared" si="235"/>
        <v>42462.993900462956</v>
      </c>
    </row>
    <row r="3754" spans="1:21" ht="57" x14ac:dyDescent="0.2">
      <c r="A3754">
        <v>3752</v>
      </c>
      <c r="B3754" s="3" t="s">
        <v>3749</v>
      </c>
      <c r="C3754" s="3" t="s">
        <v>7862</v>
      </c>
      <c r="D3754">
        <v>500</v>
      </c>
      <c r="F3754">
        <v>565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8305</v>
      </c>
      <c r="P3754" s="6">
        <f t="shared" si="232"/>
        <v>1.1299999999999999</v>
      </c>
      <c r="Q3754">
        <f t="shared" si="233"/>
        <v>37.666666666666664</v>
      </c>
      <c r="R3754" t="s">
        <v>8332</v>
      </c>
      <c r="S3754" t="s">
        <v>8360</v>
      </c>
      <c r="T3754" s="10">
        <f t="shared" si="234"/>
        <v>42619.802488425921</v>
      </c>
      <c r="U3754" s="10">
        <f t="shared" si="235"/>
        <v>42659.875</v>
      </c>
    </row>
    <row r="3755" spans="1:21" ht="42.75" x14ac:dyDescent="0.2">
      <c r="A3755">
        <v>3753</v>
      </c>
      <c r="B3755" s="3" t="s">
        <v>3750</v>
      </c>
      <c r="C3755" s="3" t="s">
        <v>7863</v>
      </c>
      <c r="D3755">
        <v>5000</v>
      </c>
      <c r="F3755">
        <v>5167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8305</v>
      </c>
      <c r="P3755" s="6">
        <f t="shared" si="232"/>
        <v>1.0334000000000001</v>
      </c>
      <c r="Q3755">
        <f t="shared" si="233"/>
        <v>172.23333333333332</v>
      </c>
      <c r="R3755" t="s">
        <v>8332</v>
      </c>
      <c r="S3755" t="s">
        <v>8360</v>
      </c>
      <c r="T3755" s="10">
        <f t="shared" si="234"/>
        <v>42128.824074074073</v>
      </c>
      <c r="U3755" s="10">
        <f t="shared" si="235"/>
        <v>42158</v>
      </c>
    </row>
    <row r="3756" spans="1:21" ht="42.75" x14ac:dyDescent="0.2">
      <c r="A3756">
        <v>3754</v>
      </c>
      <c r="B3756" s="3" t="s">
        <v>3751</v>
      </c>
      <c r="C3756" s="3" t="s">
        <v>7864</v>
      </c>
      <c r="D3756">
        <v>2500</v>
      </c>
      <c r="F3756">
        <v>3000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8305</v>
      </c>
      <c r="P3756" s="6">
        <f t="shared" si="232"/>
        <v>1.2</v>
      </c>
      <c r="Q3756">
        <f t="shared" si="233"/>
        <v>111.11111111111111</v>
      </c>
      <c r="R3756" t="s">
        <v>8332</v>
      </c>
      <c r="S3756" t="s">
        <v>8360</v>
      </c>
      <c r="T3756" s="10">
        <f t="shared" si="234"/>
        <v>41808.881215277775</v>
      </c>
      <c r="U3756" s="10">
        <f t="shared" si="235"/>
        <v>41846.207638888889</v>
      </c>
    </row>
    <row r="3757" spans="1:21" ht="42.75" x14ac:dyDescent="0.2">
      <c r="A3757">
        <v>3755</v>
      </c>
      <c r="B3757" s="3" t="s">
        <v>3752</v>
      </c>
      <c r="C3757" s="3" t="s">
        <v>7865</v>
      </c>
      <c r="D3757">
        <v>550</v>
      </c>
      <c r="F3757">
        <v>713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8305</v>
      </c>
      <c r="P3757" s="6">
        <f t="shared" si="232"/>
        <v>1.2963636363636364</v>
      </c>
      <c r="Q3757">
        <f t="shared" si="233"/>
        <v>25.464285714285715</v>
      </c>
      <c r="R3757" t="s">
        <v>8332</v>
      </c>
      <c r="S3757" t="s">
        <v>8360</v>
      </c>
      <c r="T3757" s="10">
        <f t="shared" si="234"/>
        <v>42445.866979166662</v>
      </c>
      <c r="U3757" s="10">
        <f t="shared" si="235"/>
        <v>42475.866979166662</v>
      </c>
    </row>
    <row r="3758" spans="1:21" ht="42.75" x14ac:dyDescent="0.2">
      <c r="A3758">
        <v>3756</v>
      </c>
      <c r="B3758" s="3" t="s">
        <v>3753</v>
      </c>
      <c r="C3758" s="3" t="s">
        <v>7866</v>
      </c>
      <c r="D3758">
        <v>4500</v>
      </c>
      <c r="F3758">
        <v>4550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8305</v>
      </c>
      <c r="P3758" s="6">
        <f t="shared" si="232"/>
        <v>1.0111111111111111</v>
      </c>
      <c r="Q3758">
        <f t="shared" si="233"/>
        <v>267.64705882352939</v>
      </c>
      <c r="R3758" t="s">
        <v>8332</v>
      </c>
      <c r="S3758" t="s">
        <v>8360</v>
      </c>
      <c r="T3758" s="10">
        <f t="shared" si="234"/>
        <v>41771.814791666664</v>
      </c>
      <c r="U3758" s="10">
        <f t="shared" si="235"/>
        <v>41801.814791666664</v>
      </c>
    </row>
    <row r="3759" spans="1:21" ht="42.75" x14ac:dyDescent="0.2">
      <c r="A3759">
        <v>3757</v>
      </c>
      <c r="B3759" s="3" t="s">
        <v>3754</v>
      </c>
      <c r="C3759" s="3" t="s">
        <v>7867</v>
      </c>
      <c r="D3759">
        <v>3500</v>
      </c>
      <c r="F3759">
        <v>3798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8305</v>
      </c>
      <c r="P3759" s="6">
        <f t="shared" si="232"/>
        <v>1.0851428571428572</v>
      </c>
      <c r="Q3759">
        <f t="shared" si="233"/>
        <v>75.959999999999994</v>
      </c>
      <c r="R3759" t="s">
        <v>8332</v>
      </c>
      <c r="S3759" t="s">
        <v>8360</v>
      </c>
      <c r="T3759" s="10">
        <f t="shared" si="234"/>
        <v>41954.850868055553</v>
      </c>
      <c r="U3759" s="10">
        <f t="shared" si="235"/>
        <v>41974.850868055553</v>
      </c>
    </row>
    <row r="3760" spans="1:21" ht="28.5" x14ac:dyDescent="0.2">
      <c r="A3760">
        <v>3758</v>
      </c>
      <c r="B3760" s="3" t="s">
        <v>3755</v>
      </c>
      <c r="C3760" s="3" t="s">
        <v>7868</v>
      </c>
      <c r="D3760">
        <v>1500</v>
      </c>
      <c r="F3760">
        <v>1535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8305</v>
      </c>
      <c r="P3760" s="6">
        <f t="shared" si="232"/>
        <v>1.0233333333333334</v>
      </c>
      <c r="Q3760">
        <f t="shared" si="233"/>
        <v>59.03846153846154</v>
      </c>
      <c r="R3760" t="s">
        <v>8332</v>
      </c>
      <c r="S3760" t="s">
        <v>8360</v>
      </c>
      <c r="T3760" s="10">
        <f t="shared" si="234"/>
        <v>41747.471504629626</v>
      </c>
      <c r="U3760" s="10">
        <f t="shared" si="235"/>
        <v>41778.208333333336</v>
      </c>
    </row>
    <row r="3761" spans="1:21" ht="28.5" x14ac:dyDescent="0.2">
      <c r="A3761">
        <v>3759</v>
      </c>
      <c r="B3761" s="3" t="s">
        <v>3756</v>
      </c>
      <c r="C3761" s="3" t="s">
        <v>7869</v>
      </c>
      <c r="D3761">
        <v>4000</v>
      </c>
      <c r="F3761">
        <v>4409.7700000000004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8305</v>
      </c>
      <c r="P3761" s="6">
        <f t="shared" si="232"/>
        <v>1.1024425000000002</v>
      </c>
      <c r="Q3761">
        <f t="shared" si="233"/>
        <v>50.111022727272733</v>
      </c>
      <c r="R3761" t="s">
        <v>8332</v>
      </c>
      <c r="S3761" t="s">
        <v>8360</v>
      </c>
      <c r="T3761" s="10">
        <f t="shared" si="234"/>
        <v>42182.108252314814</v>
      </c>
      <c r="U3761" s="10">
        <f t="shared" si="235"/>
        <v>42242.108252314814</v>
      </c>
    </row>
    <row r="3762" spans="1:21" ht="42.75" x14ac:dyDescent="0.2">
      <c r="A3762">
        <v>3760</v>
      </c>
      <c r="B3762" s="3" t="s">
        <v>3757</v>
      </c>
      <c r="C3762" s="3" t="s">
        <v>7870</v>
      </c>
      <c r="D3762">
        <v>5000</v>
      </c>
      <c r="F3762">
        <v>5050.7700000000004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8305</v>
      </c>
      <c r="P3762" s="6">
        <f t="shared" si="232"/>
        <v>1.010154</v>
      </c>
      <c r="Q3762">
        <f t="shared" si="233"/>
        <v>55.502967032967035</v>
      </c>
      <c r="R3762" t="s">
        <v>8332</v>
      </c>
      <c r="S3762" t="s">
        <v>8360</v>
      </c>
      <c r="T3762" s="10">
        <f t="shared" si="234"/>
        <v>41739.525300925925</v>
      </c>
      <c r="U3762" s="10">
        <f t="shared" si="235"/>
        <v>41764.525300925925</v>
      </c>
    </row>
    <row r="3763" spans="1:21" ht="42.75" x14ac:dyDescent="0.2">
      <c r="A3763">
        <v>3761</v>
      </c>
      <c r="B3763" s="3" t="s">
        <v>3758</v>
      </c>
      <c r="C3763" s="3" t="s">
        <v>7871</v>
      </c>
      <c r="D3763">
        <v>500</v>
      </c>
      <c r="F3763">
        <v>500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8305</v>
      </c>
      <c r="P3763" s="6">
        <f t="shared" si="232"/>
        <v>1</v>
      </c>
      <c r="Q3763">
        <f t="shared" si="233"/>
        <v>166.66666666666666</v>
      </c>
      <c r="R3763" t="s">
        <v>8332</v>
      </c>
      <c r="S3763" t="s">
        <v>8360</v>
      </c>
      <c r="T3763" s="10">
        <f t="shared" si="234"/>
        <v>42173.466863425929</v>
      </c>
      <c r="U3763" s="10">
        <f t="shared" si="235"/>
        <v>42226.958333333328</v>
      </c>
    </row>
    <row r="3764" spans="1:21" ht="42.75" x14ac:dyDescent="0.2">
      <c r="A3764">
        <v>3762</v>
      </c>
      <c r="B3764" s="3" t="s">
        <v>3759</v>
      </c>
      <c r="C3764" s="3" t="s">
        <v>7872</v>
      </c>
      <c r="D3764">
        <v>1250</v>
      </c>
      <c r="F3764">
        <v>1328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8305</v>
      </c>
      <c r="P3764" s="6">
        <f t="shared" si="232"/>
        <v>1.0624</v>
      </c>
      <c r="Q3764">
        <f t="shared" si="233"/>
        <v>47.428571428571431</v>
      </c>
      <c r="R3764" t="s">
        <v>8332</v>
      </c>
      <c r="S3764" t="s">
        <v>8360</v>
      </c>
      <c r="T3764" s="10">
        <f t="shared" si="234"/>
        <v>42193.813530092593</v>
      </c>
      <c r="U3764" s="10">
        <f t="shared" si="235"/>
        <v>42218.813530092593</v>
      </c>
    </row>
    <row r="3765" spans="1:21" ht="28.5" x14ac:dyDescent="0.2">
      <c r="A3765">
        <v>3763</v>
      </c>
      <c r="B3765" s="3" t="s">
        <v>3760</v>
      </c>
      <c r="C3765" s="3" t="s">
        <v>7873</v>
      </c>
      <c r="D3765">
        <v>5000</v>
      </c>
      <c r="F3765">
        <v>5000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8305</v>
      </c>
      <c r="P3765" s="6">
        <f t="shared" si="232"/>
        <v>1</v>
      </c>
      <c r="Q3765">
        <f t="shared" si="233"/>
        <v>64.935064935064929</v>
      </c>
      <c r="R3765" t="s">
        <v>8332</v>
      </c>
      <c r="S3765" t="s">
        <v>8360</v>
      </c>
      <c r="T3765" s="10">
        <f t="shared" si="234"/>
        <v>42065.750300925924</v>
      </c>
      <c r="U3765" s="10">
        <f t="shared" si="235"/>
        <v>42095.708634259259</v>
      </c>
    </row>
    <row r="3766" spans="1:21" ht="42.75" x14ac:dyDescent="0.2">
      <c r="A3766">
        <v>3764</v>
      </c>
      <c r="B3766" s="3" t="s">
        <v>3761</v>
      </c>
      <c r="C3766" s="3" t="s">
        <v>7874</v>
      </c>
      <c r="D3766">
        <v>1500</v>
      </c>
      <c r="F3766">
        <v>1500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8305</v>
      </c>
      <c r="P3766" s="6">
        <f t="shared" si="232"/>
        <v>1</v>
      </c>
      <c r="Q3766">
        <f t="shared" si="233"/>
        <v>55.555555555555557</v>
      </c>
      <c r="R3766" t="s">
        <v>8332</v>
      </c>
      <c r="S3766" t="s">
        <v>8360</v>
      </c>
      <c r="T3766" s="10">
        <f t="shared" si="234"/>
        <v>42499.842962962968</v>
      </c>
      <c r="U3766" s="10">
        <f t="shared" si="235"/>
        <v>42519.024999999994</v>
      </c>
    </row>
    <row r="3767" spans="1:21" ht="42.75" x14ac:dyDescent="0.2">
      <c r="A3767">
        <v>3765</v>
      </c>
      <c r="B3767" s="3" t="s">
        <v>3762</v>
      </c>
      <c r="C3767" s="3" t="s">
        <v>7875</v>
      </c>
      <c r="D3767">
        <v>7000</v>
      </c>
      <c r="F3767">
        <v>7942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8305</v>
      </c>
      <c r="P3767" s="6">
        <f t="shared" si="232"/>
        <v>1.1345714285714286</v>
      </c>
      <c r="Q3767">
        <f t="shared" si="233"/>
        <v>74.224299065420567</v>
      </c>
      <c r="R3767" t="s">
        <v>8332</v>
      </c>
      <c r="S3767" t="s">
        <v>8360</v>
      </c>
      <c r="T3767" s="10">
        <f t="shared" si="234"/>
        <v>41820.776412037041</v>
      </c>
      <c r="U3767" s="10">
        <f t="shared" si="235"/>
        <v>41850.776412037041</v>
      </c>
    </row>
    <row r="3768" spans="1:21" ht="28.5" x14ac:dyDescent="0.2">
      <c r="A3768">
        <v>3766</v>
      </c>
      <c r="B3768" s="3" t="s">
        <v>3763</v>
      </c>
      <c r="C3768" s="3" t="s">
        <v>7876</v>
      </c>
      <c r="D3768">
        <v>10000</v>
      </c>
      <c r="F3768">
        <v>10265.01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8305</v>
      </c>
      <c r="P3768" s="6">
        <f t="shared" si="232"/>
        <v>1.0265010000000001</v>
      </c>
      <c r="Q3768">
        <f t="shared" si="233"/>
        <v>106.9271875</v>
      </c>
      <c r="R3768" t="s">
        <v>8332</v>
      </c>
      <c r="S3768" t="s">
        <v>8360</v>
      </c>
      <c r="T3768" s="10">
        <f t="shared" si="234"/>
        <v>41788.167187500003</v>
      </c>
      <c r="U3768" s="10">
        <f t="shared" si="235"/>
        <v>41823.167187500003</v>
      </c>
    </row>
    <row r="3769" spans="1:21" ht="42.75" x14ac:dyDescent="0.2">
      <c r="A3769">
        <v>3767</v>
      </c>
      <c r="B3769" s="3" t="s">
        <v>3764</v>
      </c>
      <c r="C3769" s="3" t="s">
        <v>7877</v>
      </c>
      <c r="D3769">
        <v>2000</v>
      </c>
      <c r="F3769">
        <v>2335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8305</v>
      </c>
      <c r="P3769" s="6">
        <f t="shared" si="232"/>
        <v>1.1675</v>
      </c>
      <c r="Q3769">
        <f t="shared" si="233"/>
        <v>41.696428571428569</v>
      </c>
      <c r="R3769" t="s">
        <v>8332</v>
      </c>
      <c r="S3769" t="s">
        <v>8360</v>
      </c>
      <c r="T3769" s="10">
        <f t="shared" si="234"/>
        <v>42050.019641203704</v>
      </c>
      <c r="U3769" s="10">
        <f t="shared" si="235"/>
        <v>42064.207638888889</v>
      </c>
    </row>
    <row r="3770" spans="1:21" ht="42.75" x14ac:dyDescent="0.2">
      <c r="A3770">
        <v>3768</v>
      </c>
      <c r="B3770" s="3" t="s">
        <v>3765</v>
      </c>
      <c r="C3770" s="3" t="s">
        <v>7878</v>
      </c>
      <c r="D3770">
        <v>4000</v>
      </c>
      <c r="F3770">
        <v>4306.1099999999997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8305</v>
      </c>
      <c r="P3770" s="6">
        <f t="shared" si="232"/>
        <v>1.0765274999999999</v>
      </c>
      <c r="Q3770">
        <f t="shared" si="233"/>
        <v>74.243275862068955</v>
      </c>
      <c r="R3770" t="s">
        <v>8332</v>
      </c>
      <c r="S3770" t="s">
        <v>8360</v>
      </c>
      <c r="T3770" s="10">
        <f t="shared" si="234"/>
        <v>41772.727893518517</v>
      </c>
      <c r="U3770" s="10">
        <f t="shared" si="235"/>
        <v>41802.727893518517</v>
      </c>
    </row>
    <row r="3771" spans="1:21" ht="42.75" x14ac:dyDescent="0.2">
      <c r="A3771">
        <v>3769</v>
      </c>
      <c r="B3771" s="3" t="s">
        <v>3766</v>
      </c>
      <c r="C3771" s="3" t="s">
        <v>7879</v>
      </c>
      <c r="D3771">
        <v>1100</v>
      </c>
      <c r="F3771">
        <v>1100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8305</v>
      </c>
      <c r="P3771" s="6">
        <f t="shared" si="232"/>
        <v>1</v>
      </c>
      <c r="Q3771">
        <f t="shared" si="233"/>
        <v>73.333333333333329</v>
      </c>
      <c r="R3771" t="s">
        <v>8332</v>
      </c>
      <c r="S3771" t="s">
        <v>8360</v>
      </c>
      <c r="T3771" s="10">
        <f t="shared" si="234"/>
        <v>42445.598136574074</v>
      </c>
      <c r="U3771" s="10">
        <f t="shared" si="235"/>
        <v>42475.598136574074</v>
      </c>
    </row>
    <row r="3772" spans="1:21" ht="42.75" x14ac:dyDescent="0.2">
      <c r="A3772">
        <v>3770</v>
      </c>
      <c r="B3772" s="3" t="s">
        <v>3767</v>
      </c>
      <c r="C3772" s="3" t="s">
        <v>7880</v>
      </c>
      <c r="D3772">
        <v>2000</v>
      </c>
      <c r="F3772">
        <v>2000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8305</v>
      </c>
      <c r="P3772" s="6">
        <f t="shared" si="232"/>
        <v>1</v>
      </c>
      <c r="Q3772">
        <f t="shared" si="233"/>
        <v>100</v>
      </c>
      <c r="R3772" t="s">
        <v>8332</v>
      </c>
      <c r="S3772" t="s">
        <v>8360</v>
      </c>
      <c r="T3772" s="10">
        <f t="shared" si="234"/>
        <v>42138.930671296301</v>
      </c>
      <c r="U3772" s="10">
        <f t="shared" si="235"/>
        <v>42168.930671296301</v>
      </c>
    </row>
    <row r="3773" spans="1:21" ht="28.5" x14ac:dyDescent="0.2">
      <c r="A3773">
        <v>3771</v>
      </c>
      <c r="B3773" s="3" t="s">
        <v>3768</v>
      </c>
      <c r="C3773" s="3" t="s">
        <v>7881</v>
      </c>
      <c r="D3773">
        <v>1000</v>
      </c>
      <c r="F3773">
        <v>1460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8305</v>
      </c>
      <c r="P3773" s="6">
        <f t="shared" si="232"/>
        <v>1.46</v>
      </c>
      <c r="Q3773">
        <f t="shared" si="233"/>
        <v>38.421052631578945</v>
      </c>
      <c r="R3773" t="s">
        <v>8332</v>
      </c>
      <c r="S3773" t="s">
        <v>8360</v>
      </c>
      <c r="T3773" s="10">
        <f t="shared" si="234"/>
        <v>42493.857083333336</v>
      </c>
      <c r="U3773" s="10">
        <f t="shared" si="235"/>
        <v>42508</v>
      </c>
    </row>
    <row r="3774" spans="1:21" ht="42.75" x14ac:dyDescent="0.2">
      <c r="A3774">
        <v>3772</v>
      </c>
      <c r="B3774" s="3" t="s">
        <v>3769</v>
      </c>
      <c r="C3774" s="3" t="s">
        <v>7882</v>
      </c>
      <c r="D3774">
        <v>5000</v>
      </c>
      <c r="F3774">
        <v>5510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8305</v>
      </c>
      <c r="P3774" s="6">
        <f t="shared" si="232"/>
        <v>1.1020000000000001</v>
      </c>
      <c r="Q3774">
        <f t="shared" si="233"/>
        <v>166.96969696969697</v>
      </c>
      <c r="R3774" t="s">
        <v>8332</v>
      </c>
      <c r="S3774" t="s">
        <v>8360</v>
      </c>
      <c r="T3774" s="10">
        <f t="shared" si="234"/>
        <v>42682.616967592592</v>
      </c>
      <c r="U3774" s="10">
        <f t="shared" si="235"/>
        <v>42703.25</v>
      </c>
    </row>
    <row r="3775" spans="1:21" ht="28.5" x14ac:dyDescent="0.2">
      <c r="A3775">
        <v>3773</v>
      </c>
      <c r="B3775" s="3" t="s">
        <v>3770</v>
      </c>
      <c r="C3775" s="3" t="s">
        <v>7883</v>
      </c>
      <c r="D3775">
        <v>5000</v>
      </c>
      <c r="F3775">
        <v>5410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8305</v>
      </c>
      <c r="P3775" s="6">
        <f t="shared" si="232"/>
        <v>1.0820000000000001</v>
      </c>
      <c r="Q3775">
        <f t="shared" si="233"/>
        <v>94.912280701754383</v>
      </c>
      <c r="R3775" t="s">
        <v>8332</v>
      </c>
      <c r="S3775" t="s">
        <v>8360</v>
      </c>
      <c r="T3775" s="10">
        <f t="shared" si="234"/>
        <v>42656.005173611105</v>
      </c>
      <c r="U3775" s="10">
        <f t="shared" si="235"/>
        <v>42689.088888888888</v>
      </c>
    </row>
    <row r="3776" spans="1:21" ht="42.75" x14ac:dyDescent="0.2">
      <c r="A3776">
        <v>3774</v>
      </c>
      <c r="B3776" s="3" t="s">
        <v>3771</v>
      </c>
      <c r="C3776" s="3" t="s">
        <v>7884</v>
      </c>
      <c r="D3776">
        <v>2500</v>
      </c>
      <c r="F3776">
        <v>2500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8305</v>
      </c>
      <c r="P3776" s="6">
        <f t="shared" si="232"/>
        <v>1</v>
      </c>
      <c r="Q3776">
        <f t="shared" si="233"/>
        <v>100</v>
      </c>
      <c r="R3776" t="s">
        <v>8332</v>
      </c>
      <c r="S3776" t="s">
        <v>8360</v>
      </c>
      <c r="T3776" s="10">
        <f t="shared" si="234"/>
        <v>42087.792303240742</v>
      </c>
      <c r="U3776" s="10">
        <f t="shared" si="235"/>
        <v>42103.792303240742</v>
      </c>
    </row>
    <row r="3777" spans="1:21" ht="42.75" x14ac:dyDescent="0.2">
      <c r="A3777">
        <v>3775</v>
      </c>
      <c r="B3777" s="3" t="s">
        <v>3772</v>
      </c>
      <c r="C3777" s="3" t="s">
        <v>7885</v>
      </c>
      <c r="D3777">
        <v>2000</v>
      </c>
      <c r="F3777">
        <v>2005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8305</v>
      </c>
      <c r="P3777" s="6">
        <f t="shared" si="232"/>
        <v>1.0024999999999999</v>
      </c>
      <c r="Q3777">
        <f t="shared" si="233"/>
        <v>143.21428571428572</v>
      </c>
      <c r="R3777" t="s">
        <v>8332</v>
      </c>
      <c r="S3777" t="s">
        <v>8360</v>
      </c>
      <c r="T3777" s="10">
        <f t="shared" si="234"/>
        <v>42075.942627314813</v>
      </c>
      <c r="U3777" s="10">
        <f t="shared" si="235"/>
        <v>42103.166666666672</v>
      </c>
    </row>
    <row r="3778" spans="1:21" ht="57" x14ac:dyDescent="0.2">
      <c r="A3778">
        <v>3776</v>
      </c>
      <c r="B3778" s="3" t="s">
        <v>3773</v>
      </c>
      <c r="C3778" s="3" t="s">
        <v>7886</v>
      </c>
      <c r="D3778">
        <v>8000</v>
      </c>
      <c r="F3778">
        <v>8537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8305</v>
      </c>
      <c r="P3778" s="6">
        <f t="shared" ref="P3778:P3841" si="236">F3778/D3778</f>
        <v>1.0671250000000001</v>
      </c>
      <c r="Q3778">
        <f t="shared" ref="Q3778:Q3841" si="237">F3778/M3778</f>
        <v>90.819148936170208</v>
      </c>
      <c r="R3778" t="s">
        <v>8332</v>
      </c>
      <c r="S3778" t="s">
        <v>8360</v>
      </c>
      <c r="T3778" s="10">
        <f t="shared" si="234"/>
        <v>41814.367800925924</v>
      </c>
      <c r="U3778" s="10">
        <f t="shared" si="235"/>
        <v>41852.041666666664</v>
      </c>
    </row>
    <row r="3779" spans="1:21" ht="42.75" x14ac:dyDescent="0.2">
      <c r="A3779">
        <v>3777</v>
      </c>
      <c r="B3779" s="3" t="s">
        <v>3774</v>
      </c>
      <c r="C3779" s="3" t="s">
        <v>7887</v>
      </c>
      <c r="D3779">
        <v>2000</v>
      </c>
      <c r="F3779">
        <v>2864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8305</v>
      </c>
      <c r="P3779" s="6">
        <f t="shared" si="236"/>
        <v>1.4319999999999999</v>
      </c>
      <c r="Q3779">
        <f t="shared" si="237"/>
        <v>48.542372881355931</v>
      </c>
      <c r="R3779" t="s">
        <v>8332</v>
      </c>
      <c r="S3779" t="s">
        <v>8360</v>
      </c>
      <c r="T3779" s="10">
        <f t="shared" ref="T3779:T3842" si="238">(((K3779/60)/60)/24+DATE(1970,1,1))</f>
        <v>41887.111354166671</v>
      </c>
      <c r="U3779" s="10">
        <f t="shared" ref="U3779:U3842" si="239">(((J3779/60)/60)/24+DATE(1970,1,1))</f>
        <v>41909.166666666664</v>
      </c>
    </row>
    <row r="3780" spans="1:21" ht="28.5" x14ac:dyDescent="0.2">
      <c r="A3780">
        <v>3778</v>
      </c>
      <c r="B3780" s="3" t="s">
        <v>3775</v>
      </c>
      <c r="C3780" s="3" t="s">
        <v>7888</v>
      </c>
      <c r="D3780">
        <v>2400</v>
      </c>
      <c r="F3780">
        <v>2521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8305</v>
      </c>
      <c r="P3780" s="6">
        <f t="shared" si="236"/>
        <v>1.0504166666666668</v>
      </c>
      <c r="Q3780">
        <f t="shared" si="237"/>
        <v>70.027777777777771</v>
      </c>
      <c r="R3780" t="s">
        <v>8332</v>
      </c>
      <c r="S3780" t="s">
        <v>8360</v>
      </c>
      <c r="T3780" s="10">
        <f t="shared" si="238"/>
        <v>41989.819212962961</v>
      </c>
      <c r="U3780" s="10">
        <f t="shared" si="239"/>
        <v>42049.819212962961</v>
      </c>
    </row>
    <row r="3781" spans="1:21" ht="28.5" x14ac:dyDescent="0.2">
      <c r="A3781">
        <v>3779</v>
      </c>
      <c r="B3781" s="3" t="s">
        <v>3776</v>
      </c>
      <c r="C3781" s="3" t="s">
        <v>7889</v>
      </c>
      <c r="D3781">
        <v>15000</v>
      </c>
      <c r="F3781">
        <v>15597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8305</v>
      </c>
      <c r="P3781" s="6">
        <f t="shared" si="236"/>
        <v>1.0398000000000001</v>
      </c>
      <c r="Q3781">
        <f t="shared" si="237"/>
        <v>135.62608695652173</v>
      </c>
      <c r="R3781" t="s">
        <v>8332</v>
      </c>
      <c r="S3781" t="s">
        <v>8360</v>
      </c>
      <c r="T3781" s="10">
        <f t="shared" si="238"/>
        <v>42425.735416666663</v>
      </c>
      <c r="U3781" s="10">
        <f t="shared" si="239"/>
        <v>42455.693750000006</v>
      </c>
    </row>
    <row r="3782" spans="1:21" ht="42.75" x14ac:dyDescent="0.2">
      <c r="A3782">
        <v>3780</v>
      </c>
      <c r="B3782" s="3" t="s">
        <v>3777</v>
      </c>
      <c r="C3782" s="3" t="s">
        <v>7890</v>
      </c>
      <c r="D3782">
        <v>2500</v>
      </c>
      <c r="F3782">
        <v>3000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8305</v>
      </c>
      <c r="P3782" s="6">
        <f t="shared" si="236"/>
        <v>1.2</v>
      </c>
      <c r="Q3782">
        <f t="shared" si="237"/>
        <v>100</v>
      </c>
      <c r="R3782" t="s">
        <v>8332</v>
      </c>
      <c r="S3782" t="s">
        <v>8360</v>
      </c>
      <c r="T3782" s="10">
        <f t="shared" si="238"/>
        <v>42166.219733796301</v>
      </c>
      <c r="U3782" s="10">
        <f t="shared" si="239"/>
        <v>42198.837499999994</v>
      </c>
    </row>
    <row r="3783" spans="1:21" ht="57" x14ac:dyDescent="0.2">
      <c r="A3783">
        <v>3781</v>
      </c>
      <c r="B3783" s="3" t="s">
        <v>3778</v>
      </c>
      <c r="C3783" s="3" t="s">
        <v>7891</v>
      </c>
      <c r="D3783">
        <v>4500</v>
      </c>
      <c r="F3783">
        <v>4935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8305</v>
      </c>
      <c r="P3783" s="6">
        <f t="shared" si="236"/>
        <v>1.0966666666666667</v>
      </c>
      <c r="Q3783">
        <f t="shared" si="237"/>
        <v>94.90384615384616</v>
      </c>
      <c r="R3783" t="s">
        <v>8332</v>
      </c>
      <c r="S3783" t="s">
        <v>8360</v>
      </c>
      <c r="T3783" s="10">
        <f t="shared" si="238"/>
        <v>41865.882928240739</v>
      </c>
      <c r="U3783" s="10">
        <f t="shared" si="239"/>
        <v>41890.882928240739</v>
      </c>
    </row>
    <row r="3784" spans="1:21" ht="42.75" x14ac:dyDescent="0.2">
      <c r="A3784">
        <v>3782</v>
      </c>
      <c r="B3784" s="3" t="s">
        <v>3779</v>
      </c>
      <c r="C3784" s="3" t="s">
        <v>7892</v>
      </c>
      <c r="D3784">
        <v>2000</v>
      </c>
      <c r="F3784">
        <v>2035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8305</v>
      </c>
      <c r="P3784" s="6">
        <f t="shared" si="236"/>
        <v>1.0175000000000001</v>
      </c>
      <c r="Q3784">
        <f t="shared" si="237"/>
        <v>75.370370370370367</v>
      </c>
      <c r="R3784" t="s">
        <v>8332</v>
      </c>
      <c r="S3784" t="s">
        <v>8360</v>
      </c>
      <c r="T3784" s="10">
        <f t="shared" si="238"/>
        <v>42546.862233796302</v>
      </c>
      <c r="U3784" s="10">
        <f t="shared" si="239"/>
        <v>42575.958333333328</v>
      </c>
    </row>
    <row r="3785" spans="1:21" ht="42.75" x14ac:dyDescent="0.2">
      <c r="A3785">
        <v>3783</v>
      </c>
      <c r="B3785" s="3" t="s">
        <v>3780</v>
      </c>
      <c r="C3785" s="3" t="s">
        <v>7893</v>
      </c>
      <c r="D3785">
        <v>1200</v>
      </c>
      <c r="F3785">
        <v>1547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8305</v>
      </c>
      <c r="P3785" s="6">
        <f t="shared" si="236"/>
        <v>1.2891666666666666</v>
      </c>
      <c r="Q3785">
        <f t="shared" si="237"/>
        <v>64.458333333333329</v>
      </c>
      <c r="R3785" t="s">
        <v>8332</v>
      </c>
      <c r="S3785" t="s">
        <v>8360</v>
      </c>
      <c r="T3785" s="10">
        <f t="shared" si="238"/>
        <v>42420.140277777777</v>
      </c>
      <c r="U3785" s="10">
        <f t="shared" si="239"/>
        <v>42444.666666666672</v>
      </c>
    </row>
    <row r="3786" spans="1:21" ht="42.75" x14ac:dyDescent="0.2">
      <c r="A3786">
        <v>3784</v>
      </c>
      <c r="B3786" s="3" t="s">
        <v>3781</v>
      </c>
      <c r="C3786" s="3" t="s">
        <v>7894</v>
      </c>
      <c r="D3786">
        <v>1000</v>
      </c>
      <c r="F3786">
        <v>1150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8305</v>
      </c>
      <c r="P3786" s="6">
        <f t="shared" si="236"/>
        <v>1.1499999999999999</v>
      </c>
      <c r="Q3786">
        <f t="shared" si="237"/>
        <v>115</v>
      </c>
      <c r="R3786" t="s">
        <v>8332</v>
      </c>
      <c r="S3786" t="s">
        <v>8360</v>
      </c>
      <c r="T3786" s="10">
        <f t="shared" si="238"/>
        <v>42531.980694444443</v>
      </c>
      <c r="U3786" s="10">
        <f t="shared" si="239"/>
        <v>42561.980694444443</v>
      </c>
    </row>
    <row r="3787" spans="1:21" ht="42.75" x14ac:dyDescent="0.2">
      <c r="A3787">
        <v>3785</v>
      </c>
      <c r="B3787" s="3" t="s">
        <v>3782</v>
      </c>
      <c r="C3787" s="3" t="s">
        <v>7895</v>
      </c>
      <c r="D3787">
        <v>2000</v>
      </c>
      <c r="F3787">
        <v>3015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8305</v>
      </c>
      <c r="P3787" s="6">
        <f t="shared" si="236"/>
        <v>1.5075000000000001</v>
      </c>
      <c r="Q3787">
        <f t="shared" si="237"/>
        <v>100.5</v>
      </c>
      <c r="R3787" t="s">
        <v>8332</v>
      </c>
      <c r="S3787" t="s">
        <v>8360</v>
      </c>
      <c r="T3787" s="10">
        <f t="shared" si="238"/>
        <v>42548.63853009259</v>
      </c>
      <c r="U3787" s="10">
        <f t="shared" si="239"/>
        <v>42584.418749999997</v>
      </c>
    </row>
    <row r="3788" spans="1:21" ht="42.75" x14ac:dyDescent="0.2">
      <c r="A3788">
        <v>3786</v>
      </c>
      <c r="B3788" s="3" t="s">
        <v>3783</v>
      </c>
      <c r="C3788" s="3" t="s">
        <v>7896</v>
      </c>
      <c r="D3788">
        <v>6000</v>
      </c>
      <c r="F3788">
        <v>6658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8305</v>
      </c>
      <c r="P3788" s="6">
        <f t="shared" si="236"/>
        <v>1.1096666666666666</v>
      </c>
      <c r="Q3788">
        <f t="shared" si="237"/>
        <v>93.774647887323937</v>
      </c>
      <c r="R3788" t="s">
        <v>8332</v>
      </c>
      <c r="S3788" t="s">
        <v>8360</v>
      </c>
      <c r="T3788" s="10">
        <f t="shared" si="238"/>
        <v>42487.037905092591</v>
      </c>
      <c r="U3788" s="10">
        <f t="shared" si="239"/>
        <v>42517.037905092591</v>
      </c>
    </row>
    <row r="3789" spans="1:21" ht="42.75" x14ac:dyDescent="0.2">
      <c r="A3789">
        <v>3787</v>
      </c>
      <c r="B3789" s="3" t="s">
        <v>3784</v>
      </c>
      <c r="C3789" s="3" t="s">
        <v>7897</v>
      </c>
      <c r="D3789">
        <v>350</v>
      </c>
      <c r="F3789">
        <v>351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8305</v>
      </c>
      <c r="P3789" s="6">
        <f t="shared" si="236"/>
        <v>1.0028571428571429</v>
      </c>
      <c r="Q3789">
        <f t="shared" si="237"/>
        <v>35.1</v>
      </c>
      <c r="R3789" t="s">
        <v>8332</v>
      </c>
      <c r="S3789" t="s">
        <v>8360</v>
      </c>
      <c r="T3789" s="10">
        <f t="shared" si="238"/>
        <v>42167.534791666665</v>
      </c>
      <c r="U3789" s="10">
        <f t="shared" si="239"/>
        <v>42196.165972222225</v>
      </c>
    </row>
    <row r="3790" spans="1:21" ht="71.25" x14ac:dyDescent="0.2">
      <c r="A3790">
        <v>3788</v>
      </c>
      <c r="B3790" s="3" t="s">
        <v>3785</v>
      </c>
      <c r="C3790" s="3" t="s">
        <v>7898</v>
      </c>
      <c r="D3790">
        <v>75000</v>
      </c>
      <c r="F3790">
        <v>500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8305</v>
      </c>
      <c r="P3790" s="6">
        <f t="shared" si="236"/>
        <v>6.6666666666666671E-3</v>
      </c>
      <c r="Q3790">
        <f t="shared" si="237"/>
        <v>500</v>
      </c>
      <c r="R3790" t="s">
        <v>8332</v>
      </c>
      <c r="S3790" t="s">
        <v>8360</v>
      </c>
      <c r="T3790" s="10">
        <f t="shared" si="238"/>
        <v>42333.695821759262</v>
      </c>
      <c r="U3790" s="10">
        <f t="shared" si="239"/>
        <v>42361.679166666669</v>
      </c>
    </row>
    <row r="3791" spans="1:21" ht="42.75" x14ac:dyDescent="0.2">
      <c r="A3791">
        <v>3789</v>
      </c>
      <c r="B3791" s="3" t="s">
        <v>3786</v>
      </c>
      <c r="C3791" s="3" t="s">
        <v>7899</v>
      </c>
      <c r="D3791">
        <v>3550</v>
      </c>
      <c r="F3791">
        <v>116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8305</v>
      </c>
      <c r="P3791" s="6">
        <f t="shared" si="236"/>
        <v>3.267605633802817E-2</v>
      </c>
      <c r="Q3791">
        <f t="shared" si="237"/>
        <v>29</v>
      </c>
      <c r="R3791" t="s">
        <v>8332</v>
      </c>
      <c r="S3791" t="s">
        <v>8360</v>
      </c>
      <c r="T3791" s="10">
        <f t="shared" si="238"/>
        <v>42138.798819444448</v>
      </c>
      <c r="U3791" s="10">
        <f t="shared" si="239"/>
        <v>42170.798819444448</v>
      </c>
    </row>
    <row r="3792" spans="1:21" ht="42.75" x14ac:dyDescent="0.2">
      <c r="A3792">
        <v>3790</v>
      </c>
      <c r="B3792" s="3" t="s">
        <v>3787</v>
      </c>
      <c r="C3792" s="3" t="s">
        <v>7900</v>
      </c>
      <c r="D3792">
        <v>15000</v>
      </c>
      <c r="F3792"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8305</v>
      </c>
      <c r="P3792" s="6">
        <f t="shared" si="236"/>
        <v>0</v>
      </c>
      <c r="Q3792" t="e">
        <f t="shared" si="237"/>
        <v>#DIV/0!</v>
      </c>
      <c r="R3792" t="s">
        <v>8332</v>
      </c>
      <c r="S3792" t="s">
        <v>8360</v>
      </c>
      <c r="T3792" s="10">
        <f t="shared" si="238"/>
        <v>42666.666932870372</v>
      </c>
      <c r="U3792" s="10">
        <f t="shared" si="239"/>
        <v>42696.708599537036</v>
      </c>
    </row>
    <row r="3793" spans="1:21" ht="28.5" x14ac:dyDescent="0.2">
      <c r="A3793">
        <v>3791</v>
      </c>
      <c r="B3793" s="3" t="s">
        <v>3788</v>
      </c>
      <c r="C3793" s="3" t="s">
        <v>7901</v>
      </c>
      <c r="D3793">
        <v>1500</v>
      </c>
      <c r="F3793"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8305</v>
      </c>
      <c r="P3793" s="6">
        <f t="shared" si="236"/>
        <v>0</v>
      </c>
      <c r="Q3793" t="e">
        <f t="shared" si="237"/>
        <v>#DIV/0!</v>
      </c>
      <c r="R3793" t="s">
        <v>8332</v>
      </c>
      <c r="S3793" t="s">
        <v>8360</v>
      </c>
      <c r="T3793" s="10">
        <f t="shared" si="238"/>
        <v>41766.692037037035</v>
      </c>
      <c r="U3793" s="10">
        <f t="shared" si="239"/>
        <v>41826.692037037035</v>
      </c>
    </row>
    <row r="3794" spans="1:21" ht="28.5" x14ac:dyDescent="0.2">
      <c r="A3794">
        <v>3792</v>
      </c>
      <c r="B3794" s="3" t="s">
        <v>3789</v>
      </c>
      <c r="C3794" s="3" t="s">
        <v>7902</v>
      </c>
      <c r="D3794">
        <v>12500</v>
      </c>
      <c r="F3794">
        <v>35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8305</v>
      </c>
      <c r="P3794" s="6">
        <f t="shared" si="236"/>
        <v>2.8E-3</v>
      </c>
      <c r="Q3794">
        <f t="shared" si="237"/>
        <v>17.5</v>
      </c>
      <c r="R3794" t="s">
        <v>8332</v>
      </c>
      <c r="S3794" t="s">
        <v>8360</v>
      </c>
      <c r="T3794" s="10">
        <f t="shared" si="238"/>
        <v>42170.447013888886</v>
      </c>
      <c r="U3794" s="10">
        <f t="shared" si="239"/>
        <v>42200.447013888886</v>
      </c>
    </row>
    <row r="3795" spans="1:21" ht="42.75" x14ac:dyDescent="0.2">
      <c r="A3795">
        <v>3793</v>
      </c>
      <c r="B3795" s="3" t="s">
        <v>3790</v>
      </c>
      <c r="C3795" s="3" t="s">
        <v>7903</v>
      </c>
      <c r="D3795">
        <v>7000</v>
      </c>
      <c r="F3795">
        <v>4176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8305</v>
      </c>
      <c r="P3795" s="6">
        <f t="shared" si="236"/>
        <v>0.59657142857142853</v>
      </c>
      <c r="Q3795">
        <f t="shared" si="237"/>
        <v>174</v>
      </c>
      <c r="R3795" t="s">
        <v>8332</v>
      </c>
      <c r="S3795" t="s">
        <v>8360</v>
      </c>
      <c r="T3795" s="10">
        <f t="shared" si="238"/>
        <v>41968.938993055555</v>
      </c>
      <c r="U3795" s="10">
        <f t="shared" si="239"/>
        <v>41989.938993055555</v>
      </c>
    </row>
    <row r="3796" spans="1:21" ht="42.75" x14ac:dyDescent="0.2">
      <c r="A3796">
        <v>3794</v>
      </c>
      <c r="B3796" s="3" t="s">
        <v>3791</v>
      </c>
      <c r="C3796" s="3" t="s">
        <v>7904</v>
      </c>
      <c r="D3796">
        <v>5000</v>
      </c>
      <c r="F3796">
        <v>50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8305</v>
      </c>
      <c r="P3796" s="6">
        <f t="shared" si="236"/>
        <v>0.01</v>
      </c>
      <c r="Q3796">
        <f t="shared" si="237"/>
        <v>50</v>
      </c>
      <c r="R3796" t="s">
        <v>8332</v>
      </c>
      <c r="S3796" t="s">
        <v>8360</v>
      </c>
      <c r="T3796" s="10">
        <f t="shared" si="238"/>
        <v>42132.58048611111</v>
      </c>
      <c r="U3796" s="10">
        <f t="shared" si="239"/>
        <v>42162.58048611111</v>
      </c>
    </row>
    <row r="3797" spans="1:21" ht="42.75" x14ac:dyDescent="0.2">
      <c r="A3797">
        <v>3795</v>
      </c>
      <c r="B3797" s="3" t="s">
        <v>3792</v>
      </c>
      <c r="C3797" s="3" t="s">
        <v>7905</v>
      </c>
      <c r="D3797">
        <v>600</v>
      </c>
      <c r="F3797">
        <v>10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8305</v>
      </c>
      <c r="P3797" s="6">
        <f t="shared" si="236"/>
        <v>1.6666666666666666E-2</v>
      </c>
      <c r="Q3797">
        <f t="shared" si="237"/>
        <v>5</v>
      </c>
      <c r="R3797" t="s">
        <v>8332</v>
      </c>
      <c r="S3797" t="s">
        <v>8360</v>
      </c>
      <c r="T3797" s="10">
        <f t="shared" si="238"/>
        <v>42201.436226851853</v>
      </c>
      <c r="U3797" s="10">
        <f t="shared" si="239"/>
        <v>42244.9375</v>
      </c>
    </row>
    <row r="3798" spans="1:21" ht="42.75" x14ac:dyDescent="0.2">
      <c r="A3798">
        <v>3796</v>
      </c>
      <c r="B3798" s="3" t="s">
        <v>3793</v>
      </c>
      <c r="C3798" s="3" t="s">
        <v>7906</v>
      </c>
      <c r="D3798">
        <v>22500</v>
      </c>
      <c r="F3798">
        <v>1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8305</v>
      </c>
      <c r="P3798" s="6">
        <f t="shared" si="236"/>
        <v>4.4444444444444447E-5</v>
      </c>
      <c r="Q3798">
        <f t="shared" si="237"/>
        <v>1</v>
      </c>
      <c r="R3798" t="s">
        <v>8332</v>
      </c>
      <c r="S3798" t="s">
        <v>8360</v>
      </c>
      <c r="T3798" s="10">
        <f t="shared" si="238"/>
        <v>42689.029583333337</v>
      </c>
      <c r="U3798" s="10">
        <f t="shared" si="239"/>
        <v>42749.029583333337</v>
      </c>
    </row>
    <row r="3799" spans="1:21" ht="57" x14ac:dyDescent="0.2">
      <c r="A3799">
        <v>3797</v>
      </c>
      <c r="B3799" s="3" t="s">
        <v>3794</v>
      </c>
      <c r="C3799" s="3" t="s">
        <v>7907</v>
      </c>
      <c r="D3799">
        <v>6000</v>
      </c>
      <c r="F3799">
        <v>5380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8305</v>
      </c>
      <c r="P3799" s="6">
        <f t="shared" si="236"/>
        <v>0.89666666666666661</v>
      </c>
      <c r="Q3799">
        <f t="shared" si="237"/>
        <v>145.40540540540542</v>
      </c>
      <c r="R3799" t="s">
        <v>8332</v>
      </c>
      <c r="S3799" t="s">
        <v>8360</v>
      </c>
      <c r="T3799" s="10">
        <f t="shared" si="238"/>
        <v>42084.881539351853</v>
      </c>
      <c r="U3799" s="10">
        <f t="shared" si="239"/>
        <v>42114.881539351853</v>
      </c>
    </row>
    <row r="3800" spans="1:21" ht="42.75" x14ac:dyDescent="0.2">
      <c r="A3800">
        <v>3798</v>
      </c>
      <c r="B3800" s="3" t="s">
        <v>3795</v>
      </c>
      <c r="C3800" s="3" t="s">
        <v>7908</v>
      </c>
      <c r="D3800">
        <v>70000</v>
      </c>
      <c r="F3800">
        <v>1025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8305</v>
      </c>
      <c r="P3800" s="6">
        <f t="shared" si="236"/>
        <v>1.4642857142857143E-2</v>
      </c>
      <c r="Q3800">
        <f t="shared" si="237"/>
        <v>205</v>
      </c>
      <c r="R3800" t="s">
        <v>8332</v>
      </c>
      <c r="S3800" t="s">
        <v>8360</v>
      </c>
      <c r="T3800" s="10">
        <f t="shared" si="238"/>
        <v>41831.722777777781</v>
      </c>
      <c r="U3800" s="10">
        <f t="shared" si="239"/>
        <v>41861.722777777781</v>
      </c>
    </row>
    <row r="3801" spans="1:21" ht="28.5" x14ac:dyDescent="0.2">
      <c r="A3801">
        <v>3799</v>
      </c>
      <c r="B3801" s="3" t="s">
        <v>3796</v>
      </c>
      <c r="C3801" s="3" t="s">
        <v>7909</v>
      </c>
      <c r="D3801">
        <v>10000</v>
      </c>
      <c r="F3801">
        <v>402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8305</v>
      </c>
      <c r="P3801" s="6">
        <f t="shared" si="236"/>
        <v>4.02E-2</v>
      </c>
      <c r="Q3801">
        <f t="shared" si="237"/>
        <v>100.5</v>
      </c>
      <c r="R3801" t="s">
        <v>8332</v>
      </c>
      <c r="S3801" t="s">
        <v>8360</v>
      </c>
      <c r="T3801" s="10">
        <f t="shared" si="238"/>
        <v>42410.93105324074</v>
      </c>
      <c r="U3801" s="10">
        <f t="shared" si="239"/>
        <v>42440.93105324074</v>
      </c>
    </row>
    <row r="3802" spans="1:21" ht="42.75" x14ac:dyDescent="0.2">
      <c r="A3802">
        <v>3800</v>
      </c>
      <c r="B3802" s="3" t="s">
        <v>3797</v>
      </c>
      <c r="C3802" s="3" t="s">
        <v>7910</v>
      </c>
      <c r="D3802">
        <v>22000</v>
      </c>
      <c r="F3802">
        <v>881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8305</v>
      </c>
      <c r="P3802" s="6">
        <f t="shared" si="236"/>
        <v>4.0045454545454544E-2</v>
      </c>
      <c r="Q3802">
        <f t="shared" si="237"/>
        <v>55.0625</v>
      </c>
      <c r="R3802" t="s">
        <v>8332</v>
      </c>
      <c r="S3802" t="s">
        <v>8360</v>
      </c>
      <c r="T3802" s="10">
        <f t="shared" si="238"/>
        <v>41982.737071759257</v>
      </c>
      <c r="U3802" s="10">
        <f t="shared" si="239"/>
        <v>42015.207638888889</v>
      </c>
    </row>
    <row r="3803" spans="1:21" ht="42.75" x14ac:dyDescent="0.2">
      <c r="A3803">
        <v>3801</v>
      </c>
      <c r="B3803" s="3" t="s">
        <v>3798</v>
      </c>
      <c r="C3803" s="3" t="s">
        <v>7911</v>
      </c>
      <c r="D3803">
        <v>5000</v>
      </c>
      <c r="F3803">
        <v>426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8305</v>
      </c>
      <c r="P3803" s="6">
        <f t="shared" si="236"/>
        <v>8.5199999999999998E-2</v>
      </c>
      <c r="Q3803">
        <f t="shared" si="237"/>
        <v>47.333333333333336</v>
      </c>
      <c r="R3803" t="s">
        <v>8332</v>
      </c>
      <c r="S3803" t="s">
        <v>8360</v>
      </c>
      <c r="T3803" s="10">
        <f t="shared" si="238"/>
        <v>41975.676111111112</v>
      </c>
      <c r="U3803" s="10">
        <f t="shared" si="239"/>
        <v>42006.676111111112</v>
      </c>
    </row>
    <row r="3804" spans="1:21" ht="42.75" x14ac:dyDescent="0.2">
      <c r="A3804">
        <v>3802</v>
      </c>
      <c r="B3804" s="3" t="s">
        <v>3799</v>
      </c>
      <c r="C3804" s="3" t="s">
        <v>7912</v>
      </c>
      <c r="D3804">
        <v>3000</v>
      </c>
      <c r="F3804"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8305</v>
      </c>
      <c r="P3804" s="6">
        <f t="shared" si="236"/>
        <v>0</v>
      </c>
      <c r="Q3804" t="e">
        <f t="shared" si="237"/>
        <v>#DIV/0!</v>
      </c>
      <c r="R3804" t="s">
        <v>8332</v>
      </c>
      <c r="S3804" t="s">
        <v>8360</v>
      </c>
      <c r="T3804" s="10">
        <f t="shared" si="238"/>
        <v>42269.126226851848</v>
      </c>
      <c r="U3804" s="10">
        <f t="shared" si="239"/>
        <v>42299.126226851848</v>
      </c>
    </row>
    <row r="3805" spans="1:21" ht="28.5" x14ac:dyDescent="0.2">
      <c r="A3805">
        <v>3803</v>
      </c>
      <c r="B3805" s="3" t="s">
        <v>3800</v>
      </c>
      <c r="C3805" s="3" t="s">
        <v>7913</v>
      </c>
      <c r="D3805">
        <v>12000</v>
      </c>
      <c r="F3805">
        <v>2358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8305</v>
      </c>
      <c r="P3805" s="6">
        <f t="shared" si="236"/>
        <v>0.19650000000000001</v>
      </c>
      <c r="Q3805">
        <f t="shared" si="237"/>
        <v>58.95</v>
      </c>
      <c r="R3805" t="s">
        <v>8332</v>
      </c>
      <c r="S3805" t="s">
        <v>8360</v>
      </c>
      <c r="T3805" s="10">
        <f t="shared" si="238"/>
        <v>42403.971851851849</v>
      </c>
      <c r="U3805" s="10">
        <f t="shared" si="239"/>
        <v>42433.971851851849</v>
      </c>
    </row>
    <row r="3806" spans="1:21" ht="42.75" x14ac:dyDescent="0.2">
      <c r="A3806">
        <v>3804</v>
      </c>
      <c r="B3806" s="3" t="s">
        <v>3801</v>
      </c>
      <c r="C3806" s="3" t="s">
        <v>7914</v>
      </c>
      <c r="D3806">
        <v>8000</v>
      </c>
      <c r="F3806"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8305</v>
      </c>
      <c r="P3806" s="6">
        <f t="shared" si="236"/>
        <v>0</v>
      </c>
      <c r="Q3806" t="e">
        <f t="shared" si="237"/>
        <v>#DIV/0!</v>
      </c>
      <c r="R3806" t="s">
        <v>8332</v>
      </c>
      <c r="S3806" t="s">
        <v>8360</v>
      </c>
      <c r="T3806" s="10">
        <f t="shared" si="238"/>
        <v>42527.00953703704</v>
      </c>
      <c r="U3806" s="10">
        <f t="shared" si="239"/>
        <v>42582.291666666672</v>
      </c>
    </row>
    <row r="3807" spans="1:21" ht="42.75" x14ac:dyDescent="0.2">
      <c r="A3807">
        <v>3805</v>
      </c>
      <c r="B3807" s="3" t="s">
        <v>3802</v>
      </c>
      <c r="C3807" s="3" t="s">
        <v>7915</v>
      </c>
      <c r="D3807">
        <v>150000</v>
      </c>
      <c r="F3807">
        <v>3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8305</v>
      </c>
      <c r="P3807" s="6">
        <f t="shared" si="236"/>
        <v>2.0000000000000002E-5</v>
      </c>
      <c r="Q3807">
        <f t="shared" si="237"/>
        <v>1.5</v>
      </c>
      <c r="R3807" t="s">
        <v>8332</v>
      </c>
      <c r="S3807" t="s">
        <v>8360</v>
      </c>
      <c r="T3807" s="10">
        <f t="shared" si="238"/>
        <v>41849.887037037035</v>
      </c>
      <c r="U3807" s="10">
        <f t="shared" si="239"/>
        <v>41909.887037037035</v>
      </c>
    </row>
    <row r="3808" spans="1:21" ht="57" x14ac:dyDescent="0.2">
      <c r="A3808">
        <v>3806</v>
      </c>
      <c r="B3808" s="3" t="s">
        <v>3803</v>
      </c>
      <c r="C3808" s="3" t="s">
        <v>7916</v>
      </c>
      <c r="D3808">
        <v>7500</v>
      </c>
      <c r="F3808">
        <v>5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8305</v>
      </c>
      <c r="P3808" s="6">
        <f t="shared" si="236"/>
        <v>6.6666666666666664E-4</v>
      </c>
      <c r="Q3808">
        <f t="shared" si="237"/>
        <v>5</v>
      </c>
      <c r="R3808" t="s">
        <v>8332</v>
      </c>
      <c r="S3808" t="s">
        <v>8360</v>
      </c>
      <c r="T3808" s="10">
        <f t="shared" si="238"/>
        <v>41799.259039351848</v>
      </c>
      <c r="U3808" s="10">
        <f t="shared" si="239"/>
        <v>41819.259039351848</v>
      </c>
    </row>
    <row r="3809" spans="1:21" ht="42.75" x14ac:dyDescent="0.2">
      <c r="A3809">
        <v>3807</v>
      </c>
      <c r="B3809" s="3" t="s">
        <v>3804</v>
      </c>
      <c r="C3809" s="3" t="s">
        <v>7917</v>
      </c>
      <c r="D3809">
        <v>1500</v>
      </c>
      <c r="F3809">
        <v>455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8305</v>
      </c>
      <c r="P3809" s="6">
        <f t="shared" si="236"/>
        <v>0.30333333333333334</v>
      </c>
      <c r="Q3809">
        <f t="shared" si="237"/>
        <v>50.555555555555557</v>
      </c>
      <c r="R3809" t="s">
        <v>8332</v>
      </c>
      <c r="S3809" t="s">
        <v>8360</v>
      </c>
      <c r="T3809" s="10">
        <f t="shared" si="238"/>
        <v>42090.909016203703</v>
      </c>
      <c r="U3809" s="10">
        <f t="shared" si="239"/>
        <v>42097.909016203703</v>
      </c>
    </row>
    <row r="3810" spans="1:21" ht="42.75" x14ac:dyDescent="0.2">
      <c r="A3810">
        <v>3808</v>
      </c>
      <c r="B3810" s="3" t="s">
        <v>3805</v>
      </c>
      <c r="C3810" s="3" t="s">
        <v>7918</v>
      </c>
      <c r="D3810">
        <v>1000</v>
      </c>
      <c r="F3810">
        <v>1000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8271</v>
      </c>
      <c r="P3810" s="6">
        <f t="shared" si="236"/>
        <v>1</v>
      </c>
      <c r="Q3810">
        <f t="shared" si="237"/>
        <v>41.666666666666664</v>
      </c>
      <c r="R3810" t="s">
        <v>8332</v>
      </c>
      <c r="S3810" t="s">
        <v>8333</v>
      </c>
      <c r="T3810" s="10">
        <f t="shared" si="238"/>
        <v>42059.453923611116</v>
      </c>
      <c r="U3810" s="10">
        <f t="shared" si="239"/>
        <v>42119.412256944444</v>
      </c>
    </row>
    <row r="3811" spans="1:21" ht="42.75" x14ac:dyDescent="0.2">
      <c r="A3811">
        <v>3809</v>
      </c>
      <c r="B3811" s="3" t="s">
        <v>3806</v>
      </c>
      <c r="C3811" s="3" t="s">
        <v>7919</v>
      </c>
      <c r="D3811">
        <v>2000</v>
      </c>
      <c r="F3811">
        <v>2025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8271</v>
      </c>
      <c r="P3811" s="6">
        <f t="shared" si="236"/>
        <v>1.0125</v>
      </c>
      <c r="Q3811">
        <f t="shared" si="237"/>
        <v>53.289473684210527</v>
      </c>
      <c r="R3811" t="s">
        <v>8332</v>
      </c>
      <c r="S3811" t="s">
        <v>8333</v>
      </c>
      <c r="T3811" s="10">
        <f t="shared" si="238"/>
        <v>41800.526701388888</v>
      </c>
      <c r="U3811" s="10">
        <f t="shared" si="239"/>
        <v>41850.958333333336</v>
      </c>
    </row>
    <row r="3812" spans="1:21" ht="42.75" x14ac:dyDescent="0.2">
      <c r="A3812">
        <v>3810</v>
      </c>
      <c r="B3812" s="3" t="s">
        <v>3807</v>
      </c>
      <c r="C3812" s="3" t="s">
        <v>7920</v>
      </c>
      <c r="D3812">
        <v>1500</v>
      </c>
      <c r="F3812">
        <v>1826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8271</v>
      </c>
      <c r="P3812" s="6">
        <f t="shared" si="236"/>
        <v>1.2173333333333334</v>
      </c>
      <c r="Q3812">
        <f t="shared" si="237"/>
        <v>70.230769230769226</v>
      </c>
      <c r="R3812" t="s">
        <v>8332</v>
      </c>
      <c r="S3812" t="s">
        <v>8333</v>
      </c>
      <c r="T3812" s="10">
        <f t="shared" si="238"/>
        <v>42054.849050925928</v>
      </c>
      <c r="U3812" s="10">
        <f t="shared" si="239"/>
        <v>42084.807384259257</v>
      </c>
    </row>
    <row r="3813" spans="1:21" ht="42.75" x14ac:dyDescent="0.2">
      <c r="A3813">
        <v>3811</v>
      </c>
      <c r="B3813" s="3" t="s">
        <v>3808</v>
      </c>
      <c r="C3813" s="3" t="s">
        <v>7921</v>
      </c>
      <c r="D3813">
        <v>250</v>
      </c>
      <c r="F3813">
        <v>825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8271</v>
      </c>
      <c r="P3813" s="6">
        <f t="shared" si="236"/>
        <v>3.3</v>
      </c>
      <c r="Q3813">
        <f t="shared" si="237"/>
        <v>43.421052631578945</v>
      </c>
      <c r="R3813" t="s">
        <v>8332</v>
      </c>
      <c r="S3813" t="s">
        <v>8333</v>
      </c>
      <c r="T3813" s="10">
        <f t="shared" si="238"/>
        <v>42487.62700231481</v>
      </c>
      <c r="U3813" s="10">
        <f t="shared" si="239"/>
        <v>42521.458333333328</v>
      </c>
    </row>
    <row r="3814" spans="1:21" ht="42.75" x14ac:dyDescent="0.2">
      <c r="A3814">
        <v>3812</v>
      </c>
      <c r="B3814" s="3" t="s">
        <v>3809</v>
      </c>
      <c r="C3814" s="3" t="s">
        <v>7922</v>
      </c>
      <c r="D3814">
        <v>2000</v>
      </c>
      <c r="F3814">
        <v>2191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8271</v>
      </c>
      <c r="P3814" s="6">
        <f t="shared" si="236"/>
        <v>1.0954999999999999</v>
      </c>
      <c r="Q3814">
        <f t="shared" si="237"/>
        <v>199.18181818181819</v>
      </c>
      <c r="R3814" t="s">
        <v>8332</v>
      </c>
      <c r="S3814" t="s">
        <v>8333</v>
      </c>
      <c r="T3814" s="10">
        <f t="shared" si="238"/>
        <v>42109.751250000001</v>
      </c>
      <c r="U3814" s="10">
        <f t="shared" si="239"/>
        <v>42156.165972222225</v>
      </c>
    </row>
    <row r="3815" spans="1:21" ht="42.75" x14ac:dyDescent="0.2">
      <c r="A3815">
        <v>3813</v>
      </c>
      <c r="B3815" s="3" t="s">
        <v>3810</v>
      </c>
      <c r="C3815" s="3" t="s">
        <v>7923</v>
      </c>
      <c r="D3815">
        <v>2100</v>
      </c>
      <c r="F3815">
        <v>2119.9899999999998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8271</v>
      </c>
      <c r="P3815" s="6">
        <f t="shared" si="236"/>
        <v>1.0095190476190474</v>
      </c>
      <c r="Q3815">
        <f t="shared" si="237"/>
        <v>78.518148148148143</v>
      </c>
      <c r="R3815" t="s">
        <v>8332</v>
      </c>
      <c r="S3815" t="s">
        <v>8333</v>
      </c>
      <c r="T3815" s="10">
        <f t="shared" si="238"/>
        <v>42497.275706018518</v>
      </c>
      <c r="U3815" s="10">
        <f t="shared" si="239"/>
        <v>42535.904861111107</v>
      </c>
    </row>
    <row r="3816" spans="1:21" ht="42.75" x14ac:dyDescent="0.2">
      <c r="A3816">
        <v>3814</v>
      </c>
      <c r="B3816" s="3" t="s">
        <v>3811</v>
      </c>
      <c r="C3816" s="3" t="s">
        <v>7924</v>
      </c>
      <c r="D3816">
        <v>1500</v>
      </c>
      <c r="F3816">
        <v>2102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8271</v>
      </c>
      <c r="P3816" s="6">
        <f t="shared" si="236"/>
        <v>1.4013333333333333</v>
      </c>
      <c r="Q3816">
        <f t="shared" si="237"/>
        <v>61.823529411764703</v>
      </c>
      <c r="R3816" t="s">
        <v>8332</v>
      </c>
      <c r="S3816" t="s">
        <v>8333</v>
      </c>
      <c r="T3816" s="10">
        <f t="shared" si="238"/>
        <v>42058.904074074075</v>
      </c>
      <c r="U3816" s="10">
        <f t="shared" si="239"/>
        <v>42095.165972222225</v>
      </c>
    </row>
    <row r="3817" spans="1:21" ht="28.5" x14ac:dyDescent="0.2">
      <c r="A3817">
        <v>3815</v>
      </c>
      <c r="B3817" s="3" t="s">
        <v>3812</v>
      </c>
      <c r="C3817" s="3" t="s">
        <v>7925</v>
      </c>
      <c r="D3817">
        <v>1000</v>
      </c>
      <c r="F3817">
        <v>1000.01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8271</v>
      </c>
      <c r="P3817" s="6">
        <f t="shared" si="236"/>
        <v>1.0000100000000001</v>
      </c>
      <c r="Q3817">
        <f t="shared" si="237"/>
        <v>50.000500000000002</v>
      </c>
      <c r="R3817" t="s">
        <v>8332</v>
      </c>
      <c r="S3817" t="s">
        <v>8333</v>
      </c>
      <c r="T3817" s="10">
        <f t="shared" si="238"/>
        <v>42207.259918981479</v>
      </c>
      <c r="U3817" s="10">
        <f t="shared" si="239"/>
        <v>42236.958333333328</v>
      </c>
    </row>
    <row r="3818" spans="1:21" ht="57" x14ac:dyDescent="0.2">
      <c r="A3818">
        <v>3816</v>
      </c>
      <c r="B3818" s="3" t="s">
        <v>3813</v>
      </c>
      <c r="C3818" s="3" t="s">
        <v>7926</v>
      </c>
      <c r="D3818">
        <v>1500</v>
      </c>
      <c r="F3818">
        <v>1788.57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8271</v>
      </c>
      <c r="P3818" s="6">
        <f t="shared" si="236"/>
        <v>1.19238</v>
      </c>
      <c r="Q3818">
        <f t="shared" si="237"/>
        <v>48.339729729729726</v>
      </c>
      <c r="R3818" t="s">
        <v>8332</v>
      </c>
      <c r="S3818" t="s">
        <v>8333</v>
      </c>
      <c r="T3818" s="10">
        <f t="shared" si="238"/>
        <v>41807.690081018518</v>
      </c>
      <c r="U3818" s="10">
        <f t="shared" si="239"/>
        <v>41837.690081018518</v>
      </c>
    </row>
    <row r="3819" spans="1:21" ht="42.75" x14ac:dyDescent="0.2">
      <c r="A3819">
        <v>3817</v>
      </c>
      <c r="B3819" s="3" t="s">
        <v>3814</v>
      </c>
      <c r="C3819" s="3" t="s">
        <v>7927</v>
      </c>
      <c r="D3819">
        <v>2000</v>
      </c>
      <c r="F3819">
        <v>2145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8271</v>
      </c>
      <c r="P3819" s="6">
        <f t="shared" si="236"/>
        <v>1.0725</v>
      </c>
      <c r="Q3819">
        <f t="shared" si="237"/>
        <v>107.25</v>
      </c>
      <c r="R3819" t="s">
        <v>8332</v>
      </c>
      <c r="S3819" t="s">
        <v>8333</v>
      </c>
      <c r="T3819" s="10">
        <f t="shared" si="238"/>
        <v>42284.69694444444</v>
      </c>
      <c r="U3819" s="10">
        <f t="shared" si="239"/>
        <v>42301.165972222225</v>
      </c>
    </row>
    <row r="3820" spans="1:21" ht="42.75" x14ac:dyDescent="0.2">
      <c r="A3820">
        <v>3818</v>
      </c>
      <c r="B3820" s="3" t="s">
        <v>3815</v>
      </c>
      <c r="C3820" s="3" t="s">
        <v>7928</v>
      </c>
      <c r="D3820">
        <v>250</v>
      </c>
      <c r="F3820">
        <v>570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8271</v>
      </c>
      <c r="P3820" s="6">
        <f t="shared" si="236"/>
        <v>2.2799999999999998</v>
      </c>
      <c r="Q3820">
        <f t="shared" si="237"/>
        <v>57</v>
      </c>
      <c r="R3820" t="s">
        <v>8332</v>
      </c>
      <c r="S3820" t="s">
        <v>8333</v>
      </c>
      <c r="T3820" s="10">
        <f t="shared" si="238"/>
        <v>42045.84238425926</v>
      </c>
      <c r="U3820" s="10">
        <f t="shared" si="239"/>
        <v>42075.800717592589</v>
      </c>
    </row>
    <row r="3821" spans="1:21" ht="42.75" x14ac:dyDescent="0.2">
      <c r="A3821">
        <v>3819</v>
      </c>
      <c r="B3821" s="3" t="s">
        <v>3816</v>
      </c>
      <c r="C3821" s="3" t="s">
        <v>7817</v>
      </c>
      <c r="D3821">
        <v>1000</v>
      </c>
      <c r="F3821">
        <v>1064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8271</v>
      </c>
      <c r="P3821" s="6">
        <f t="shared" si="236"/>
        <v>1.0640000000000001</v>
      </c>
      <c r="Q3821">
        <f t="shared" si="237"/>
        <v>40.92307692307692</v>
      </c>
      <c r="R3821" t="s">
        <v>8332</v>
      </c>
      <c r="S3821" t="s">
        <v>8333</v>
      </c>
      <c r="T3821" s="10">
        <f t="shared" si="238"/>
        <v>42184.209537037037</v>
      </c>
      <c r="U3821" s="10">
        <f t="shared" si="239"/>
        <v>42202.876388888893</v>
      </c>
    </row>
    <row r="3822" spans="1:21" ht="42.75" x14ac:dyDescent="0.2">
      <c r="A3822">
        <v>3820</v>
      </c>
      <c r="B3822" s="3" t="s">
        <v>3817</v>
      </c>
      <c r="C3822" s="3" t="s">
        <v>7929</v>
      </c>
      <c r="D3822">
        <v>300</v>
      </c>
      <c r="F3822">
        <v>430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8271</v>
      </c>
      <c r="P3822" s="6">
        <f t="shared" si="236"/>
        <v>1.4333333333333333</v>
      </c>
      <c r="Q3822">
        <f t="shared" si="237"/>
        <v>21.5</v>
      </c>
      <c r="R3822" t="s">
        <v>8332</v>
      </c>
      <c r="S3822" t="s">
        <v>8333</v>
      </c>
      <c r="T3822" s="10">
        <f t="shared" si="238"/>
        <v>42160.651817129634</v>
      </c>
      <c r="U3822" s="10">
        <f t="shared" si="239"/>
        <v>42190.651817129634</v>
      </c>
    </row>
    <row r="3823" spans="1:21" ht="42.75" x14ac:dyDescent="0.2">
      <c r="A3823">
        <v>3821</v>
      </c>
      <c r="B3823" s="3" t="s">
        <v>3818</v>
      </c>
      <c r="C3823" s="3" t="s">
        <v>7930</v>
      </c>
      <c r="D3823">
        <v>3500</v>
      </c>
      <c r="F3823">
        <v>3659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8271</v>
      </c>
      <c r="P3823" s="6">
        <f t="shared" si="236"/>
        <v>1.0454285714285714</v>
      </c>
      <c r="Q3823">
        <f t="shared" si="237"/>
        <v>79.543478260869563</v>
      </c>
      <c r="R3823" t="s">
        <v>8332</v>
      </c>
      <c r="S3823" t="s">
        <v>8333</v>
      </c>
      <c r="T3823" s="10">
        <f t="shared" si="238"/>
        <v>42341.180636574078</v>
      </c>
      <c r="U3823" s="10">
        <f t="shared" si="239"/>
        <v>42373.180636574078</v>
      </c>
    </row>
    <row r="3824" spans="1:21" ht="57" x14ac:dyDescent="0.2">
      <c r="A3824">
        <v>3822</v>
      </c>
      <c r="B3824" s="3" t="s">
        <v>3819</v>
      </c>
      <c r="C3824" s="3" t="s">
        <v>7931</v>
      </c>
      <c r="D3824">
        <v>5000</v>
      </c>
      <c r="F3824">
        <v>5501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8271</v>
      </c>
      <c r="P3824" s="6">
        <f t="shared" si="236"/>
        <v>1.1002000000000001</v>
      </c>
      <c r="Q3824">
        <f t="shared" si="237"/>
        <v>72.381578947368425</v>
      </c>
      <c r="R3824" t="s">
        <v>8332</v>
      </c>
      <c r="S3824" t="s">
        <v>8333</v>
      </c>
      <c r="T3824" s="10">
        <f t="shared" si="238"/>
        <v>42329.838159722218</v>
      </c>
      <c r="U3824" s="10">
        <f t="shared" si="239"/>
        <v>42388.957638888889</v>
      </c>
    </row>
    <row r="3825" spans="1:21" ht="42.75" x14ac:dyDescent="0.2">
      <c r="A3825">
        <v>3823</v>
      </c>
      <c r="B3825" s="3" t="s">
        <v>3820</v>
      </c>
      <c r="C3825" s="3" t="s">
        <v>7932</v>
      </c>
      <c r="D3825">
        <v>2500</v>
      </c>
      <c r="F3825">
        <v>2650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8271</v>
      </c>
      <c r="P3825" s="6">
        <f t="shared" si="236"/>
        <v>1.06</v>
      </c>
      <c r="Q3825">
        <f t="shared" si="237"/>
        <v>64.634146341463421</v>
      </c>
      <c r="R3825" t="s">
        <v>8332</v>
      </c>
      <c r="S3825" t="s">
        <v>8333</v>
      </c>
      <c r="T3825" s="10">
        <f t="shared" si="238"/>
        <v>42170.910231481481</v>
      </c>
      <c r="U3825" s="10">
        <f t="shared" si="239"/>
        <v>42205.165972222225</v>
      </c>
    </row>
    <row r="3826" spans="1:21" ht="42.75" x14ac:dyDescent="0.2">
      <c r="A3826">
        <v>3824</v>
      </c>
      <c r="B3826" s="3" t="s">
        <v>3821</v>
      </c>
      <c r="C3826" s="3" t="s">
        <v>7933</v>
      </c>
      <c r="D3826">
        <v>250</v>
      </c>
      <c r="F3826">
        <v>270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8271</v>
      </c>
      <c r="P3826" s="6">
        <f t="shared" si="236"/>
        <v>1.08</v>
      </c>
      <c r="Q3826">
        <f t="shared" si="237"/>
        <v>38.571428571428569</v>
      </c>
      <c r="R3826" t="s">
        <v>8332</v>
      </c>
      <c r="S3826" t="s">
        <v>8333</v>
      </c>
      <c r="T3826" s="10">
        <f t="shared" si="238"/>
        <v>42571.626192129625</v>
      </c>
      <c r="U3826" s="10">
        <f t="shared" si="239"/>
        <v>42583.570138888885</v>
      </c>
    </row>
    <row r="3827" spans="1:21" ht="42.75" x14ac:dyDescent="0.2">
      <c r="A3827">
        <v>3825</v>
      </c>
      <c r="B3827" s="3" t="s">
        <v>3822</v>
      </c>
      <c r="C3827" s="3" t="s">
        <v>7934</v>
      </c>
      <c r="D3827">
        <v>5000</v>
      </c>
      <c r="F3827">
        <v>5271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8271</v>
      </c>
      <c r="P3827" s="6">
        <f t="shared" si="236"/>
        <v>1.0542</v>
      </c>
      <c r="Q3827">
        <f t="shared" si="237"/>
        <v>107.57142857142857</v>
      </c>
      <c r="R3827" t="s">
        <v>8332</v>
      </c>
      <c r="S3827" t="s">
        <v>8333</v>
      </c>
      <c r="T3827" s="10">
        <f t="shared" si="238"/>
        <v>42151.069606481484</v>
      </c>
      <c r="U3827" s="10">
        <f t="shared" si="239"/>
        <v>42172.069606481484</v>
      </c>
    </row>
    <row r="3828" spans="1:21" ht="28.5" x14ac:dyDescent="0.2">
      <c r="A3828">
        <v>3826</v>
      </c>
      <c r="B3828" s="3" t="s">
        <v>3823</v>
      </c>
      <c r="C3828" s="3" t="s">
        <v>7935</v>
      </c>
      <c r="D3828">
        <v>600</v>
      </c>
      <c r="F3828">
        <v>715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8271</v>
      </c>
      <c r="P3828" s="6">
        <f t="shared" si="236"/>
        <v>1.1916666666666667</v>
      </c>
      <c r="Q3828">
        <f t="shared" si="237"/>
        <v>27.5</v>
      </c>
      <c r="R3828" t="s">
        <v>8332</v>
      </c>
      <c r="S3828" t="s">
        <v>8333</v>
      </c>
      <c r="T3828" s="10">
        <f t="shared" si="238"/>
        <v>42101.423541666663</v>
      </c>
      <c r="U3828" s="10">
        <f t="shared" si="239"/>
        <v>42131.423541666663</v>
      </c>
    </row>
    <row r="3829" spans="1:21" ht="57" x14ac:dyDescent="0.2">
      <c r="A3829">
        <v>3827</v>
      </c>
      <c r="B3829" s="3" t="s">
        <v>3824</v>
      </c>
      <c r="C3829" s="3" t="s">
        <v>7936</v>
      </c>
      <c r="D3829">
        <v>3000</v>
      </c>
      <c r="F3829">
        <v>4580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8271</v>
      </c>
      <c r="P3829" s="6">
        <f t="shared" si="236"/>
        <v>1.5266666666666666</v>
      </c>
      <c r="Q3829">
        <f t="shared" si="237"/>
        <v>70.461538461538467</v>
      </c>
      <c r="R3829" t="s">
        <v>8332</v>
      </c>
      <c r="S3829" t="s">
        <v>8333</v>
      </c>
      <c r="T3829" s="10">
        <f t="shared" si="238"/>
        <v>42034.928252314814</v>
      </c>
      <c r="U3829" s="10">
        <f t="shared" si="239"/>
        <v>42090</v>
      </c>
    </row>
    <row r="3830" spans="1:21" ht="42.75" x14ac:dyDescent="0.2">
      <c r="A3830">
        <v>3828</v>
      </c>
      <c r="B3830" s="3" t="s">
        <v>3825</v>
      </c>
      <c r="C3830" s="3" t="s">
        <v>7937</v>
      </c>
      <c r="D3830">
        <v>5000</v>
      </c>
      <c r="F3830">
        <v>5000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8271</v>
      </c>
      <c r="P3830" s="6">
        <f t="shared" si="236"/>
        <v>1</v>
      </c>
      <c r="Q3830">
        <f t="shared" si="237"/>
        <v>178.57142857142858</v>
      </c>
      <c r="R3830" t="s">
        <v>8332</v>
      </c>
      <c r="S3830" t="s">
        <v>8333</v>
      </c>
      <c r="T3830" s="10">
        <f t="shared" si="238"/>
        <v>41944.527627314819</v>
      </c>
      <c r="U3830" s="10">
        <f t="shared" si="239"/>
        <v>42004.569293981483</v>
      </c>
    </row>
    <row r="3831" spans="1:21" ht="42.75" x14ac:dyDescent="0.2">
      <c r="A3831">
        <v>3829</v>
      </c>
      <c r="B3831" s="3" t="s">
        <v>3826</v>
      </c>
      <c r="C3831" s="3" t="s">
        <v>7938</v>
      </c>
      <c r="D3831">
        <v>500</v>
      </c>
      <c r="F3831">
        <v>501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8271</v>
      </c>
      <c r="P3831" s="6">
        <f t="shared" si="236"/>
        <v>1.002</v>
      </c>
      <c r="Q3831">
        <f t="shared" si="237"/>
        <v>62.625</v>
      </c>
      <c r="R3831" t="s">
        <v>8332</v>
      </c>
      <c r="S3831" t="s">
        <v>8333</v>
      </c>
      <c r="T3831" s="10">
        <f t="shared" si="238"/>
        <v>42593.865405092598</v>
      </c>
      <c r="U3831" s="10">
        <f t="shared" si="239"/>
        <v>42613.865405092598</v>
      </c>
    </row>
    <row r="3832" spans="1:21" ht="42.75" x14ac:dyDescent="0.2">
      <c r="A3832">
        <v>3830</v>
      </c>
      <c r="B3832" s="3" t="s">
        <v>3827</v>
      </c>
      <c r="C3832" s="3" t="s">
        <v>7939</v>
      </c>
      <c r="D3832">
        <v>100</v>
      </c>
      <c r="F3832">
        <v>225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8271</v>
      </c>
      <c r="P3832" s="6">
        <f t="shared" si="236"/>
        <v>2.25</v>
      </c>
      <c r="Q3832">
        <f t="shared" si="237"/>
        <v>75</v>
      </c>
      <c r="R3832" t="s">
        <v>8332</v>
      </c>
      <c r="S3832" t="s">
        <v>8333</v>
      </c>
      <c r="T3832" s="10">
        <f t="shared" si="238"/>
        <v>42503.740868055553</v>
      </c>
      <c r="U3832" s="10">
        <f t="shared" si="239"/>
        <v>42517.740868055553</v>
      </c>
    </row>
    <row r="3833" spans="1:21" ht="57" x14ac:dyDescent="0.2">
      <c r="A3833">
        <v>3831</v>
      </c>
      <c r="B3833" s="3" t="s">
        <v>3828</v>
      </c>
      <c r="C3833" s="3" t="s">
        <v>7940</v>
      </c>
      <c r="D3833">
        <v>500</v>
      </c>
      <c r="F3833">
        <v>530.11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8271</v>
      </c>
      <c r="P3833" s="6">
        <f t="shared" si="236"/>
        <v>1.0602199999999999</v>
      </c>
      <c r="Q3833">
        <f t="shared" si="237"/>
        <v>58.901111111111113</v>
      </c>
      <c r="R3833" t="s">
        <v>8332</v>
      </c>
      <c r="S3833" t="s">
        <v>8333</v>
      </c>
      <c r="T3833" s="10">
        <f t="shared" si="238"/>
        <v>41927.848900462966</v>
      </c>
      <c r="U3833" s="10">
        <f t="shared" si="239"/>
        <v>41948.890567129631</v>
      </c>
    </row>
    <row r="3834" spans="1:21" ht="42.75" x14ac:dyDescent="0.2">
      <c r="A3834">
        <v>3832</v>
      </c>
      <c r="B3834" s="3" t="s">
        <v>3829</v>
      </c>
      <c r="C3834" s="3" t="s">
        <v>7941</v>
      </c>
      <c r="D3834">
        <v>1200</v>
      </c>
      <c r="F3834">
        <v>1256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8271</v>
      </c>
      <c r="P3834" s="6">
        <f t="shared" si="236"/>
        <v>1.0466666666666666</v>
      </c>
      <c r="Q3834">
        <f t="shared" si="237"/>
        <v>139.55555555555554</v>
      </c>
      <c r="R3834" t="s">
        <v>8332</v>
      </c>
      <c r="S3834" t="s">
        <v>8333</v>
      </c>
      <c r="T3834" s="10">
        <f t="shared" si="238"/>
        <v>42375.114988425921</v>
      </c>
      <c r="U3834" s="10">
        <f t="shared" si="239"/>
        <v>42420.114988425921</v>
      </c>
    </row>
    <row r="3835" spans="1:21" ht="57" x14ac:dyDescent="0.2">
      <c r="A3835">
        <v>3833</v>
      </c>
      <c r="B3835" s="3" t="s">
        <v>3830</v>
      </c>
      <c r="C3835" s="3" t="s">
        <v>7942</v>
      </c>
      <c r="D3835">
        <v>1200</v>
      </c>
      <c r="F3835">
        <v>1400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8271</v>
      </c>
      <c r="P3835" s="6">
        <f t="shared" si="236"/>
        <v>1.1666666666666667</v>
      </c>
      <c r="Q3835">
        <f t="shared" si="237"/>
        <v>70</v>
      </c>
      <c r="R3835" t="s">
        <v>8332</v>
      </c>
      <c r="S3835" t="s">
        <v>8333</v>
      </c>
      <c r="T3835" s="10">
        <f t="shared" si="238"/>
        <v>41963.872361111105</v>
      </c>
      <c r="U3835" s="10">
        <f t="shared" si="239"/>
        <v>41974.797916666663</v>
      </c>
    </row>
    <row r="3836" spans="1:21" ht="42.75" x14ac:dyDescent="0.2">
      <c r="A3836">
        <v>3834</v>
      </c>
      <c r="B3836" s="3" t="s">
        <v>3831</v>
      </c>
      <c r="C3836" s="3" t="s">
        <v>7943</v>
      </c>
      <c r="D3836">
        <v>3000</v>
      </c>
      <c r="F3836">
        <v>3271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8271</v>
      </c>
      <c r="P3836" s="6">
        <f t="shared" si="236"/>
        <v>1.0903333333333334</v>
      </c>
      <c r="Q3836">
        <f t="shared" si="237"/>
        <v>57.385964912280699</v>
      </c>
      <c r="R3836" t="s">
        <v>8332</v>
      </c>
      <c r="S3836" t="s">
        <v>8333</v>
      </c>
      <c r="T3836" s="10">
        <f t="shared" si="238"/>
        <v>42143.445219907408</v>
      </c>
      <c r="U3836" s="10">
        <f t="shared" si="239"/>
        <v>42173.445219907408</v>
      </c>
    </row>
    <row r="3837" spans="1:21" ht="42.75" x14ac:dyDescent="0.2">
      <c r="A3837">
        <v>3835</v>
      </c>
      <c r="B3837" s="3" t="s">
        <v>3832</v>
      </c>
      <c r="C3837" s="3" t="s">
        <v>7944</v>
      </c>
      <c r="D3837">
        <v>200</v>
      </c>
      <c r="F3837">
        <v>320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8271</v>
      </c>
      <c r="P3837" s="6">
        <f t="shared" si="236"/>
        <v>1.6</v>
      </c>
      <c r="Q3837">
        <f t="shared" si="237"/>
        <v>40</v>
      </c>
      <c r="R3837" t="s">
        <v>8332</v>
      </c>
      <c r="S3837" t="s">
        <v>8333</v>
      </c>
      <c r="T3837" s="10">
        <f t="shared" si="238"/>
        <v>42460.94222222222</v>
      </c>
      <c r="U3837" s="10">
        <f t="shared" si="239"/>
        <v>42481.94222222222</v>
      </c>
    </row>
    <row r="3838" spans="1:21" ht="42.75" x14ac:dyDescent="0.2">
      <c r="A3838">
        <v>3836</v>
      </c>
      <c r="B3838" s="3" t="s">
        <v>3833</v>
      </c>
      <c r="C3838" s="3" t="s">
        <v>7945</v>
      </c>
      <c r="D3838">
        <v>800</v>
      </c>
      <c r="F3838">
        <v>900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8271</v>
      </c>
      <c r="P3838" s="6">
        <f t="shared" si="236"/>
        <v>1.125</v>
      </c>
      <c r="Q3838">
        <f t="shared" si="237"/>
        <v>64.285714285714292</v>
      </c>
      <c r="R3838" t="s">
        <v>8332</v>
      </c>
      <c r="S3838" t="s">
        <v>8333</v>
      </c>
      <c r="T3838" s="10">
        <f t="shared" si="238"/>
        <v>42553.926527777774</v>
      </c>
      <c r="U3838" s="10">
        <f t="shared" si="239"/>
        <v>42585.172916666663</v>
      </c>
    </row>
    <row r="3839" spans="1:21" ht="28.5" x14ac:dyDescent="0.2">
      <c r="A3839">
        <v>3837</v>
      </c>
      <c r="B3839" s="3" t="s">
        <v>3834</v>
      </c>
      <c r="C3839" s="3" t="s">
        <v>7946</v>
      </c>
      <c r="D3839">
        <v>2000</v>
      </c>
      <c r="F3839">
        <v>2042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8271</v>
      </c>
      <c r="P3839" s="6">
        <f t="shared" si="236"/>
        <v>1.0209999999999999</v>
      </c>
      <c r="Q3839">
        <f t="shared" si="237"/>
        <v>120.11764705882354</v>
      </c>
      <c r="R3839" t="s">
        <v>8332</v>
      </c>
      <c r="S3839" t="s">
        <v>8333</v>
      </c>
      <c r="T3839" s="10">
        <f t="shared" si="238"/>
        <v>42152.765717592592</v>
      </c>
      <c r="U3839" s="10">
        <f t="shared" si="239"/>
        <v>42188.765717592592</v>
      </c>
    </row>
    <row r="3840" spans="1:21" ht="57" x14ac:dyDescent="0.2">
      <c r="A3840">
        <v>3838</v>
      </c>
      <c r="B3840" s="3" t="s">
        <v>3835</v>
      </c>
      <c r="C3840" s="3" t="s">
        <v>7947</v>
      </c>
      <c r="D3840">
        <v>100000</v>
      </c>
      <c r="F3840">
        <v>100824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8271</v>
      </c>
      <c r="P3840" s="6">
        <f t="shared" si="236"/>
        <v>1.00824</v>
      </c>
      <c r="Q3840">
        <f t="shared" si="237"/>
        <v>1008.24</v>
      </c>
      <c r="R3840" t="s">
        <v>8332</v>
      </c>
      <c r="S3840" t="s">
        <v>8333</v>
      </c>
      <c r="T3840" s="10">
        <f t="shared" si="238"/>
        <v>42116.710752314815</v>
      </c>
      <c r="U3840" s="10">
        <f t="shared" si="239"/>
        <v>42146.710752314815</v>
      </c>
    </row>
    <row r="3841" spans="1:21" ht="42.75" x14ac:dyDescent="0.2">
      <c r="A3841">
        <v>3839</v>
      </c>
      <c r="B3841" s="3" t="s">
        <v>3836</v>
      </c>
      <c r="C3841" s="3" t="s">
        <v>7948</v>
      </c>
      <c r="D3841">
        <v>2000</v>
      </c>
      <c r="F3841">
        <v>2025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8271</v>
      </c>
      <c r="P3841" s="6">
        <f t="shared" si="236"/>
        <v>1.0125</v>
      </c>
      <c r="Q3841">
        <f t="shared" si="237"/>
        <v>63.28125</v>
      </c>
      <c r="R3841" t="s">
        <v>8332</v>
      </c>
      <c r="S3841" t="s">
        <v>8333</v>
      </c>
      <c r="T3841" s="10">
        <f t="shared" si="238"/>
        <v>42155.142638888887</v>
      </c>
      <c r="U3841" s="10">
        <f t="shared" si="239"/>
        <v>42215.142638888887</v>
      </c>
    </row>
    <row r="3842" spans="1:21" ht="42.75" x14ac:dyDescent="0.2">
      <c r="A3842">
        <v>3840</v>
      </c>
      <c r="B3842" s="3" t="s">
        <v>3837</v>
      </c>
      <c r="C3842" s="3" t="s">
        <v>7949</v>
      </c>
      <c r="D3842">
        <v>1</v>
      </c>
      <c r="F3842"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8271</v>
      </c>
      <c r="P3842" s="6">
        <f t="shared" ref="P3842:P3905" si="240">F3842/D3842</f>
        <v>65</v>
      </c>
      <c r="Q3842">
        <f t="shared" ref="Q3842:Q3905" si="241">F3842/M3842</f>
        <v>21.666666666666668</v>
      </c>
      <c r="R3842" t="s">
        <v>8332</v>
      </c>
      <c r="S3842" t="s">
        <v>8333</v>
      </c>
      <c r="T3842" s="10">
        <f t="shared" si="238"/>
        <v>42432.701724537037</v>
      </c>
      <c r="U3842" s="10">
        <f t="shared" si="239"/>
        <v>42457.660057870366</v>
      </c>
    </row>
    <row r="3843" spans="1:21" ht="42.75" x14ac:dyDescent="0.2">
      <c r="A3843">
        <v>3841</v>
      </c>
      <c r="B3843" s="3" t="s">
        <v>3838</v>
      </c>
      <c r="C3843" s="3" t="s">
        <v>7950</v>
      </c>
      <c r="D3843">
        <v>10000</v>
      </c>
      <c r="F3843">
        <v>872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8271</v>
      </c>
      <c r="P3843" s="6">
        <f t="shared" si="240"/>
        <v>8.72E-2</v>
      </c>
      <c r="Q3843">
        <f t="shared" si="241"/>
        <v>25.647058823529413</v>
      </c>
      <c r="R3843" t="s">
        <v>8332</v>
      </c>
      <c r="S3843" t="s">
        <v>8333</v>
      </c>
      <c r="T3843" s="10">
        <f t="shared" ref="T3843:T3906" si="242">(((K3843/60)/60)/24+DATE(1970,1,1))</f>
        <v>41780.785729166666</v>
      </c>
      <c r="U3843" s="10">
        <f t="shared" ref="U3843:U3906" si="243">(((J3843/60)/60)/24+DATE(1970,1,1))</f>
        <v>41840.785729166666</v>
      </c>
    </row>
    <row r="3844" spans="1:21" ht="42.75" x14ac:dyDescent="0.2">
      <c r="A3844">
        <v>3842</v>
      </c>
      <c r="B3844" s="3" t="s">
        <v>3839</v>
      </c>
      <c r="C3844" s="3" t="s">
        <v>7951</v>
      </c>
      <c r="D3844">
        <v>5000</v>
      </c>
      <c r="F3844">
        <v>1097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8271</v>
      </c>
      <c r="P3844" s="6">
        <f t="shared" si="240"/>
        <v>0.21940000000000001</v>
      </c>
      <c r="Q3844">
        <f t="shared" si="241"/>
        <v>47.695652173913047</v>
      </c>
      <c r="R3844" t="s">
        <v>8332</v>
      </c>
      <c r="S3844" t="s">
        <v>8333</v>
      </c>
      <c r="T3844" s="10">
        <f t="shared" si="242"/>
        <v>41740.493657407409</v>
      </c>
      <c r="U3844" s="10">
        <f t="shared" si="243"/>
        <v>41770.493657407409</v>
      </c>
    </row>
    <row r="3845" spans="1:21" ht="42.75" x14ac:dyDescent="0.2">
      <c r="A3845">
        <v>3843</v>
      </c>
      <c r="B3845" s="3" t="s">
        <v>3840</v>
      </c>
      <c r="C3845" s="3" t="s">
        <v>7952</v>
      </c>
      <c r="D3845">
        <v>5000</v>
      </c>
      <c r="F3845">
        <v>1065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8271</v>
      </c>
      <c r="P3845" s="6">
        <f t="shared" si="240"/>
        <v>0.21299999999999999</v>
      </c>
      <c r="Q3845">
        <f t="shared" si="241"/>
        <v>56.05263157894737</v>
      </c>
      <c r="R3845" t="s">
        <v>8332</v>
      </c>
      <c r="S3845" t="s">
        <v>8333</v>
      </c>
      <c r="T3845" s="10">
        <f t="shared" si="242"/>
        <v>41766.072500000002</v>
      </c>
      <c r="U3845" s="10">
        <f t="shared" si="243"/>
        <v>41791.072500000002</v>
      </c>
    </row>
    <row r="3846" spans="1:21" ht="42.75" x14ac:dyDescent="0.2">
      <c r="A3846">
        <v>3844</v>
      </c>
      <c r="B3846" s="3" t="s">
        <v>3841</v>
      </c>
      <c r="C3846" s="3" t="s">
        <v>7953</v>
      </c>
      <c r="D3846">
        <v>9800</v>
      </c>
      <c r="F3846">
        <v>4066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8271</v>
      </c>
      <c r="P3846" s="6">
        <f t="shared" si="240"/>
        <v>0.41489795918367345</v>
      </c>
      <c r="Q3846">
        <f t="shared" si="241"/>
        <v>81.319999999999993</v>
      </c>
      <c r="R3846" t="s">
        <v>8332</v>
      </c>
      <c r="S3846" t="s">
        <v>8333</v>
      </c>
      <c r="T3846" s="10">
        <f t="shared" si="242"/>
        <v>41766.617291666669</v>
      </c>
      <c r="U3846" s="10">
        <f t="shared" si="243"/>
        <v>41793.290972222225</v>
      </c>
    </row>
    <row r="3847" spans="1:21" ht="57" x14ac:dyDescent="0.2">
      <c r="A3847">
        <v>3845</v>
      </c>
      <c r="B3847" s="3" t="s">
        <v>3842</v>
      </c>
      <c r="C3847" s="3" t="s">
        <v>7954</v>
      </c>
      <c r="D3847">
        <v>40000</v>
      </c>
      <c r="F3847">
        <v>842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8271</v>
      </c>
      <c r="P3847" s="6">
        <f t="shared" si="240"/>
        <v>2.1049999999999999E-2</v>
      </c>
      <c r="Q3847">
        <f t="shared" si="241"/>
        <v>70.166666666666671</v>
      </c>
      <c r="R3847" t="s">
        <v>8332</v>
      </c>
      <c r="S3847" t="s">
        <v>8333</v>
      </c>
      <c r="T3847" s="10">
        <f t="shared" si="242"/>
        <v>42248.627013888887</v>
      </c>
      <c r="U3847" s="10">
        <f t="shared" si="243"/>
        <v>42278.627013888887</v>
      </c>
    </row>
    <row r="3848" spans="1:21" ht="42.75" x14ac:dyDescent="0.2">
      <c r="A3848">
        <v>3846</v>
      </c>
      <c r="B3848" s="3" t="s">
        <v>3843</v>
      </c>
      <c r="C3848" s="3" t="s">
        <v>7955</v>
      </c>
      <c r="D3848">
        <v>7000</v>
      </c>
      <c r="F3848">
        <v>189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8271</v>
      </c>
      <c r="P3848" s="6">
        <f t="shared" si="240"/>
        <v>2.7E-2</v>
      </c>
      <c r="Q3848">
        <f t="shared" si="241"/>
        <v>23.625</v>
      </c>
      <c r="R3848" t="s">
        <v>8332</v>
      </c>
      <c r="S3848" t="s">
        <v>8333</v>
      </c>
      <c r="T3848" s="10">
        <f t="shared" si="242"/>
        <v>41885.221550925926</v>
      </c>
      <c r="U3848" s="10">
        <f t="shared" si="243"/>
        <v>41916.290972222225</v>
      </c>
    </row>
    <row r="3849" spans="1:21" ht="42.75" x14ac:dyDescent="0.2">
      <c r="A3849">
        <v>3847</v>
      </c>
      <c r="B3849" s="3" t="s">
        <v>3844</v>
      </c>
      <c r="C3849" s="3" t="s">
        <v>7956</v>
      </c>
      <c r="D3849">
        <v>10500</v>
      </c>
      <c r="F3849">
        <v>1697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8271</v>
      </c>
      <c r="P3849" s="6">
        <f t="shared" si="240"/>
        <v>0.16161904761904761</v>
      </c>
      <c r="Q3849">
        <f t="shared" si="241"/>
        <v>188.55555555555554</v>
      </c>
      <c r="R3849" t="s">
        <v>8332</v>
      </c>
      <c r="S3849" t="s">
        <v>8333</v>
      </c>
      <c r="T3849" s="10">
        <f t="shared" si="242"/>
        <v>42159.224432870367</v>
      </c>
      <c r="U3849" s="10">
        <f t="shared" si="243"/>
        <v>42204.224432870367</v>
      </c>
    </row>
    <row r="3850" spans="1:21" ht="42.75" x14ac:dyDescent="0.2">
      <c r="A3850">
        <v>3848</v>
      </c>
      <c r="B3850" s="3" t="s">
        <v>3845</v>
      </c>
      <c r="C3850" s="3" t="s">
        <v>7957</v>
      </c>
      <c r="D3850">
        <v>13000</v>
      </c>
      <c r="F3850">
        <v>2129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8271</v>
      </c>
      <c r="P3850" s="6">
        <f t="shared" si="240"/>
        <v>0.16376923076923078</v>
      </c>
      <c r="Q3850">
        <f t="shared" si="241"/>
        <v>49.511627906976742</v>
      </c>
      <c r="R3850" t="s">
        <v>8332</v>
      </c>
      <c r="S3850" t="s">
        <v>8333</v>
      </c>
      <c r="T3850" s="10">
        <f t="shared" si="242"/>
        <v>42265.817002314812</v>
      </c>
      <c r="U3850" s="10">
        <f t="shared" si="243"/>
        <v>42295.817002314812</v>
      </c>
    </row>
    <row r="3851" spans="1:21" ht="42.75" x14ac:dyDescent="0.2">
      <c r="A3851">
        <v>3849</v>
      </c>
      <c r="B3851" s="3" t="s">
        <v>3846</v>
      </c>
      <c r="C3851" s="3" t="s">
        <v>7958</v>
      </c>
      <c r="D3851">
        <v>30000</v>
      </c>
      <c r="F3851">
        <v>2113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8271</v>
      </c>
      <c r="P3851" s="6">
        <f t="shared" si="240"/>
        <v>7.0433333333333334E-2</v>
      </c>
      <c r="Q3851">
        <f t="shared" si="241"/>
        <v>75.464285714285708</v>
      </c>
      <c r="R3851" t="s">
        <v>8332</v>
      </c>
      <c r="S3851" t="s">
        <v>8333</v>
      </c>
      <c r="T3851" s="10">
        <f t="shared" si="242"/>
        <v>42136.767175925925</v>
      </c>
      <c r="U3851" s="10">
        <f t="shared" si="243"/>
        <v>42166.767175925925</v>
      </c>
    </row>
    <row r="3852" spans="1:21" ht="28.5" x14ac:dyDescent="0.2">
      <c r="A3852">
        <v>3850</v>
      </c>
      <c r="B3852" s="3" t="s">
        <v>3847</v>
      </c>
      <c r="C3852" s="3" t="s">
        <v>7959</v>
      </c>
      <c r="D3852">
        <v>1000</v>
      </c>
      <c r="F3852">
        <v>38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8271</v>
      </c>
      <c r="P3852" s="6">
        <f t="shared" si="240"/>
        <v>3.7999999999999999E-2</v>
      </c>
      <c r="Q3852">
        <f t="shared" si="241"/>
        <v>9.5</v>
      </c>
      <c r="R3852" t="s">
        <v>8332</v>
      </c>
      <c r="S3852" t="s">
        <v>8333</v>
      </c>
      <c r="T3852" s="10">
        <f t="shared" si="242"/>
        <v>41975.124340277776</v>
      </c>
      <c r="U3852" s="10">
        <f t="shared" si="243"/>
        <v>42005.124340277776</v>
      </c>
    </row>
    <row r="3853" spans="1:21" ht="42.75" x14ac:dyDescent="0.2">
      <c r="A3853">
        <v>3851</v>
      </c>
      <c r="B3853" s="3" t="s">
        <v>3848</v>
      </c>
      <c r="C3853" s="3" t="s">
        <v>7960</v>
      </c>
      <c r="D3853">
        <v>2500</v>
      </c>
      <c r="F3853">
        <v>852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8271</v>
      </c>
      <c r="P3853" s="6">
        <f t="shared" si="240"/>
        <v>0.34079999999999999</v>
      </c>
      <c r="Q3853">
        <f t="shared" si="241"/>
        <v>35.5</v>
      </c>
      <c r="R3853" t="s">
        <v>8332</v>
      </c>
      <c r="S3853" t="s">
        <v>8333</v>
      </c>
      <c r="T3853" s="10">
        <f t="shared" si="242"/>
        <v>42172.439571759256</v>
      </c>
      <c r="U3853" s="10">
        <f t="shared" si="243"/>
        <v>42202.439571759256</v>
      </c>
    </row>
    <row r="3854" spans="1:21" ht="42.75" x14ac:dyDescent="0.2">
      <c r="A3854">
        <v>3852</v>
      </c>
      <c r="B3854" s="3" t="s">
        <v>3849</v>
      </c>
      <c r="C3854" s="3" t="s">
        <v>7961</v>
      </c>
      <c r="D3854">
        <v>10000</v>
      </c>
      <c r="F3854">
        <v>20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8271</v>
      </c>
      <c r="P3854" s="6">
        <f t="shared" si="240"/>
        <v>2E-3</v>
      </c>
      <c r="Q3854">
        <f t="shared" si="241"/>
        <v>10</v>
      </c>
      <c r="R3854" t="s">
        <v>8332</v>
      </c>
      <c r="S3854" t="s">
        <v>8333</v>
      </c>
      <c r="T3854" s="10">
        <f t="shared" si="242"/>
        <v>42065.190694444449</v>
      </c>
      <c r="U3854" s="10">
        <f t="shared" si="243"/>
        <v>42090.149027777778</v>
      </c>
    </row>
    <row r="3855" spans="1:21" ht="28.5" x14ac:dyDescent="0.2">
      <c r="A3855">
        <v>3853</v>
      </c>
      <c r="B3855" s="3" t="s">
        <v>3850</v>
      </c>
      <c r="C3855" s="3" t="s">
        <v>7962</v>
      </c>
      <c r="D3855">
        <v>100000</v>
      </c>
      <c r="F3855">
        <v>26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8271</v>
      </c>
      <c r="P3855" s="6">
        <f t="shared" si="240"/>
        <v>2.5999999999999998E-4</v>
      </c>
      <c r="Q3855">
        <f t="shared" si="241"/>
        <v>13</v>
      </c>
      <c r="R3855" t="s">
        <v>8332</v>
      </c>
      <c r="S3855" t="s">
        <v>8333</v>
      </c>
      <c r="T3855" s="10">
        <f t="shared" si="242"/>
        <v>41848.84002314815</v>
      </c>
      <c r="U3855" s="10">
        <f t="shared" si="243"/>
        <v>41883.84002314815</v>
      </c>
    </row>
    <row r="3856" spans="1:21" ht="28.5" x14ac:dyDescent="0.2">
      <c r="A3856">
        <v>3854</v>
      </c>
      <c r="B3856" s="3" t="s">
        <v>3851</v>
      </c>
      <c r="C3856" s="3" t="s">
        <v>7963</v>
      </c>
      <c r="D3856">
        <v>11000</v>
      </c>
      <c r="F3856">
        <v>1788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8271</v>
      </c>
      <c r="P3856" s="6">
        <f t="shared" si="240"/>
        <v>0.16254545454545455</v>
      </c>
      <c r="Q3856">
        <f t="shared" si="241"/>
        <v>89.4</v>
      </c>
      <c r="R3856" t="s">
        <v>8332</v>
      </c>
      <c r="S3856" t="s">
        <v>8333</v>
      </c>
      <c r="T3856" s="10">
        <f t="shared" si="242"/>
        <v>42103.884930555556</v>
      </c>
      <c r="U3856" s="10">
        <f t="shared" si="243"/>
        <v>42133.884930555556</v>
      </c>
    </row>
    <row r="3857" spans="1:21" ht="57" x14ac:dyDescent="0.2">
      <c r="A3857">
        <v>3855</v>
      </c>
      <c r="B3857" s="3" t="s">
        <v>3852</v>
      </c>
      <c r="C3857" s="3" t="s">
        <v>7964</v>
      </c>
      <c r="D3857">
        <v>1000</v>
      </c>
      <c r="F3857">
        <v>25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8271</v>
      </c>
      <c r="P3857" s="6">
        <f t="shared" si="240"/>
        <v>2.5000000000000001E-2</v>
      </c>
      <c r="Q3857">
        <f t="shared" si="241"/>
        <v>25</v>
      </c>
      <c r="R3857" t="s">
        <v>8332</v>
      </c>
      <c r="S3857" t="s">
        <v>8333</v>
      </c>
      <c r="T3857" s="10">
        <f t="shared" si="242"/>
        <v>42059.970729166671</v>
      </c>
      <c r="U3857" s="10">
        <f t="shared" si="243"/>
        <v>42089.929062499999</v>
      </c>
    </row>
    <row r="3858" spans="1:21" ht="57" x14ac:dyDescent="0.2">
      <c r="A3858">
        <v>3856</v>
      </c>
      <c r="B3858" s="3" t="s">
        <v>3853</v>
      </c>
      <c r="C3858" s="3" t="s">
        <v>7965</v>
      </c>
      <c r="D3858">
        <v>5000</v>
      </c>
      <c r="F3858">
        <v>1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8271</v>
      </c>
      <c r="P3858" s="6">
        <f t="shared" si="240"/>
        <v>2.0000000000000001E-4</v>
      </c>
      <c r="Q3858">
        <f t="shared" si="241"/>
        <v>1</v>
      </c>
      <c r="R3858" t="s">
        <v>8332</v>
      </c>
      <c r="S3858" t="s">
        <v>8333</v>
      </c>
      <c r="T3858" s="10">
        <f t="shared" si="242"/>
        <v>42041.743090277778</v>
      </c>
      <c r="U3858" s="10">
        <f t="shared" si="243"/>
        <v>42071.701423611114</v>
      </c>
    </row>
    <row r="3859" spans="1:21" ht="42.75" x14ac:dyDescent="0.2">
      <c r="A3859">
        <v>3857</v>
      </c>
      <c r="B3859" s="3" t="s">
        <v>3854</v>
      </c>
      <c r="C3859" s="3" t="s">
        <v>7966</v>
      </c>
      <c r="D3859">
        <v>5000</v>
      </c>
      <c r="F3859">
        <v>260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8271</v>
      </c>
      <c r="P3859" s="6">
        <f t="shared" si="240"/>
        <v>5.1999999999999998E-2</v>
      </c>
      <c r="Q3859">
        <f t="shared" si="241"/>
        <v>65</v>
      </c>
      <c r="R3859" t="s">
        <v>8332</v>
      </c>
      <c r="S3859" t="s">
        <v>8333</v>
      </c>
      <c r="T3859" s="10">
        <f t="shared" si="242"/>
        <v>41829.73715277778</v>
      </c>
      <c r="U3859" s="10">
        <f t="shared" si="243"/>
        <v>41852.716666666667</v>
      </c>
    </row>
    <row r="3860" spans="1:21" ht="57" x14ac:dyDescent="0.2">
      <c r="A3860">
        <v>3858</v>
      </c>
      <c r="B3860" s="3" t="s">
        <v>3855</v>
      </c>
      <c r="C3860" s="3" t="s">
        <v>7967</v>
      </c>
      <c r="D3860">
        <v>500</v>
      </c>
      <c r="F3860">
        <v>10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8271</v>
      </c>
      <c r="P3860" s="6">
        <f t="shared" si="240"/>
        <v>0.02</v>
      </c>
      <c r="Q3860">
        <f t="shared" si="241"/>
        <v>10</v>
      </c>
      <c r="R3860" t="s">
        <v>8332</v>
      </c>
      <c r="S3860" t="s">
        <v>8333</v>
      </c>
      <c r="T3860" s="10">
        <f t="shared" si="242"/>
        <v>42128.431064814817</v>
      </c>
      <c r="U3860" s="10">
        <f t="shared" si="243"/>
        <v>42146.875</v>
      </c>
    </row>
    <row r="3861" spans="1:21" ht="42.75" x14ac:dyDescent="0.2">
      <c r="A3861">
        <v>3859</v>
      </c>
      <c r="B3861" s="3" t="s">
        <v>3856</v>
      </c>
      <c r="C3861" s="3" t="s">
        <v>7968</v>
      </c>
      <c r="D3861">
        <v>2500</v>
      </c>
      <c r="F3861">
        <v>1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8271</v>
      </c>
      <c r="P3861" s="6">
        <f t="shared" si="240"/>
        <v>4.0000000000000002E-4</v>
      </c>
      <c r="Q3861">
        <f t="shared" si="241"/>
        <v>1</v>
      </c>
      <c r="R3861" t="s">
        <v>8332</v>
      </c>
      <c r="S3861" t="s">
        <v>8333</v>
      </c>
      <c r="T3861" s="10">
        <f t="shared" si="242"/>
        <v>41789.893599537041</v>
      </c>
      <c r="U3861" s="10">
        <f t="shared" si="243"/>
        <v>41815.875</v>
      </c>
    </row>
    <row r="3862" spans="1:21" ht="42.75" x14ac:dyDescent="0.2">
      <c r="A3862">
        <v>3860</v>
      </c>
      <c r="B3862" s="3" t="s">
        <v>3857</v>
      </c>
      <c r="C3862" s="3" t="s">
        <v>7969</v>
      </c>
      <c r="D3862">
        <v>6000</v>
      </c>
      <c r="F3862">
        <v>1060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8271</v>
      </c>
      <c r="P3862" s="6">
        <f t="shared" si="240"/>
        <v>0.17666666666666667</v>
      </c>
      <c r="Q3862">
        <f t="shared" si="241"/>
        <v>81.538461538461533</v>
      </c>
      <c r="R3862" t="s">
        <v>8332</v>
      </c>
      <c r="S3862" t="s">
        <v>8333</v>
      </c>
      <c r="T3862" s="10">
        <f t="shared" si="242"/>
        <v>41833.660995370366</v>
      </c>
      <c r="U3862" s="10">
        <f t="shared" si="243"/>
        <v>41863.660995370366</v>
      </c>
    </row>
    <row r="3863" spans="1:21" x14ac:dyDescent="0.2">
      <c r="A3863">
        <v>3861</v>
      </c>
      <c r="B3863" s="3" t="s">
        <v>3858</v>
      </c>
      <c r="C3863" s="3" t="s">
        <v>7970</v>
      </c>
      <c r="D3863">
        <v>2000</v>
      </c>
      <c r="F3863">
        <v>100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8271</v>
      </c>
      <c r="P3863" s="6">
        <f t="shared" si="240"/>
        <v>0.05</v>
      </c>
      <c r="Q3863">
        <f t="shared" si="241"/>
        <v>100</v>
      </c>
      <c r="R3863" t="s">
        <v>8332</v>
      </c>
      <c r="S3863" t="s">
        <v>8333</v>
      </c>
      <c r="T3863" s="10">
        <f t="shared" si="242"/>
        <v>41914.590011574073</v>
      </c>
      <c r="U3863" s="10">
        <f t="shared" si="243"/>
        <v>41955.907638888893</v>
      </c>
    </row>
    <row r="3864" spans="1:21" ht="28.5" x14ac:dyDescent="0.2">
      <c r="A3864">
        <v>3862</v>
      </c>
      <c r="B3864" s="3" t="s">
        <v>3859</v>
      </c>
      <c r="C3864" s="3" t="s">
        <v>7971</v>
      </c>
      <c r="D3864">
        <v>7500</v>
      </c>
      <c r="F3864">
        <v>1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8271</v>
      </c>
      <c r="P3864" s="6">
        <f t="shared" si="240"/>
        <v>1.3333333333333334E-4</v>
      </c>
      <c r="Q3864">
        <f t="shared" si="241"/>
        <v>1</v>
      </c>
      <c r="R3864" t="s">
        <v>8332</v>
      </c>
      <c r="S3864" t="s">
        <v>8333</v>
      </c>
      <c r="T3864" s="10">
        <f t="shared" si="242"/>
        <v>42611.261064814811</v>
      </c>
      <c r="U3864" s="10">
        <f t="shared" si="243"/>
        <v>42625.707638888889</v>
      </c>
    </row>
    <row r="3865" spans="1:21" ht="42.75" x14ac:dyDescent="0.2">
      <c r="A3865">
        <v>3863</v>
      </c>
      <c r="B3865" s="3" t="s">
        <v>3860</v>
      </c>
      <c r="C3865" s="3" t="s">
        <v>7972</v>
      </c>
      <c r="D3865">
        <v>6000</v>
      </c>
      <c r="F3865"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8271</v>
      </c>
      <c r="P3865" s="6">
        <f t="shared" si="240"/>
        <v>0</v>
      </c>
      <c r="Q3865" t="e">
        <f t="shared" si="241"/>
        <v>#DIV/0!</v>
      </c>
      <c r="R3865" t="s">
        <v>8332</v>
      </c>
      <c r="S3865" t="s">
        <v>8333</v>
      </c>
      <c r="T3865" s="10">
        <f t="shared" si="242"/>
        <v>42253.633159722223</v>
      </c>
      <c r="U3865" s="10">
        <f t="shared" si="243"/>
        <v>42313.674826388888</v>
      </c>
    </row>
    <row r="3866" spans="1:21" ht="42.75" x14ac:dyDescent="0.2">
      <c r="A3866">
        <v>3864</v>
      </c>
      <c r="B3866" s="3" t="s">
        <v>3861</v>
      </c>
      <c r="C3866" s="3" t="s">
        <v>7973</v>
      </c>
      <c r="D3866">
        <v>5000</v>
      </c>
      <c r="F3866">
        <v>60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8271</v>
      </c>
      <c r="P3866" s="6">
        <f t="shared" si="240"/>
        <v>1.2E-2</v>
      </c>
      <c r="Q3866">
        <f t="shared" si="241"/>
        <v>20</v>
      </c>
      <c r="R3866" t="s">
        <v>8332</v>
      </c>
      <c r="S3866" t="s">
        <v>8333</v>
      </c>
      <c r="T3866" s="10">
        <f t="shared" si="242"/>
        <v>42295.891828703709</v>
      </c>
      <c r="U3866" s="10">
        <f t="shared" si="243"/>
        <v>42325.933495370366</v>
      </c>
    </row>
    <row r="3867" spans="1:21" ht="42.75" x14ac:dyDescent="0.2">
      <c r="A3867">
        <v>3865</v>
      </c>
      <c r="B3867" s="3" t="s">
        <v>3862</v>
      </c>
      <c r="C3867" s="3" t="s">
        <v>7974</v>
      </c>
      <c r="D3867">
        <v>2413</v>
      </c>
      <c r="F3867">
        <v>650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8271</v>
      </c>
      <c r="P3867" s="6">
        <f t="shared" si="240"/>
        <v>0.26937422295897223</v>
      </c>
      <c r="Q3867">
        <f t="shared" si="241"/>
        <v>46.428571428571431</v>
      </c>
      <c r="R3867" t="s">
        <v>8332</v>
      </c>
      <c r="S3867" t="s">
        <v>8333</v>
      </c>
      <c r="T3867" s="10">
        <f t="shared" si="242"/>
        <v>41841.651597222226</v>
      </c>
      <c r="U3867" s="10">
        <f t="shared" si="243"/>
        <v>41881.229166666664</v>
      </c>
    </row>
    <row r="3868" spans="1:21" ht="28.5" x14ac:dyDescent="0.2">
      <c r="A3868">
        <v>3866</v>
      </c>
      <c r="B3868" s="3" t="s">
        <v>3863</v>
      </c>
      <c r="C3868" s="3" t="s">
        <v>7975</v>
      </c>
      <c r="D3868">
        <v>2000</v>
      </c>
      <c r="F3868">
        <v>11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8271</v>
      </c>
      <c r="P3868" s="6">
        <f t="shared" si="240"/>
        <v>5.4999999999999997E-3</v>
      </c>
      <c r="Q3868">
        <f t="shared" si="241"/>
        <v>5.5</v>
      </c>
      <c r="R3868" t="s">
        <v>8332</v>
      </c>
      <c r="S3868" t="s">
        <v>8333</v>
      </c>
      <c r="T3868" s="10">
        <f t="shared" si="242"/>
        <v>42402.947002314817</v>
      </c>
      <c r="U3868" s="10">
        <f t="shared" si="243"/>
        <v>42452.145138888889</v>
      </c>
    </row>
    <row r="3869" spans="1:21" ht="42.75" x14ac:dyDescent="0.2">
      <c r="A3869">
        <v>3867</v>
      </c>
      <c r="B3869" s="3" t="s">
        <v>3864</v>
      </c>
      <c r="C3869" s="3" t="s">
        <v>7976</v>
      </c>
      <c r="D3869">
        <v>2000</v>
      </c>
      <c r="F3869">
        <v>251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8271</v>
      </c>
      <c r="P3869" s="6">
        <f t="shared" si="240"/>
        <v>0.1255</v>
      </c>
      <c r="Q3869">
        <f t="shared" si="241"/>
        <v>50.2</v>
      </c>
      <c r="R3869" t="s">
        <v>8332</v>
      </c>
      <c r="S3869" t="s">
        <v>8333</v>
      </c>
      <c r="T3869" s="10">
        <f t="shared" si="242"/>
        <v>42509.814108796301</v>
      </c>
      <c r="U3869" s="10">
        <f t="shared" si="243"/>
        <v>42539.814108796301</v>
      </c>
    </row>
    <row r="3870" spans="1:21" x14ac:dyDescent="0.2">
      <c r="A3870">
        <v>3868</v>
      </c>
      <c r="B3870" s="3" t="s">
        <v>3865</v>
      </c>
      <c r="C3870" s="3" t="s">
        <v>7977</v>
      </c>
      <c r="D3870">
        <v>5000</v>
      </c>
      <c r="F3870">
        <v>10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8305</v>
      </c>
      <c r="P3870" s="6">
        <f t="shared" si="240"/>
        <v>2E-3</v>
      </c>
      <c r="Q3870">
        <f t="shared" si="241"/>
        <v>10</v>
      </c>
      <c r="R3870" t="s">
        <v>8332</v>
      </c>
      <c r="S3870" t="s">
        <v>8360</v>
      </c>
      <c r="T3870" s="10">
        <f t="shared" si="242"/>
        <v>41865.659780092588</v>
      </c>
      <c r="U3870" s="10">
        <f t="shared" si="243"/>
        <v>41890.659780092588</v>
      </c>
    </row>
    <row r="3871" spans="1:21" ht="28.5" x14ac:dyDescent="0.2">
      <c r="A3871">
        <v>3869</v>
      </c>
      <c r="B3871" s="3" t="s">
        <v>3866</v>
      </c>
      <c r="C3871" s="3" t="s">
        <v>7978</v>
      </c>
      <c r="D3871">
        <v>13111</v>
      </c>
      <c r="F3871">
        <v>452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8305</v>
      </c>
      <c r="P3871" s="6">
        <f t="shared" si="240"/>
        <v>3.44748684310884E-2</v>
      </c>
      <c r="Q3871">
        <f t="shared" si="241"/>
        <v>30.133333333333333</v>
      </c>
      <c r="R3871" t="s">
        <v>8332</v>
      </c>
      <c r="S3871" t="s">
        <v>8360</v>
      </c>
      <c r="T3871" s="10">
        <f t="shared" si="242"/>
        <v>42047.724444444444</v>
      </c>
      <c r="U3871" s="10">
        <f t="shared" si="243"/>
        <v>42077.132638888885</v>
      </c>
    </row>
    <row r="3872" spans="1:21" ht="42.75" x14ac:dyDescent="0.2">
      <c r="A3872">
        <v>3870</v>
      </c>
      <c r="B3872" s="3" t="s">
        <v>3867</v>
      </c>
      <c r="C3872" s="3" t="s">
        <v>7979</v>
      </c>
      <c r="D3872">
        <v>10000</v>
      </c>
      <c r="F3872">
        <v>1500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8305</v>
      </c>
      <c r="P3872" s="6">
        <f t="shared" si="240"/>
        <v>0.15</v>
      </c>
      <c r="Q3872">
        <f t="shared" si="241"/>
        <v>150</v>
      </c>
      <c r="R3872" t="s">
        <v>8332</v>
      </c>
      <c r="S3872" t="s">
        <v>8360</v>
      </c>
      <c r="T3872" s="10">
        <f t="shared" si="242"/>
        <v>41793.17219907407</v>
      </c>
      <c r="U3872" s="10">
        <f t="shared" si="243"/>
        <v>41823.17219907407</v>
      </c>
    </row>
    <row r="3873" spans="1:21" ht="28.5" x14ac:dyDescent="0.2">
      <c r="A3873">
        <v>3871</v>
      </c>
      <c r="B3873" s="3" t="s">
        <v>3868</v>
      </c>
      <c r="C3873" s="3" t="s">
        <v>7980</v>
      </c>
      <c r="D3873">
        <v>1500</v>
      </c>
      <c r="F3873">
        <v>40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8305</v>
      </c>
      <c r="P3873" s="6">
        <f t="shared" si="240"/>
        <v>2.6666666666666668E-2</v>
      </c>
      <c r="Q3873">
        <f t="shared" si="241"/>
        <v>13.333333333333334</v>
      </c>
      <c r="R3873" t="s">
        <v>8332</v>
      </c>
      <c r="S3873" t="s">
        <v>8360</v>
      </c>
      <c r="T3873" s="10">
        <f t="shared" si="242"/>
        <v>42763.780671296292</v>
      </c>
      <c r="U3873" s="10">
        <f t="shared" si="243"/>
        <v>42823.739004629635</v>
      </c>
    </row>
    <row r="3874" spans="1:21" ht="42.75" x14ac:dyDescent="0.2">
      <c r="A3874">
        <v>3872</v>
      </c>
      <c r="B3874" s="3" t="s">
        <v>3869</v>
      </c>
      <c r="C3874" s="3" t="s">
        <v>7981</v>
      </c>
      <c r="D3874">
        <v>15000</v>
      </c>
      <c r="F3874"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8305</v>
      </c>
      <c r="P3874" s="6">
        <f t="shared" si="240"/>
        <v>0</v>
      </c>
      <c r="Q3874" t="e">
        <f t="shared" si="241"/>
        <v>#DIV/0!</v>
      </c>
      <c r="R3874" t="s">
        <v>8332</v>
      </c>
      <c r="S3874" t="s">
        <v>8360</v>
      </c>
      <c r="T3874" s="10">
        <f t="shared" si="242"/>
        <v>42180.145787037036</v>
      </c>
      <c r="U3874" s="10">
        <f t="shared" si="243"/>
        <v>42230.145787037036</v>
      </c>
    </row>
    <row r="3875" spans="1:21" ht="42.75" x14ac:dyDescent="0.2">
      <c r="A3875">
        <v>3873</v>
      </c>
      <c r="B3875" s="3" t="s">
        <v>3870</v>
      </c>
      <c r="C3875" s="3" t="s">
        <v>7982</v>
      </c>
      <c r="D3875">
        <v>5500</v>
      </c>
      <c r="F3875"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8305</v>
      </c>
      <c r="P3875" s="6">
        <f t="shared" si="240"/>
        <v>0</v>
      </c>
      <c r="Q3875" t="e">
        <f t="shared" si="241"/>
        <v>#DIV/0!</v>
      </c>
      <c r="R3875" t="s">
        <v>8332</v>
      </c>
      <c r="S3875" t="s">
        <v>8360</v>
      </c>
      <c r="T3875" s="10">
        <f t="shared" si="242"/>
        <v>42255.696006944447</v>
      </c>
      <c r="U3875" s="10">
        <f t="shared" si="243"/>
        <v>42285.696006944447</v>
      </c>
    </row>
    <row r="3876" spans="1:21" ht="42.75" x14ac:dyDescent="0.2">
      <c r="A3876">
        <v>3874</v>
      </c>
      <c r="B3876" s="3" t="s">
        <v>3871</v>
      </c>
      <c r="C3876" s="3" t="s">
        <v>7983</v>
      </c>
      <c r="D3876">
        <v>620</v>
      </c>
      <c r="F3876"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8305</v>
      </c>
      <c r="P3876" s="6">
        <f t="shared" si="240"/>
        <v>0</v>
      </c>
      <c r="Q3876" t="e">
        <f t="shared" si="241"/>
        <v>#DIV/0!</v>
      </c>
      <c r="R3876" t="s">
        <v>8332</v>
      </c>
      <c r="S3876" t="s">
        <v>8360</v>
      </c>
      <c r="T3876" s="10">
        <f t="shared" si="242"/>
        <v>42007.016458333332</v>
      </c>
      <c r="U3876" s="10">
        <f t="shared" si="243"/>
        <v>42028.041666666672</v>
      </c>
    </row>
    <row r="3877" spans="1:21" ht="42.75" x14ac:dyDescent="0.2">
      <c r="A3877">
        <v>3875</v>
      </c>
      <c r="B3877" s="3" t="s">
        <v>3872</v>
      </c>
      <c r="C3877" s="3" t="s">
        <v>7984</v>
      </c>
      <c r="D3877">
        <v>30000</v>
      </c>
      <c r="F3877"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8305</v>
      </c>
      <c r="P3877" s="6">
        <f t="shared" si="240"/>
        <v>0</v>
      </c>
      <c r="Q3877" t="e">
        <f t="shared" si="241"/>
        <v>#DIV/0!</v>
      </c>
      <c r="R3877" t="s">
        <v>8332</v>
      </c>
      <c r="S3877" t="s">
        <v>8360</v>
      </c>
      <c r="T3877" s="10">
        <f t="shared" si="242"/>
        <v>42615.346817129626</v>
      </c>
      <c r="U3877" s="10">
        <f t="shared" si="243"/>
        <v>42616.416666666672</v>
      </c>
    </row>
    <row r="3878" spans="1:21" ht="42.75" x14ac:dyDescent="0.2">
      <c r="A3878">
        <v>3876</v>
      </c>
      <c r="B3878" s="3" t="s">
        <v>3873</v>
      </c>
      <c r="C3878" s="3" t="s">
        <v>7985</v>
      </c>
      <c r="D3878">
        <v>3900</v>
      </c>
      <c r="F3878">
        <v>2059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8305</v>
      </c>
      <c r="P3878" s="6">
        <f t="shared" si="240"/>
        <v>0.52794871794871789</v>
      </c>
      <c r="Q3878">
        <f t="shared" si="241"/>
        <v>44.760869565217391</v>
      </c>
      <c r="R3878" t="s">
        <v>8332</v>
      </c>
      <c r="S3878" t="s">
        <v>8360</v>
      </c>
      <c r="T3878" s="10">
        <f t="shared" si="242"/>
        <v>42372.624166666668</v>
      </c>
      <c r="U3878" s="10">
        <f t="shared" si="243"/>
        <v>42402.624166666668</v>
      </c>
    </row>
    <row r="3879" spans="1:21" ht="42.75" x14ac:dyDescent="0.2">
      <c r="A3879">
        <v>3877</v>
      </c>
      <c r="B3879" s="3" t="s">
        <v>3874</v>
      </c>
      <c r="C3879" s="3" t="s">
        <v>7986</v>
      </c>
      <c r="D3879">
        <v>25000</v>
      </c>
      <c r="F3879">
        <v>1241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8305</v>
      </c>
      <c r="P3879" s="6">
        <f t="shared" si="240"/>
        <v>4.9639999999999997E-2</v>
      </c>
      <c r="Q3879">
        <f t="shared" si="241"/>
        <v>88.642857142857139</v>
      </c>
      <c r="R3879" t="s">
        <v>8332</v>
      </c>
      <c r="S3879" t="s">
        <v>8360</v>
      </c>
      <c r="T3879" s="10">
        <f t="shared" si="242"/>
        <v>42682.67768518519</v>
      </c>
      <c r="U3879" s="10">
        <f t="shared" si="243"/>
        <v>42712.67768518519</v>
      </c>
    </row>
    <row r="3880" spans="1:21" ht="42.75" x14ac:dyDescent="0.2">
      <c r="A3880">
        <v>3878</v>
      </c>
      <c r="B3880" s="3" t="s">
        <v>3875</v>
      </c>
      <c r="C3880" s="3" t="s">
        <v>7987</v>
      </c>
      <c r="D3880">
        <v>18000</v>
      </c>
      <c r="F3880">
        <v>10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8305</v>
      </c>
      <c r="P3880" s="6">
        <f t="shared" si="240"/>
        <v>5.5555555555555556E-4</v>
      </c>
      <c r="Q3880">
        <f t="shared" si="241"/>
        <v>10</v>
      </c>
      <c r="R3880" t="s">
        <v>8332</v>
      </c>
      <c r="S3880" t="s">
        <v>8360</v>
      </c>
      <c r="T3880" s="10">
        <f t="shared" si="242"/>
        <v>42154.818819444445</v>
      </c>
      <c r="U3880" s="10">
        <f t="shared" si="243"/>
        <v>42185.165972222225</v>
      </c>
    </row>
    <row r="3881" spans="1:21" ht="42.75" x14ac:dyDescent="0.2">
      <c r="A3881">
        <v>3879</v>
      </c>
      <c r="B3881" s="3" t="s">
        <v>3876</v>
      </c>
      <c r="C3881" s="3" t="s">
        <v>7988</v>
      </c>
      <c r="D3881">
        <v>15000</v>
      </c>
      <c r="F3881"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8305</v>
      </c>
      <c r="P3881" s="6">
        <f t="shared" si="240"/>
        <v>0</v>
      </c>
      <c r="Q3881" t="e">
        <f t="shared" si="241"/>
        <v>#DIV/0!</v>
      </c>
      <c r="R3881" t="s">
        <v>8332</v>
      </c>
      <c r="S3881" t="s">
        <v>8360</v>
      </c>
      <c r="T3881" s="10">
        <f t="shared" si="242"/>
        <v>41999.861064814817</v>
      </c>
      <c r="U3881" s="10">
        <f t="shared" si="243"/>
        <v>42029.861064814817</v>
      </c>
    </row>
    <row r="3882" spans="1:21" ht="42.75" x14ac:dyDescent="0.2">
      <c r="A3882">
        <v>3880</v>
      </c>
      <c r="B3882" s="3" t="s">
        <v>3877</v>
      </c>
      <c r="C3882" s="3" t="s">
        <v>7989</v>
      </c>
      <c r="D3882">
        <v>7500</v>
      </c>
      <c r="F3882">
        <v>980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8305</v>
      </c>
      <c r="P3882" s="6">
        <f t="shared" si="240"/>
        <v>0.13066666666666665</v>
      </c>
      <c r="Q3882">
        <f t="shared" si="241"/>
        <v>57.647058823529413</v>
      </c>
      <c r="R3882" t="s">
        <v>8332</v>
      </c>
      <c r="S3882" t="s">
        <v>8360</v>
      </c>
      <c r="T3882" s="10">
        <f t="shared" si="242"/>
        <v>41815.815046296295</v>
      </c>
      <c r="U3882" s="10">
        <f t="shared" si="243"/>
        <v>41850.958333333336</v>
      </c>
    </row>
    <row r="3883" spans="1:21" ht="28.5" x14ac:dyDescent="0.2">
      <c r="A3883">
        <v>3881</v>
      </c>
      <c r="B3883" s="3" t="s">
        <v>3878</v>
      </c>
      <c r="C3883" s="3" t="s">
        <v>7990</v>
      </c>
      <c r="D3883">
        <v>500</v>
      </c>
      <c r="F3883">
        <v>25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8305</v>
      </c>
      <c r="P3883" s="6">
        <f t="shared" si="240"/>
        <v>0.05</v>
      </c>
      <c r="Q3883">
        <f t="shared" si="241"/>
        <v>25</v>
      </c>
      <c r="R3883" t="s">
        <v>8332</v>
      </c>
      <c r="S3883" t="s">
        <v>8360</v>
      </c>
      <c r="T3883" s="10">
        <f t="shared" si="242"/>
        <v>42756.018506944441</v>
      </c>
      <c r="U3883" s="10">
        <f t="shared" si="243"/>
        <v>42786.018506944441</v>
      </c>
    </row>
    <row r="3884" spans="1:21" ht="42.75" x14ac:dyDescent="0.2">
      <c r="A3884">
        <v>3882</v>
      </c>
      <c r="B3884" s="3" t="s">
        <v>3879</v>
      </c>
      <c r="C3884" s="3" t="s">
        <v>7991</v>
      </c>
      <c r="D3884">
        <v>30000</v>
      </c>
      <c r="F3884"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8305</v>
      </c>
      <c r="P3884" s="6">
        <f t="shared" si="240"/>
        <v>0</v>
      </c>
      <c r="Q3884" t="e">
        <f t="shared" si="241"/>
        <v>#DIV/0!</v>
      </c>
      <c r="R3884" t="s">
        <v>8332</v>
      </c>
      <c r="S3884" t="s">
        <v>8360</v>
      </c>
      <c r="T3884" s="10">
        <f t="shared" si="242"/>
        <v>42373.983449074076</v>
      </c>
      <c r="U3884" s="10">
        <f t="shared" si="243"/>
        <v>42400.960416666669</v>
      </c>
    </row>
    <row r="3885" spans="1:21" ht="57" x14ac:dyDescent="0.2">
      <c r="A3885">
        <v>3883</v>
      </c>
      <c r="B3885" s="3" t="s">
        <v>3880</v>
      </c>
      <c r="C3885" s="3" t="s">
        <v>7992</v>
      </c>
      <c r="D3885">
        <v>15000</v>
      </c>
      <c r="F3885"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8305</v>
      </c>
      <c r="P3885" s="6">
        <f t="shared" si="240"/>
        <v>0</v>
      </c>
      <c r="Q3885" t="e">
        <f t="shared" si="241"/>
        <v>#DIV/0!</v>
      </c>
      <c r="R3885" t="s">
        <v>8332</v>
      </c>
      <c r="S3885" t="s">
        <v>8360</v>
      </c>
      <c r="T3885" s="10">
        <f t="shared" si="242"/>
        <v>41854.602650462963</v>
      </c>
      <c r="U3885" s="10">
        <f t="shared" si="243"/>
        <v>41884.602650462963</v>
      </c>
    </row>
    <row r="3886" spans="1:21" ht="42.75" x14ac:dyDescent="0.2">
      <c r="A3886">
        <v>3884</v>
      </c>
      <c r="B3886" s="3" t="s">
        <v>3881</v>
      </c>
      <c r="C3886" s="3" t="s">
        <v>7993</v>
      </c>
      <c r="D3886">
        <v>10000</v>
      </c>
      <c r="F3886"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8305</v>
      </c>
      <c r="P3886" s="6">
        <f t="shared" si="240"/>
        <v>0</v>
      </c>
      <c r="Q3886" t="e">
        <f t="shared" si="241"/>
        <v>#DIV/0!</v>
      </c>
      <c r="R3886" t="s">
        <v>8332</v>
      </c>
      <c r="S3886" t="s">
        <v>8360</v>
      </c>
      <c r="T3886" s="10">
        <f t="shared" si="242"/>
        <v>42065.791574074072</v>
      </c>
      <c r="U3886" s="10">
        <f t="shared" si="243"/>
        <v>42090.749907407408</v>
      </c>
    </row>
    <row r="3887" spans="1:21" ht="42.75" x14ac:dyDescent="0.2">
      <c r="A3887">
        <v>3885</v>
      </c>
      <c r="B3887" s="3" t="s">
        <v>3882</v>
      </c>
      <c r="C3887" s="3" t="s">
        <v>7994</v>
      </c>
      <c r="D3887">
        <v>375000</v>
      </c>
      <c r="F3887"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8305</v>
      </c>
      <c r="P3887" s="6">
        <f t="shared" si="240"/>
        <v>0</v>
      </c>
      <c r="Q3887" t="e">
        <f t="shared" si="241"/>
        <v>#DIV/0!</v>
      </c>
      <c r="R3887" t="s">
        <v>8332</v>
      </c>
      <c r="S3887" t="s">
        <v>8360</v>
      </c>
      <c r="T3887" s="10">
        <f t="shared" si="242"/>
        <v>42469.951284722221</v>
      </c>
      <c r="U3887" s="10">
        <f t="shared" si="243"/>
        <v>42499.951284722221</v>
      </c>
    </row>
    <row r="3888" spans="1:21" x14ac:dyDescent="0.2">
      <c r="A3888">
        <v>3886</v>
      </c>
      <c r="B3888" s="3" t="s">
        <v>3883</v>
      </c>
      <c r="C3888" s="3">
        <v>1</v>
      </c>
      <c r="D3888">
        <v>10000</v>
      </c>
      <c r="F3888"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8305</v>
      </c>
      <c r="P3888" s="6">
        <f t="shared" si="240"/>
        <v>0</v>
      </c>
      <c r="Q3888" t="e">
        <f t="shared" si="241"/>
        <v>#DIV/0!</v>
      </c>
      <c r="R3888" t="s">
        <v>8332</v>
      </c>
      <c r="S3888" t="s">
        <v>8360</v>
      </c>
      <c r="T3888" s="10">
        <f t="shared" si="242"/>
        <v>41954.228032407409</v>
      </c>
      <c r="U3888" s="10">
        <f t="shared" si="243"/>
        <v>41984.228032407409</v>
      </c>
    </row>
    <row r="3889" spans="1:21" ht="42.75" x14ac:dyDescent="0.2">
      <c r="A3889">
        <v>3887</v>
      </c>
      <c r="B3889" s="3" t="s">
        <v>3884</v>
      </c>
      <c r="C3889" s="3" t="s">
        <v>7995</v>
      </c>
      <c r="D3889">
        <v>2000</v>
      </c>
      <c r="F3889">
        <v>35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8305</v>
      </c>
      <c r="P3889" s="6">
        <f t="shared" si="240"/>
        <v>1.7500000000000002E-2</v>
      </c>
      <c r="Q3889">
        <f t="shared" si="241"/>
        <v>17.5</v>
      </c>
      <c r="R3889" t="s">
        <v>8332</v>
      </c>
      <c r="S3889" t="s">
        <v>8360</v>
      </c>
      <c r="T3889" s="10">
        <f t="shared" si="242"/>
        <v>42079.857974537037</v>
      </c>
      <c r="U3889" s="10">
        <f t="shared" si="243"/>
        <v>42125.916666666672</v>
      </c>
    </row>
    <row r="3890" spans="1:21" ht="42.75" x14ac:dyDescent="0.2">
      <c r="A3890">
        <v>3888</v>
      </c>
      <c r="B3890" s="3" t="s">
        <v>3885</v>
      </c>
      <c r="C3890" s="3" t="s">
        <v>7996</v>
      </c>
      <c r="D3890">
        <v>2000</v>
      </c>
      <c r="F3890">
        <v>542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8271</v>
      </c>
      <c r="P3890" s="6">
        <f t="shared" si="240"/>
        <v>0.27100000000000002</v>
      </c>
      <c r="Q3890">
        <f t="shared" si="241"/>
        <v>38.714285714285715</v>
      </c>
      <c r="R3890" t="s">
        <v>8332</v>
      </c>
      <c r="S3890" t="s">
        <v>8333</v>
      </c>
      <c r="T3890" s="10">
        <f t="shared" si="242"/>
        <v>42762.545810185184</v>
      </c>
      <c r="U3890" s="10">
        <f t="shared" si="243"/>
        <v>42792.545810185184</v>
      </c>
    </row>
    <row r="3891" spans="1:21" ht="42.75" x14ac:dyDescent="0.2">
      <c r="A3891">
        <v>3889</v>
      </c>
      <c r="B3891" s="3" t="s">
        <v>3886</v>
      </c>
      <c r="C3891" s="3" t="s">
        <v>7997</v>
      </c>
      <c r="D3891">
        <v>8000</v>
      </c>
      <c r="F3891">
        <v>118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8271</v>
      </c>
      <c r="P3891" s="6">
        <f t="shared" si="240"/>
        <v>1.4749999999999999E-2</v>
      </c>
      <c r="Q3891">
        <f t="shared" si="241"/>
        <v>13.111111111111111</v>
      </c>
      <c r="R3891" t="s">
        <v>8332</v>
      </c>
      <c r="S3891" t="s">
        <v>8333</v>
      </c>
      <c r="T3891" s="10">
        <f t="shared" si="242"/>
        <v>41977.004976851851</v>
      </c>
      <c r="U3891" s="10">
        <f t="shared" si="243"/>
        <v>42008.976388888885</v>
      </c>
    </row>
    <row r="3892" spans="1:21" ht="42.75" x14ac:dyDescent="0.2">
      <c r="A3892">
        <v>3890</v>
      </c>
      <c r="B3892" s="3" t="s">
        <v>3887</v>
      </c>
      <c r="C3892" s="3" t="s">
        <v>7998</v>
      </c>
      <c r="D3892">
        <v>15000</v>
      </c>
      <c r="F3892">
        <v>2524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8271</v>
      </c>
      <c r="P3892" s="6">
        <f t="shared" si="240"/>
        <v>0.16826666666666668</v>
      </c>
      <c r="Q3892">
        <f t="shared" si="241"/>
        <v>315.5</v>
      </c>
      <c r="R3892" t="s">
        <v>8332</v>
      </c>
      <c r="S3892" t="s">
        <v>8333</v>
      </c>
      <c r="T3892" s="10">
        <f t="shared" si="242"/>
        <v>42171.758611111116</v>
      </c>
      <c r="U3892" s="10">
        <f t="shared" si="243"/>
        <v>42231.758611111116</v>
      </c>
    </row>
    <row r="3893" spans="1:21" ht="28.5" x14ac:dyDescent="0.2">
      <c r="A3893">
        <v>3891</v>
      </c>
      <c r="B3893" s="3" t="s">
        <v>3888</v>
      </c>
      <c r="C3893" s="3" t="s">
        <v>7999</v>
      </c>
      <c r="D3893">
        <v>800</v>
      </c>
      <c r="F3893">
        <v>260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8271</v>
      </c>
      <c r="P3893" s="6">
        <f t="shared" si="240"/>
        <v>0.32500000000000001</v>
      </c>
      <c r="Q3893">
        <f t="shared" si="241"/>
        <v>37.142857142857146</v>
      </c>
      <c r="R3893" t="s">
        <v>8332</v>
      </c>
      <c r="S3893" t="s">
        <v>8333</v>
      </c>
      <c r="T3893" s="10">
        <f t="shared" si="242"/>
        <v>42056.1324537037</v>
      </c>
      <c r="U3893" s="10">
        <f t="shared" si="243"/>
        <v>42086.207638888889</v>
      </c>
    </row>
    <row r="3894" spans="1:21" ht="42.75" x14ac:dyDescent="0.2">
      <c r="A3894">
        <v>3892</v>
      </c>
      <c r="B3894" s="3" t="s">
        <v>3889</v>
      </c>
      <c r="C3894" s="3" t="s">
        <v>8000</v>
      </c>
      <c r="D3894">
        <v>1000</v>
      </c>
      <c r="F3894"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8271</v>
      </c>
      <c r="P3894" s="6">
        <f t="shared" si="240"/>
        <v>0</v>
      </c>
      <c r="Q3894" t="e">
        <f t="shared" si="241"/>
        <v>#DIV/0!</v>
      </c>
      <c r="R3894" t="s">
        <v>8332</v>
      </c>
      <c r="S3894" t="s">
        <v>8333</v>
      </c>
      <c r="T3894" s="10">
        <f t="shared" si="242"/>
        <v>41867.652280092596</v>
      </c>
      <c r="U3894" s="10">
        <f t="shared" si="243"/>
        <v>41875.291666666664</v>
      </c>
    </row>
    <row r="3895" spans="1:21" ht="57" x14ac:dyDescent="0.2">
      <c r="A3895">
        <v>3893</v>
      </c>
      <c r="B3895" s="3" t="s">
        <v>3890</v>
      </c>
      <c r="C3895" s="3" t="s">
        <v>8001</v>
      </c>
      <c r="D3895">
        <v>50000</v>
      </c>
      <c r="F3895">
        <v>10775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8271</v>
      </c>
      <c r="P3895" s="6">
        <f t="shared" si="240"/>
        <v>0.2155</v>
      </c>
      <c r="Q3895">
        <f t="shared" si="241"/>
        <v>128.27380952380952</v>
      </c>
      <c r="R3895" t="s">
        <v>8332</v>
      </c>
      <c r="S3895" t="s">
        <v>8333</v>
      </c>
      <c r="T3895" s="10">
        <f t="shared" si="242"/>
        <v>41779.657870370371</v>
      </c>
      <c r="U3895" s="10">
        <f t="shared" si="243"/>
        <v>41821.25</v>
      </c>
    </row>
    <row r="3896" spans="1:21" ht="42.75" x14ac:dyDescent="0.2">
      <c r="A3896">
        <v>3894</v>
      </c>
      <c r="B3896" s="3" t="s">
        <v>3891</v>
      </c>
      <c r="C3896" s="3" t="s">
        <v>8002</v>
      </c>
      <c r="D3896">
        <v>15000</v>
      </c>
      <c r="F3896">
        <v>520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8271</v>
      </c>
      <c r="P3896" s="6">
        <f t="shared" si="240"/>
        <v>3.4666666666666665E-2</v>
      </c>
      <c r="Q3896">
        <f t="shared" si="241"/>
        <v>47.272727272727273</v>
      </c>
      <c r="R3896" t="s">
        <v>8332</v>
      </c>
      <c r="S3896" t="s">
        <v>8333</v>
      </c>
      <c r="T3896" s="10">
        <f t="shared" si="242"/>
        <v>42679.958472222221</v>
      </c>
      <c r="U3896" s="10">
        <f t="shared" si="243"/>
        <v>42710.207638888889</v>
      </c>
    </row>
    <row r="3897" spans="1:21" ht="42.75" x14ac:dyDescent="0.2">
      <c r="A3897">
        <v>3895</v>
      </c>
      <c r="B3897" s="3" t="s">
        <v>3892</v>
      </c>
      <c r="C3897" s="3" t="s">
        <v>8003</v>
      </c>
      <c r="D3897">
        <v>1000</v>
      </c>
      <c r="F3897">
        <v>50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8271</v>
      </c>
      <c r="P3897" s="6">
        <f t="shared" si="240"/>
        <v>0.05</v>
      </c>
      <c r="Q3897">
        <f t="shared" si="241"/>
        <v>50</v>
      </c>
      <c r="R3897" t="s">
        <v>8332</v>
      </c>
      <c r="S3897" t="s">
        <v>8333</v>
      </c>
      <c r="T3897" s="10">
        <f t="shared" si="242"/>
        <v>42032.250208333338</v>
      </c>
      <c r="U3897" s="10">
        <f t="shared" si="243"/>
        <v>42063.250208333338</v>
      </c>
    </row>
    <row r="3898" spans="1:21" ht="42.75" x14ac:dyDescent="0.2">
      <c r="A3898">
        <v>3896</v>
      </c>
      <c r="B3898" s="3" t="s">
        <v>3893</v>
      </c>
      <c r="C3898" s="3" t="s">
        <v>8004</v>
      </c>
      <c r="D3898">
        <v>1600</v>
      </c>
      <c r="F3898">
        <v>170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8271</v>
      </c>
      <c r="P3898" s="6">
        <f t="shared" si="240"/>
        <v>0.10625</v>
      </c>
      <c r="Q3898">
        <f t="shared" si="241"/>
        <v>42.5</v>
      </c>
      <c r="R3898" t="s">
        <v>8332</v>
      </c>
      <c r="S3898" t="s">
        <v>8333</v>
      </c>
      <c r="T3898" s="10">
        <f t="shared" si="242"/>
        <v>41793.191875000004</v>
      </c>
      <c r="U3898" s="10">
        <f t="shared" si="243"/>
        <v>41807.191875000004</v>
      </c>
    </row>
    <row r="3899" spans="1:21" ht="42.75" x14ac:dyDescent="0.2">
      <c r="A3899">
        <v>3897</v>
      </c>
      <c r="B3899" s="3" t="s">
        <v>3894</v>
      </c>
      <c r="C3899" s="3" t="s">
        <v>8005</v>
      </c>
      <c r="D3899">
        <v>2500</v>
      </c>
      <c r="F3899">
        <v>440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8271</v>
      </c>
      <c r="P3899" s="6">
        <f t="shared" si="240"/>
        <v>0.17599999999999999</v>
      </c>
      <c r="Q3899">
        <f t="shared" si="241"/>
        <v>44</v>
      </c>
      <c r="R3899" t="s">
        <v>8332</v>
      </c>
      <c r="S3899" t="s">
        <v>8333</v>
      </c>
      <c r="T3899" s="10">
        <f t="shared" si="242"/>
        <v>41982.87364583333</v>
      </c>
      <c r="U3899" s="10">
        <f t="shared" si="243"/>
        <v>42012.87364583333</v>
      </c>
    </row>
    <row r="3900" spans="1:21" ht="57" x14ac:dyDescent="0.2">
      <c r="A3900">
        <v>3898</v>
      </c>
      <c r="B3900" s="3" t="s">
        <v>3895</v>
      </c>
      <c r="C3900" s="3" t="s">
        <v>8006</v>
      </c>
      <c r="D3900">
        <v>2500</v>
      </c>
      <c r="F3900">
        <v>814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8271</v>
      </c>
      <c r="P3900" s="6">
        <f t="shared" si="240"/>
        <v>0.3256</v>
      </c>
      <c r="Q3900">
        <f t="shared" si="241"/>
        <v>50.875</v>
      </c>
      <c r="R3900" t="s">
        <v>8332</v>
      </c>
      <c r="S3900" t="s">
        <v>8333</v>
      </c>
      <c r="T3900" s="10">
        <f t="shared" si="242"/>
        <v>42193.482291666667</v>
      </c>
      <c r="U3900" s="10">
        <f t="shared" si="243"/>
        <v>42233.666666666672</v>
      </c>
    </row>
    <row r="3901" spans="1:21" ht="42.75" x14ac:dyDescent="0.2">
      <c r="A3901">
        <v>3899</v>
      </c>
      <c r="B3901" s="3" t="s">
        <v>3896</v>
      </c>
      <c r="C3901" s="3" t="s">
        <v>8007</v>
      </c>
      <c r="D3901">
        <v>10000</v>
      </c>
      <c r="F3901">
        <v>125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8271</v>
      </c>
      <c r="P3901" s="6">
        <f t="shared" si="240"/>
        <v>1.2500000000000001E-2</v>
      </c>
      <c r="Q3901">
        <f t="shared" si="241"/>
        <v>62.5</v>
      </c>
      <c r="R3901" t="s">
        <v>8332</v>
      </c>
      <c r="S3901" t="s">
        <v>8333</v>
      </c>
      <c r="T3901" s="10">
        <f t="shared" si="242"/>
        <v>41843.775011574071</v>
      </c>
      <c r="U3901" s="10">
        <f t="shared" si="243"/>
        <v>41863.775011574071</v>
      </c>
    </row>
    <row r="3902" spans="1:21" ht="42.75" x14ac:dyDescent="0.2">
      <c r="A3902">
        <v>3900</v>
      </c>
      <c r="B3902" s="3" t="s">
        <v>3897</v>
      </c>
      <c r="C3902" s="3" t="s">
        <v>8008</v>
      </c>
      <c r="D3902">
        <v>2500</v>
      </c>
      <c r="F3902">
        <v>135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8271</v>
      </c>
      <c r="P3902" s="6">
        <f t="shared" si="240"/>
        <v>5.3999999999999999E-2</v>
      </c>
      <c r="Q3902">
        <f t="shared" si="241"/>
        <v>27</v>
      </c>
      <c r="R3902" t="s">
        <v>8332</v>
      </c>
      <c r="S3902" t="s">
        <v>8333</v>
      </c>
      <c r="T3902" s="10">
        <f t="shared" si="242"/>
        <v>42136.092488425929</v>
      </c>
      <c r="U3902" s="10">
        <f t="shared" si="243"/>
        <v>42166.092488425929</v>
      </c>
    </row>
    <row r="3903" spans="1:21" ht="42.75" x14ac:dyDescent="0.2">
      <c r="A3903">
        <v>3901</v>
      </c>
      <c r="B3903" s="3" t="s">
        <v>3898</v>
      </c>
      <c r="C3903" s="3" t="s">
        <v>8009</v>
      </c>
      <c r="D3903">
        <v>3000</v>
      </c>
      <c r="F3903">
        <v>25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8271</v>
      </c>
      <c r="P3903" s="6">
        <f t="shared" si="240"/>
        <v>8.3333333333333332E-3</v>
      </c>
      <c r="Q3903">
        <f t="shared" si="241"/>
        <v>25</v>
      </c>
      <c r="R3903" t="s">
        <v>8332</v>
      </c>
      <c r="S3903" t="s">
        <v>8333</v>
      </c>
      <c r="T3903" s="10">
        <f t="shared" si="242"/>
        <v>42317.826377314821</v>
      </c>
      <c r="U3903" s="10">
        <f t="shared" si="243"/>
        <v>42357.826377314821</v>
      </c>
    </row>
    <row r="3904" spans="1:21" ht="42.75" x14ac:dyDescent="0.2">
      <c r="A3904">
        <v>3902</v>
      </c>
      <c r="B3904" s="3" t="s">
        <v>3899</v>
      </c>
      <c r="C3904" s="3" t="s">
        <v>8010</v>
      </c>
      <c r="D3904">
        <v>3000</v>
      </c>
      <c r="F3904">
        <v>1465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8271</v>
      </c>
      <c r="P3904" s="6">
        <f t="shared" si="240"/>
        <v>0.48833333333333334</v>
      </c>
      <c r="Q3904">
        <f t="shared" si="241"/>
        <v>47.258064516129032</v>
      </c>
      <c r="R3904" t="s">
        <v>8332</v>
      </c>
      <c r="S3904" t="s">
        <v>8333</v>
      </c>
      <c r="T3904" s="10">
        <f t="shared" si="242"/>
        <v>42663.468078703707</v>
      </c>
      <c r="U3904" s="10">
        <f t="shared" si="243"/>
        <v>42688.509745370371</v>
      </c>
    </row>
    <row r="3905" spans="1:21" ht="57" x14ac:dyDescent="0.2">
      <c r="A3905">
        <v>3903</v>
      </c>
      <c r="B3905" s="3" t="s">
        <v>3900</v>
      </c>
      <c r="C3905" s="3" t="s">
        <v>8011</v>
      </c>
      <c r="D3905">
        <v>1500</v>
      </c>
      <c r="F3905"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8271</v>
      </c>
      <c r="P3905" s="6">
        <f t="shared" si="240"/>
        <v>0</v>
      </c>
      <c r="Q3905" t="e">
        <f t="shared" si="241"/>
        <v>#DIV/0!</v>
      </c>
      <c r="R3905" t="s">
        <v>8332</v>
      </c>
      <c r="S3905" t="s">
        <v>8333</v>
      </c>
      <c r="T3905" s="10">
        <f t="shared" si="242"/>
        <v>42186.01116898148</v>
      </c>
      <c r="U3905" s="10">
        <f t="shared" si="243"/>
        <v>42230.818055555559</v>
      </c>
    </row>
    <row r="3906" spans="1:21" x14ac:dyDescent="0.2">
      <c r="A3906">
        <v>3904</v>
      </c>
      <c r="B3906" s="3" t="s">
        <v>3901</v>
      </c>
      <c r="C3906" s="3" t="s">
        <v>8012</v>
      </c>
      <c r="D3906">
        <v>10000</v>
      </c>
      <c r="F3906">
        <v>3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8271</v>
      </c>
      <c r="P3906" s="6">
        <f t="shared" ref="P3906:P3969" si="244">F3906/D3906</f>
        <v>2.9999999999999997E-4</v>
      </c>
      <c r="Q3906">
        <f t="shared" ref="Q3906:Q3969" si="245">F3906/M3906</f>
        <v>1.5</v>
      </c>
      <c r="R3906" t="s">
        <v>8332</v>
      </c>
      <c r="S3906" t="s">
        <v>8333</v>
      </c>
      <c r="T3906" s="10">
        <f t="shared" si="242"/>
        <v>42095.229166666672</v>
      </c>
      <c r="U3906" s="10">
        <f t="shared" si="243"/>
        <v>42109.211111111115</v>
      </c>
    </row>
    <row r="3907" spans="1:21" ht="42.75" x14ac:dyDescent="0.2">
      <c r="A3907">
        <v>3905</v>
      </c>
      <c r="B3907" s="3" t="s">
        <v>3902</v>
      </c>
      <c r="C3907" s="3" t="s">
        <v>8013</v>
      </c>
      <c r="D3907">
        <v>1500</v>
      </c>
      <c r="F3907">
        <v>173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8271</v>
      </c>
      <c r="P3907" s="6">
        <f t="shared" si="244"/>
        <v>0.11533333333333333</v>
      </c>
      <c r="Q3907">
        <f t="shared" si="245"/>
        <v>24.714285714285715</v>
      </c>
      <c r="R3907" t="s">
        <v>8332</v>
      </c>
      <c r="S3907" t="s">
        <v>8333</v>
      </c>
      <c r="T3907" s="10">
        <f t="shared" ref="T3907:T3970" si="246">(((K3907/60)/60)/24+DATE(1970,1,1))</f>
        <v>42124.623877314814</v>
      </c>
      <c r="U3907" s="10">
        <f t="shared" ref="U3907:U3970" si="247">(((J3907/60)/60)/24+DATE(1970,1,1))</f>
        <v>42166.958333333328</v>
      </c>
    </row>
    <row r="3908" spans="1:21" ht="42.75" x14ac:dyDescent="0.2">
      <c r="A3908">
        <v>3906</v>
      </c>
      <c r="B3908" s="3" t="s">
        <v>3903</v>
      </c>
      <c r="C3908" s="3" t="s">
        <v>8014</v>
      </c>
      <c r="D3908">
        <v>1500</v>
      </c>
      <c r="F3908">
        <v>1010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8271</v>
      </c>
      <c r="P3908" s="6">
        <f t="shared" si="244"/>
        <v>0.67333333333333334</v>
      </c>
      <c r="Q3908">
        <f t="shared" si="245"/>
        <v>63.125</v>
      </c>
      <c r="R3908" t="s">
        <v>8332</v>
      </c>
      <c r="S3908" t="s">
        <v>8333</v>
      </c>
      <c r="T3908" s="10">
        <f t="shared" si="246"/>
        <v>42143.917743055557</v>
      </c>
      <c r="U3908" s="10">
        <f t="shared" si="247"/>
        <v>42181.559027777781</v>
      </c>
    </row>
    <row r="3909" spans="1:21" ht="42.75" x14ac:dyDescent="0.2">
      <c r="A3909">
        <v>3907</v>
      </c>
      <c r="B3909" s="3" t="s">
        <v>3904</v>
      </c>
      <c r="C3909" s="3" t="s">
        <v>8015</v>
      </c>
      <c r="D3909">
        <v>1000</v>
      </c>
      <c r="F3909">
        <v>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8271</v>
      </c>
      <c r="P3909" s="6">
        <f t="shared" si="244"/>
        <v>0.153</v>
      </c>
      <c r="Q3909">
        <f t="shared" si="245"/>
        <v>38.25</v>
      </c>
      <c r="R3909" t="s">
        <v>8332</v>
      </c>
      <c r="S3909" t="s">
        <v>8333</v>
      </c>
      <c r="T3909" s="10">
        <f t="shared" si="246"/>
        <v>41906.819513888891</v>
      </c>
      <c r="U3909" s="10">
        <f t="shared" si="247"/>
        <v>41938.838888888888</v>
      </c>
    </row>
    <row r="3910" spans="1:21" ht="42.75" x14ac:dyDescent="0.2">
      <c r="A3910">
        <v>3908</v>
      </c>
      <c r="B3910" s="3" t="s">
        <v>3905</v>
      </c>
      <c r="C3910" s="3" t="s">
        <v>8016</v>
      </c>
      <c r="D3910">
        <v>750</v>
      </c>
      <c r="F3910">
        <v>65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8271</v>
      </c>
      <c r="P3910" s="6">
        <f t="shared" si="244"/>
        <v>8.666666666666667E-2</v>
      </c>
      <c r="Q3910">
        <f t="shared" si="245"/>
        <v>16.25</v>
      </c>
      <c r="R3910" t="s">
        <v>8332</v>
      </c>
      <c r="S3910" t="s">
        <v>8333</v>
      </c>
      <c r="T3910" s="10">
        <f t="shared" si="246"/>
        <v>41834.135370370372</v>
      </c>
      <c r="U3910" s="10">
        <f t="shared" si="247"/>
        <v>41849.135370370372</v>
      </c>
    </row>
    <row r="3911" spans="1:21" ht="42.75" x14ac:dyDescent="0.2">
      <c r="A3911">
        <v>3909</v>
      </c>
      <c r="B3911" s="3" t="s">
        <v>3906</v>
      </c>
      <c r="C3911" s="3" t="s">
        <v>8017</v>
      </c>
      <c r="D3911">
        <v>60000</v>
      </c>
      <c r="F3911">
        <v>135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8271</v>
      </c>
      <c r="P3911" s="6">
        <f t="shared" si="244"/>
        <v>2.2499999999999998E-3</v>
      </c>
      <c r="Q3911">
        <f t="shared" si="245"/>
        <v>33.75</v>
      </c>
      <c r="R3911" t="s">
        <v>8332</v>
      </c>
      <c r="S3911" t="s">
        <v>8333</v>
      </c>
      <c r="T3911" s="10">
        <f t="shared" si="246"/>
        <v>41863.359282407408</v>
      </c>
      <c r="U3911" s="10">
        <f t="shared" si="247"/>
        <v>41893.359282407408</v>
      </c>
    </row>
    <row r="3912" spans="1:21" ht="42.75" x14ac:dyDescent="0.2">
      <c r="A3912">
        <v>3910</v>
      </c>
      <c r="B3912" s="3" t="s">
        <v>3907</v>
      </c>
      <c r="C3912" s="3" t="s">
        <v>8018</v>
      </c>
      <c r="D3912">
        <v>6000</v>
      </c>
      <c r="F3912">
        <v>185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8271</v>
      </c>
      <c r="P3912" s="6">
        <f t="shared" si="244"/>
        <v>3.0833333333333334E-2</v>
      </c>
      <c r="Q3912">
        <f t="shared" si="245"/>
        <v>61.666666666666664</v>
      </c>
      <c r="R3912" t="s">
        <v>8332</v>
      </c>
      <c r="S3912" t="s">
        <v>8333</v>
      </c>
      <c r="T3912" s="10">
        <f t="shared" si="246"/>
        <v>42224.756909722222</v>
      </c>
      <c r="U3912" s="10">
        <f t="shared" si="247"/>
        <v>42254.756909722222</v>
      </c>
    </row>
    <row r="3913" spans="1:21" ht="42.75" x14ac:dyDescent="0.2">
      <c r="A3913">
        <v>3911</v>
      </c>
      <c r="B3913" s="3" t="s">
        <v>3908</v>
      </c>
      <c r="C3913" s="3" t="s">
        <v>8019</v>
      </c>
      <c r="D3913">
        <v>8000</v>
      </c>
      <c r="F3913">
        <v>2993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8271</v>
      </c>
      <c r="P3913" s="6">
        <f t="shared" si="244"/>
        <v>0.37412499999999999</v>
      </c>
      <c r="Q3913">
        <f t="shared" si="245"/>
        <v>83.138888888888886</v>
      </c>
      <c r="R3913" t="s">
        <v>8332</v>
      </c>
      <c r="S3913" t="s">
        <v>8333</v>
      </c>
      <c r="T3913" s="10">
        <f t="shared" si="246"/>
        <v>41939.8122337963</v>
      </c>
      <c r="U3913" s="10">
        <f t="shared" si="247"/>
        <v>41969.853900462964</v>
      </c>
    </row>
    <row r="3914" spans="1:21" ht="42.75" x14ac:dyDescent="0.2">
      <c r="A3914">
        <v>3912</v>
      </c>
      <c r="B3914" s="3" t="s">
        <v>3909</v>
      </c>
      <c r="C3914" s="3" t="s">
        <v>8020</v>
      </c>
      <c r="D3914">
        <v>15000</v>
      </c>
      <c r="F3914">
        <v>1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8271</v>
      </c>
      <c r="P3914" s="6">
        <f t="shared" si="244"/>
        <v>6.666666666666667E-5</v>
      </c>
      <c r="Q3914">
        <f t="shared" si="245"/>
        <v>1</v>
      </c>
      <c r="R3914" t="s">
        <v>8332</v>
      </c>
      <c r="S3914" t="s">
        <v>8333</v>
      </c>
      <c r="T3914" s="10">
        <f t="shared" si="246"/>
        <v>42059.270023148143</v>
      </c>
      <c r="U3914" s="10">
        <f t="shared" si="247"/>
        <v>42119.190972222219</v>
      </c>
    </row>
    <row r="3915" spans="1:21" ht="42.75" x14ac:dyDescent="0.2">
      <c r="A3915">
        <v>3913</v>
      </c>
      <c r="B3915" s="3" t="s">
        <v>3910</v>
      </c>
      <c r="C3915" s="3" t="s">
        <v>8021</v>
      </c>
      <c r="D3915">
        <v>10000</v>
      </c>
      <c r="F3915">
        <v>1000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8271</v>
      </c>
      <c r="P3915" s="6">
        <f t="shared" si="244"/>
        <v>0.1</v>
      </c>
      <c r="Q3915">
        <f t="shared" si="245"/>
        <v>142.85714285714286</v>
      </c>
      <c r="R3915" t="s">
        <v>8332</v>
      </c>
      <c r="S3915" t="s">
        <v>8333</v>
      </c>
      <c r="T3915" s="10">
        <f t="shared" si="246"/>
        <v>42308.211215277777</v>
      </c>
      <c r="U3915" s="10">
        <f t="shared" si="247"/>
        <v>42338.252881944441</v>
      </c>
    </row>
    <row r="3916" spans="1:21" ht="42.75" x14ac:dyDescent="0.2">
      <c r="A3916">
        <v>3914</v>
      </c>
      <c r="B3916" s="3" t="s">
        <v>3911</v>
      </c>
      <c r="C3916" s="3" t="s">
        <v>8022</v>
      </c>
      <c r="D3916">
        <v>2500</v>
      </c>
      <c r="F3916">
        <v>909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8271</v>
      </c>
      <c r="P3916" s="6">
        <f t="shared" si="244"/>
        <v>0.36359999999999998</v>
      </c>
      <c r="Q3916">
        <f t="shared" si="245"/>
        <v>33.666666666666664</v>
      </c>
      <c r="R3916" t="s">
        <v>8332</v>
      </c>
      <c r="S3916" t="s">
        <v>8333</v>
      </c>
      <c r="T3916" s="10">
        <f t="shared" si="246"/>
        <v>42114.818935185183</v>
      </c>
      <c r="U3916" s="10">
        <f t="shared" si="247"/>
        <v>42134.957638888889</v>
      </c>
    </row>
    <row r="3917" spans="1:21" ht="42.75" x14ac:dyDescent="0.2">
      <c r="A3917">
        <v>3915</v>
      </c>
      <c r="B3917" s="3" t="s">
        <v>3912</v>
      </c>
      <c r="C3917" s="3" t="s">
        <v>8023</v>
      </c>
      <c r="D3917">
        <v>1500</v>
      </c>
      <c r="F3917">
        <v>5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8271</v>
      </c>
      <c r="P3917" s="6">
        <f t="shared" si="244"/>
        <v>3.3333333333333335E-3</v>
      </c>
      <c r="Q3917">
        <f t="shared" si="245"/>
        <v>5</v>
      </c>
      <c r="R3917" t="s">
        <v>8332</v>
      </c>
      <c r="S3917" t="s">
        <v>8333</v>
      </c>
      <c r="T3917" s="10">
        <f t="shared" si="246"/>
        <v>42492.98505787037</v>
      </c>
      <c r="U3917" s="10">
        <f t="shared" si="247"/>
        <v>42522.98505787037</v>
      </c>
    </row>
    <row r="3918" spans="1:21" ht="42.75" x14ac:dyDescent="0.2">
      <c r="A3918">
        <v>3916</v>
      </c>
      <c r="B3918" s="3" t="s">
        <v>3913</v>
      </c>
      <c r="C3918" s="3" t="s">
        <v>8024</v>
      </c>
      <c r="D3918">
        <v>2000</v>
      </c>
      <c r="F3918"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8271</v>
      </c>
      <c r="P3918" s="6">
        <f t="shared" si="244"/>
        <v>0</v>
      </c>
      <c r="Q3918" t="e">
        <f t="shared" si="245"/>
        <v>#DIV/0!</v>
      </c>
      <c r="R3918" t="s">
        <v>8332</v>
      </c>
      <c r="S3918" t="s">
        <v>8333</v>
      </c>
      <c r="T3918" s="10">
        <f t="shared" si="246"/>
        <v>42494.471666666665</v>
      </c>
      <c r="U3918" s="10">
        <f t="shared" si="247"/>
        <v>42524.471666666665</v>
      </c>
    </row>
    <row r="3919" spans="1:21" ht="42.75" x14ac:dyDescent="0.2">
      <c r="A3919">
        <v>3917</v>
      </c>
      <c r="B3919" s="3" t="s">
        <v>3914</v>
      </c>
      <c r="C3919" s="3" t="s">
        <v>8025</v>
      </c>
      <c r="D3919">
        <v>3500</v>
      </c>
      <c r="F3919">
        <v>10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8271</v>
      </c>
      <c r="P3919" s="6">
        <f t="shared" si="244"/>
        <v>2.8571428571428571E-3</v>
      </c>
      <c r="Q3919">
        <f t="shared" si="245"/>
        <v>10</v>
      </c>
      <c r="R3919" t="s">
        <v>8332</v>
      </c>
      <c r="S3919" t="s">
        <v>8333</v>
      </c>
      <c r="T3919" s="10">
        <f t="shared" si="246"/>
        <v>41863.527326388888</v>
      </c>
      <c r="U3919" s="10">
        <f t="shared" si="247"/>
        <v>41893.527326388888</v>
      </c>
    </row>
    <row r="3920" spans="1:21" ht="57" x14ac:dyDescent="0.2">
      <c r="A3920">
        <v>3918</v>
      </c>
      <c r="B3920" s="3" t="s">
        <v>3915</v>
      </c>
      <c r="C3920" s="3" t="s">
        <v>8026</v>
      </c>
      <c r="D3920">
        <v>60000</v>
      </c>
      <c r="F3920">
        <v>120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8271</v>
      </c>
      <c r="P3920" s="6">
        <f t="shared" si="244"/>
        <v>2E-3</v>
      </c>
      <c r="Q3920">
        <f t="shared" si="245"/>
        <v>40</v>
      </c>
      <c r="R3920" t="s">
        <v>8332</v>
      </c>
      <c r="S3920" t="s">
        <v>8333</v>
      </c>
      <c r="T3920" s="10">
        <f t="shared" si="246"/>
        <v>41843.664618055554</v>
      </c>
      <c r="U3920" s="10">
        <f t="shared" si="247"/>
        <v>41855.666666666664</v>
      </c>
    </row>
    <row r="3921" spans="1:21" ht="42.75" x14ac:dyDescent="0.2">
      <c r="A3921">
        <v>3919</v>
      </c>
      <c r="B3921" s="3" t="s">
        <v>3916</v>
      </c>
      <c r="C3921" s="3" t="s">
        <v>8027</v>
      </c>
      <c r="D3921">
        <v>5000</v>
      </c>
      <c r="F3921">
        <v>90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8271</v>
      </c>
      <c r="P3921" s="6">
        <f t="shared" si="244"/>
        <v>1.7999999999999999E-2</v>
      </c>
      <c r="Q3921">
        <f t="shared" si="245"/>
        <v>30</v>
      </c>
      <c r="R3921" t="s">
        <v>8332</v>
      </c>
      <c r="S3921" t="s">
        <v>8333</v>
      </c>
      <c r="T3921" s="10">
        <f t="shared" si="246"/>
        <v>42358.684872685189</v>
      </c>
      <c r="U3921" s="10">
        <f t="shared" si="247"/>
        <v>42387</v>
      </c>
    </row>
    <row r="3922" spans="1:21" ht="42.75" x14ac:dyDescent="0.2">
      <c r="A3922">
        <v>3920</v>
      </c>
      <c r="B3922" s="3" t="s">
        <v>3917</v>
      </c>
      <c r="C3922" s="3" t="s">
        <v>8028</v>
      </c>
      <c r="D3922">
        <v>2500</v>
      </c>
      <c r="F3922">
        <v>135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8271</v>
      </c>
      <c r="P3922" s="6">
        <f t="shared" si="244"/>
        <v>5.3999999999999999E-2</v>
      </c>
      <c r="Q3922">
        <f t="shared" si="245"/>
        <v>45</v>
      </c>
      <c r="R3922" t="s">
        <v>8332</v>
      </c>
      <c r="S3922" t="s">
        <v>8333</v>
      </c>
      <c r="T3922" s="10">
        <f t="shared" si="246"/>
        <v>42657.38726851852</v>
      </c>
      <c r="U3922" s="10">
        <f t="shared" si="247"/>
        <v>42687.428935185191</v>
      </c>
    </row>
    <row r="3923" spans="1:21" ht="42.75" x14ac:dyDescent="0.2">
      <c r="A3923">
        <v>3921</v>
      </c>
      <c r="B3923" s="3" t="s">
        <v>3918</v>
      </c>
      <c r="C3923" s="3" t="s">
        <v>8029</v>
      </c>
      <c r="D3923">
        <v>3000</v>
      </c>
      <c r="F3923"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8271</v>
      </c>
      <c r="P3923" s="6">
        <f t="shared" si="244"/>
        <v>0</v>
      </c>
      <c r="Q3923" t="e">
        <f t="shared" si="245"/>
        <v>#DIV/0!</v>
      </c>
      <c r="R3923" t="s">
        <v>8332</v>
      </c>
      <c r="S3923" t="s">
        <v>8333</v>
      </c>
      <c r="T3923" s="10">
        <f t="shared" si="246"/>
        <v>41926.542303240742</v>
      </c>
      <c r="U3923" s="10">
        <f t="shared" si="247"/>
        <v>41938.75</v>
      </c>
    </row>
    <row r="3924" spans="1:21" ht="42.75" x14ac:dyDescent="0.2">
      <c r="A3924">
        <v>3922</v>
      </c>
      <c r="B3924" s="3" t="s">
        <v>3919</v>
      </c>
      <c r="C3924" s="3" t="s">
        <v>8030</v>
      </c>
      <c r="D3924">
        <v>750</v>
      </c>
      <c r="F3924">
        <v>61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8271</v>
      </c>
      <c r="P3924" s="6">
        <f t="shared" si="244"/>
        <v>8.1333333333333327E-2</v>
      </c>
      <c r="Q3924">
        <f t="shared" si="245"/>
        <v>10.166666666666666</v>
      </c>
      <c r="R3924" t="s">
        <v>8332</v>
      </c>
      <c r="S3924" t="s">
        <v>8333</v>
      </c>
      <c r="T3924" s="10">
        <f t="shared" si="246"/>
        <v>42020.768634259264</v>
      </c>
      <c r="U3924" s="10">
        <f t="shared" si="247"/>
        <v>42065.958333333328</v>
      </c>
    </row>
    <row r="3925" spans="1:21" ht="42.75" x14ac:dyDescent="0.2">
      <c r="A3925">
        <v>3923</v>
      </c>
      <c r="B3925" s="3" t="s">
        <v>3920</v>
      </c>
      <c r="C3925" s="3" t="s">
        <v>8031</v>
      </c>
      <c r="D3925">
        <v>11500</v>
      </c>
      <c r="F3925">
        <v>1384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8271</v>
      </c>
      <c r="P3925" s="6">
        <f t="shared" si="244"/>
        <v>0.12034782608695652</v>
      </c>
      <c r="Q3925">
        <f t="shared" si="245"/>
        <v>81.411764705882348</v>
      </c>
      <c r="R3925" t="s">
        <v>8332</v>
      </c>
      <c r="S3925" t="s">
        <v>8333</v>
      </c>
      <c r="T3925" s="10">
        <f t="shared" si="246"/>
        <v>42075.979988425926</v>
      </c>
      <c r="U3925" s="10">
        <f t="shared" si="247"/>
        <v>42103.979988425926</v>
      </c>
    </row>
    <row r="3926" spans="1:21" ht="42.75" x14ac:dyDescent="0.2">
      <c r="A3926">
        <v>3924</v>
      </c>
      <c r="B3926" s="3" t="s">
        <v>3921</v>
      </c>
      <c r="C3926" s="3" t="s">
        <v>8032</v>
      </c>
      <c r="D3926">
        <v>15000</v>
      </c>
      <c r="F3926">
        <v>2290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8271</v>
      </c>
      <c r="P3926" s="6">
        <f t="shared" si="244"/>
        <v>0.15266666666666667</v>
      </c>
      <c r="Q3926">
        <f t="shared" si="245"/>
        <v>57.25</v>
      </c>
      <c r="R3926" t="s">
        <v>8332</v>
      </c>
      <c r="S3926" t="s">
        <v>8333</v>
      </c>
      <c r="T3926" s="10">
        <f t="shared" si="246"/>
        <v>41786.959745370368</v>
      </c>
      <c r="U3926" s="10">
        <f t="shared" si="247"/>
        <v>41816.959745370368</v>
      </c>
    </row>
    <row r="3927" spans="1:21" ht="42.75" x14ac:dyDescent="0.2">
      <c r="A3927">
        <v>3925</v>
      </c>
      <c r="B3927" s="3" t="s">
        <v>3922</v>
      </c>
      <c r="C3927" s="3" t="s">
        <v>8033</v>
      </c>
      <c r="D3927">
        <v>150</v>
      </c>
      <c r="F3927">
        <v>15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8271</v>
      </c>
      <c r="P3927" s="6">
        <f t="shared" si="244"/>
        <v>0.1</v>
      </c>
      <c r="Q3927">
        <f t="shared" si="245"/>
        <v>5</v>
      </c>
      <c r="R3927" t="s">
        <v>8332</v>
      </c>
      <c r="S3927" t="s">
        <v>8333</v>
      </c>
      <c r="T3927" s="10">
        <f t="shared" si="246"/>
        <v>41820.870821759258</v>
      </c>
      <c r="U3927" s="10">
        <f t="shared" si="247"/>
        <v>41850.870821759258</v>
      </c>
    </row>
    <row r="3928" spans="1:21" ht="28.5" x14ac:dyDescent="0.2">
      <c r="A3928">
        <v>3926</v>
      </c>
      <c r="B3928" s="3" t="s">
        <v>3923</v>
      </c>
      <c r="C3928" s="3" t="s">
        <v>8034</v>
      </c>
      <c r="D3928">
        <v>5000</v>
      </c>
      <c r="F3928">
        <v>15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8271</v>
      </c>
      <c r="P3928" s="6">
        <f t="shared" si="244"/>
        <v>3.0000000000000001E-3</v>
      </c>
      <c r="Q3928">
        <f t="shared" si="245"/>
        <v>15</v>
      </c>
      <c r="R3928" t="s">
        <v>8332</v>
      </c>
      <c r="S3928" t="s">
        <v>8333</v>
      </c>
      <c r="T3928" s="10">
        <f t="shared" si="246"/>
        <v>41970.085046296299</v>
      </c>
      <c r="U3928" s="10">
        <f t="shared" si="247"/>
        <v>42000.085046296299</v>
      </c>
    </row>
    <row r="3929" spans="1:21" ht="42.75" x14ac:dyDescent="0.2">
      <c r="A3929">
        <v>3927</v>
      </c>
      <c r="B3929" s="3" t="s">
        <v>3924</v>
      </c>
      <c r="C3929" s="3" t="s">
        <v>8035</v>
      </c>
      <c r="D3929">
        <v>2500</v>
      </c>
      <c r="F3929">
        <v>25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8271</v>
      </c>
      <c r="P3929" s="6">
        <f t="shared" si="244"/>
        <v>0.01</v>
      </c>
      <c r="Q3929">
        <f t="shared" si="245"/>
        <v>12.5</v>
      </c>
      <c r="R3929" t="s">
        <v>8332</v>
      </c>
      <c r="S3929" t="s">
        <v>8333</v>
      </c>
      <c r="T3929" s="10">
        <f t="shared" si="246"/>
        <v>41830.267407407409</v>
      </c>
      <c r="U3929" s="10">
        <f t="shared" si="247"/>
        <v>41860.267407407409</v>
      </c>
    </row>
    <row r="3930" spans="1:21" ht="42.75" x14ac:dyDescent="0.2">
      <c r="A3930">
        <v>3928</v>
      </c>
      <c r="B3930" s="3" t="s">
        <v>3925</v>
      </c>
      <c r="C3930" s="3" t="s">
        <v>8036</v>
      </c>
      <c r="D3930">
        <v>5000</v>
      </c>
      <c r="F3930">
        <v>651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8271</v>
      </c>
      <c r="P3930" s="6">
        <f t="shared" si="244"/>
        <v>0.13020000000000001</v>
      </c>
      <c r="Q3930">
        <f t="shared" si="245"/>
        <v>93</v>
      </c>
      <c r="R3930" t="s">
        <v>8332</v>
      </c>
      <c r="S3930" t="s">
        <v>8333</v>
      </c>
      <c r="T3930" s="10">
        <f t="shared" si="246"/>
        <v>42265.683182870373</v>
      </c>
      <c r="U3930" s="10">
        <f t="shared" si="247"/>
        <v>42293.207638888889</v>
      </c>
    </row>
    <row r="3931" spans="1:21" ht="42.75" x14ac:dyDescent="0.2">
      <c r="A3931">
        <v>3929</v>
      </c>
      <c r="B3931" s="3" t="s">
        <v>3926</v>
      </c>
      <c r="C3931" s="3" t="s">
        <v>8037</v>
      </c>
      <c r="D3931">
        <v>20000</v>
      </c>
      <c r="F3931">
        <v>453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8271</v>
      </c>
      <c r="P3931" s="6">
        <f t="shared" si="244"/>
        <v>2.265E-2</v>
      </c>
      <c r="Q3931">
        <f t="shared" si="245"/>
        <v>32.357142857142854</v>
      </c>
      <c r="R3931" t="s">
        <v>8332</v>
      </c>
      <c r="S3931" t="s">
        <v>8333</v>
      </c>
      <c r="T3931" s="10">
        <f t="shared" si="246"/>
        <v>42601.827141203699</v>
      </c>
      <c r="U3931" s="10">
        <f t="shared" si="247"/>
        <v>42631.827141203699</v>
      </c>
    </row>
    <row r="3932" spans="1:21" ht="42.75" x14ac:dyDescent="0.2">
      <c r="A3932">
        <v>3930</v>
      </c>
      <c r="B3932" s="3" t="s">
        <v>3927</v>
      </c>
      <c r="C3932" s="3" t="s">
        <v>8038</v>
      </c>
      <c r="D3932">
        <v>10000</v>
      </c>
      <c r="F3932"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8271</v>
      </c>
      <c r="P3932" s="6">
        <f t="shared" si="244"/>
        <v>0</v>
      </c>
      <c r="Q3932" t="e">
        <f t="shared" si="245"/>
        <v>#DIV/0!</v>
      </c>
      <c r="R3932" t="s">
        <v>8332</v>
      </c>
      <c r="S3932" t="s">
        <v>8333</v>
      </c>
      <c r="T3932" s="10">
        <f t="shared" si="246"/>
        <v>42433.338749999995</v>
      </c>
      <c r="U3932" s="10">
        <f t="shared" si="247"/>
        <v>42461.25</v>
      </c>
    </row>
    <row r="3933" spans="1:21" ht="42.75" x14ac:dyDescent="0.2">
      <c r="A3933">
        <v>3931</v>
      </c>
      <c r="B3933" s="3" t="s">
        <v>3928</v>
      </c>
      <c r="C3933" s="3" t="s">
        <v>8039</v>
      </c>
      <c r="D3933">
        <v>8000</v>
      </c>
      <c r="F3933"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8271</v>
      </c>
      <c r="P3933" s="6">
        <f t="shared" si="244"/>
        <v>0</v>
      </c>
      <c r="Q3933" t="e">
        <f t="shared" si="245"/>
        <v>#DIV/0!</v>
      </c>
      <c r="R3933" t="s">
        <v>8332</v>
      </c>
      <c r="S3933" t="s">
        <v>8333</v>
      </c>
      <c r="T3933" s="10">
        <f t="shared" si="246"/>
        <v>42228.151701388888</v>
      </c>
      <c r="U3933" s="10">
        <f t="shared" si="247"/>
        <v>42253.151701388888</v>
      </c>
    </row>
    <row r="3934" spans="1:21" ht="42.75" x14ac:dyDescent="0.2">
      <c r="A3934">
        <v>3932</v>
      </c>
      <c r="B3934" s="3" t="s">
        <v>3929</v>
      </c>
      <c r="C3934" s="3" t="s">
        <v>8040</v>
      </c>
      <c r="D3934">
        <v>12000</v>
      </c>
      <c r="F3934">
        <v>1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8271</v>
      </c>
      <c r="P3934" s="6">
        <f t="shared" si="244"/>
        <v>8.3333333333333331E-5</v>
      </c>
      <c r="Q3934">
        <f t="shared" si="245"/>
        <v>1</v>
      </c>
      <c r="R3934" t="s">
        <v>8332</v>
      </c>
      <c r="S3934" t="s">
        <v>8333</v>
      </c>
      <c r="T3934" s="10">
        <f t="shared" si="246"/>
        <v>42415.168564814812</v>
      </c>
      <c r="U3934" s="10">
        <f t="shared" si="247"/>
        <v>42445.126898148148</v>
      </c>
    </row>
    <row r="3935" spans="1:21" ht="42.75" x14ac:dyDescent="0.2">
      <c r="A3935">
        <v>3933</v>
      </c>
      <c r="B3935" s="3" t="s">
        <v>3930</v>
      </c>
      <c r="C3935" s="3" t="s">
        <v>8041</v>
      </c>
      <c r="D3935">
        <v>7000</v>
      </c>
      <c r="F3935">
        <v>1102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8271</v>
      </c>
      <c r="P3935" s="6">
        <f t="shared" si="244"/>
        <v>0.15742857142857142</v>
      </c>
      <c r="Q3935">
        <f t="shared" si="245"/>
        <v>91.833333333333329</v>
      </c>
      <c r="R3935" t="s">
        <v>8332</v>
      </c>
      <c r="S3935" t="s">
        <v>8333</v>
      </c>
      <c r="T3935" s="10">
        <f t="shared" si="246"/>
        <v>42538.968310185184</v>
      </c>
      <c r="U3935" s="10">
        <f t="shared" si="247"/>
        <v>42568.029861111107</v>
      </c>
    </row>
    <row r="3936" spans="1:21" ht="42.75" x14ac:dyDescent="0.2">
      <c r="A3936">
        <v>3934</v>
      </c>
      <c r="B3936" s="3" t="s">
        <v>3931</v>
      </c>
      <c r="C3936" s="3" t="s">
        <v>8042</v>
      </c>
      <c r="D3936">
        <v>5000</v>
      </c>
      <c r="F3936">
        <v>550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8271</v>
      </c>
      <c r="P3936" s="6">
        <f t="shared" si="244"/>
        <v>0.11</v>
      </c>
      <c r="Q3936">
        <f t="shared" si="245"/>
        <v>45.833333333333336</v>
      </c>
      <c r="R3936" t="s">
        <v>8332</v>
      </c>
      <c r="S3936" t="s">
        <v>8333</v>
      </c>
      <c r="T3936" s="10">
        <f t="shared" si="246"/>
        <v>42233.671747685185</v>
      </c>
      <c r="U3936" s="10">
        <f t="shared" si="247"/>
        <v>42278.541666666672</v>
      </c>
    </row>
    <row r="3937" spans="1:21" ht="57" x14ac:dyDescent="0.2">
      <c r="A3937">
        <v>3935</v>
      </c>
      <c r="B3937" s="3" t="s">
        <v>3932</v>
      </c>
      <c r="C3937" s="3" t="s">
        <v>8043</v>
      </c>
      <c r="D3937">
        <v>3000</v>
      </c>
      <c r="F3937">
        <v>1315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8271</v>
      </c>
      <c r="P3937" s="6">
        <f t="shared" si="244"/>
        <v>0.43833333333333335</v>
      </c>
      <c r="Q3937">
        <f t="shared" si="245"/>
        <v>57.173913043478258</v>
      </c>
      <c r="R3937" t="s">
        <v>8332</v>
      </c>
      <c r="S3937" t="s">
        <v>8333</v>
      </c>
      <c r="T3937" s="10">
        <f t="shared" si="246"/>
        <v>42221.656782407401</v>
      </c>
      <c r="U3937" s="10">
        <f t="shared" si="247"/>
        <v>42281.656782407401</v>
      </c>
    </row>
    <row r="3938" spans="1:21" ht="42.75" x14ac:dyDescent="0.2">
      <c r="A3938">
        <v>3936</v>
      </c>
      <c r="B3938" s="3" t="s">
        <v>3933</v>
      </c>
      <c r="C3938" s="3" t="s">
        <v>8044</v>
      </c>
      <c r="D3938">
        <v>20000</v>
      </c>
      <c r="F3938"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8271</v>
      </c>
      <c r="P3938" s="6">
        <f t="shared" si="244"/>
        <v>0</v>
      </c>
      <c r="Q3938" t="e">
        <f t="shared" si="245"/>
        <v>#DIV/0!</v>
      </c>
      <c r="R3938" t="s">
        <v>8332</v>
      </c>
      <c r="S3938" t="s">
        <v>8333</v>
      </c>
      <c r="T3938" s="10">
        <f t="shared" si="246"/>
        <v>42675.262962962966</v>
      </c>
      <c r="U3938" s="10">
        <f t="shared" si="247"/>
        <v>42705.304629629631</v>
      </c>
    </row>
    <row r="3939" spans="1:21" ht="42.75" x14ac:dyDescent="0.2">
      <c r="A3939">
        <v>3937</v>
      </c>
      <c r="B3939" s="3" t="s">
        <v>3934</v>
      </c>
      <c r="C3939" s="3" t="s">
        <v>8045</v>
      </c>
      <c r="D3939">
        <v>2885</v>
      </c>
      <c r="F3939">
        <v>2485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8271</v>
      </c>
      <c r="P3939" s="6">
        <f t="shared" si="244"/>
        <v>0.86135181975736563</v>
      </c>
      <c r="Q3939">
        <f t="shared" si="245"/>
        <v>248.5</v>
      </c>
      <c r="R3939" t="s">
        <v>8332</v>
      </c>
      <c r="S3939" t="s">
        <v>8333</v>
      </c>
      <c r="T3939" s="10">
        <f t="shared" si="246"/>
        <v>42534.631481481483</v>
      </c>
      <c r="U3939" s="10">
        <f t="shared" si="247"/>
        <v>42562.631481481483</v>
      </c>
    </row>
    <row r="3940" spans="1:21" ht="42.75" x14ac:dyDescent="0.2">
      <c r="A3940">
        <v>3938</v>
      </c>
      <c r="B3940" s="3" t="s">
        <v>3935</v>
      </c>
      <c r="C3940" s="3" t="s">
        <v>8046</v>
      </c>
      <c r="D3940">
        <v>3255</v>
      </c>
      <c r="F3940">
        <v>397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8271</v>
      </c>
      <c r="P3940" s="6">
        <f t="shared" si="244"/>
        <v>0.12196620583717357</v>
      </c>
      <c r="Q3940">
        <f t="shared" si="245"/>
        <v>79.400000000000006</v>
      </c>
      <c r="R3940" t="s">
        <v>8332</v>
      </c>
      <c r="S3940" t="s">
        <v>8333</v>
      </c>
      <c r="T3940" s="10">
        <f t="shared" si="246"/>
        <v>42151.905717592599</v>
      </c>
      <c r="U3940" s="10">
        <f t="shared" si="247"/>
        <v>42182.905717592599</v>
      </c>
    </row>
    <row r="3941" spans="1:21" ht="42.75" x14ac:dyDescent="0.2">
      <c r="A3941">
        <v>3939</v>
      </c>
      <c r="B3941" s="3" t="s">
        <v>3936</v>
      </c>
      <c r="C3941" s="3" t="s">
        <v>8047</v>
      </c>
      <c r="D3941">
        <v>5000</v>
      </c>
      <c r="F3941">
        <v>5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8271</v>
      </c>
      <c r="P3941" s="6">
        <f t="shared" si="244"/>
        <v>1E-3</v>
      </c>
      <c r="Q3941">
        <f t="shared" si="245"/>
        <v>5</v>
      </c>
      <c r="R3941" t="s">
        <v>8332</v>
      </c>
      <c r="S3941" t="s">
        <v>8333</v>
      </c>
      <c r="T3941" s="10">
        <f t="shared" si="246"/>
        <v>41915.400219907409</v>
      </c>
      <c r="U3941" s="10">
        <f t="shared" si="247"/>
        <v>41919.1875</v>
      </c>
    </row>
    <row r="3942" spans="1:21" ht="42.75" x14ac:dyDescent="0.2">
      <c r="A3942">
        <v>3940</v>
      </c>
      <c r="B3942" s="3" t="s">
        <v>3937</v>
      </c>
      <c r="C3942" s="3" t="s">
        <v>8048</v>
      </c>
      <c r="D3942">
        <v>5000</v>
      </c>
      <c r="F3942">
        <v>11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8271</v>
      </c>
      <c r="P3942" s="6">
        <f t="shared" si="244"/>
        <v>2.2000000000000001E-3</v>
      </c>
      <c r="Q3942">
        <f t="shared" si="245"/>
        <v>5.5</v>
      </c>
      <c r="R3942" t="s">
        <v>8332</v>
      </c>
      <c r="S3942" t="s">
        <v>8333</v>
      </c>
      <c r="T3942" s="10">
        <f t="shared" si="246"/>
        <v>41961.492488425924</v>
      </c>
      <c r="U3942" s="10">
        <f t="shared" si="247"/>
        <v>42006.492488425924</v>
      </c>
    </row>
    <row r="3943" spans="1:21" ht="57" x14ac:dyDescent="0.2">
      <c r="A3943">
        <v>3941</v>
      </c>
      <c r="B3943" s="3" t="s">
        <v>3938</v>
      </c>
      <c r="C3943" s="3" t="s">
        <v>8049</v>
      </c>
      <c r="D3943">
        <v>5500</v>
      </c>
      <c r="F3943">
        <v>50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8271</v>
      </c>
      <c r="P3943" s="6">
        <f t="shared" si="244"/>
        <v>9.0909090909090905E-3</v>
      </c>
      <c r="Q3943">
        <f t="shared" si="245"/>
        <v>25</v>
      </c>
      <c r="R3943" t="s">
        <v>8332</v>
      </c>
      <c r="S3943" t="s">
        <v>8333</v>
      </c>
      <c r="T3943" s="10">
        <f t="shared" si="246"/>
        <v>41940.587233796294</v>
      </c>
      <c r="U3943" s="10">
        <f t="shared" si="247"/>
        <v>41968.041666666672</v>
      </c>
    </row>
    <row r="3944" spans="1:21" ht="42.75" x14ac:dyDescent="0.2">
      <c r="A3944">
        <v>3942</v>
      </c>
      <c r="B3944" s="3" t="s">
        <v>3939</v>
      </c>
      <c r="C3944" s="3" t="s">
        <v>8050</v>
      </c>
      <c r="D3944">
        <v>1200</v>
      </c>
      <c r="F3944"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8271</v>
      </c>
      <c r="P3944" s="6">
        <f t="shared" si="244"/>
        <v>0</v>
      </c>
      <c r="Q3944" t="e">
        <f t="shared" si="245"/>
        <v>#DIV/0!</v>
      </c>
      <c r="R3944" t="s">
        <v>8332</v>
      </c>
      <c r="S3944" t="s">
        <v>8333</v>
      </c>
      <c r="T3944" s="10">
        <f t="shared" si="246"/>
        <v>42111.904097222221</v>
      </c>
      <c r="U3944" s="10">
        <f t="shared" si="247"/>
        <v>42171.904097222221</v>
      </c>
    </row>
    <row r="3945" spans="1:21" ht="42.75" x14ac:dyDescent="0.2">
      <c r="A3945">
        <v>3943</v>
      </c>
      <c r="B3945" s="3" t="s">
        <v>3940</v>
      </c>
      <c r="C3945" s="3" t="s">
        <v>8051</v>
      </c>
      <c r="D3945">
        <v>5000</v>
      </c>
      <c r="F3945">
        <v>1782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8271</v>
      </c>
      <c r="P3945" s="6">
        <f t="shared" si="244"/>
        <v>0.35639999999999999</v>
      </c>
      <c r="Q3945">
        <f t="shared" si="245"/>
        <v>137.07692307692307</v>
      </c>
      <c r="R3945" t="s">
        <v>8332</v>
      </c>
      <c r="S3945" t="s">
        <v>8333</v>
      </c>
      <c r="T3945" s="10">
        <f t="shared" si="246"/>
        <v>42279.778564814813</v>
      </c>
      <c r="U3945" s="10">
        <f t="shared" si="247"/>
        <v>42310.701388888891</v>
      </c>
    </row>
    <row r="3946" spans="1:21" ht="57" x14ac:dyDescent="0.2">
      <c r="A3946">
        <v>3944</v>
      </c>
      <c r="B3946" s="3" t="s">
        <v>3941</v>
      </c>
      <c r="C3946" s="3" t="s">
        <v>8052</v>
      </c>
      <c r="D3946">
        <v>5000</v>
      </c>
      <c r="F3946"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8271</v>
      </c>
      <c r="P3946" s="6">
        <f t="shared" si="244"/>
        <v>0</v>
      </c>
      <c r="Q3946" t="e">
        <f t="shared" si="245"/>
        <v>#DIV/0!</v>
      </c>
      <c r="R3946" t="s">
        <v>8332</v>
      </c>
      <c r="S3946" t="s">
        <v>8333</v>
      </c>
      <c r="T3946" s="10">
        <f t="shared" si="246"/>
        <v>42213.662905092591</v>
      </c>
      <c r="U3946" s="10">
        <f t="shared" si="247"/>
        <v>42243.662905092591</v>
      </c>
    </row>
    <row r="3947" spans="1:21" ht="42.75" x14ac:dyDescent="0.2">
      <c r="A3947">
        <v>3945</v>
      </c>
      <c r="B3947" s="3" t="s">
        <v>3942</v>
      </c>
      <c r="C3947" s="3" t="s">
        <v>8053</v>
      </c>
      <c r="D3947">
        <v>2000</v>
      </c>
      <c r="F3947">
        <v>5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8271</v>
      </c>
      <c r="P3947" s="6">
        <f t="shared" si="244"/>
        <v>2.5000000000000001E-3</v>
      </c>
      <c r="Q3947">
        <f t="shared" si="245"/>
        <v>5</v>
      </c>
      <c r="R3947" t="s">
        <v>8332</v>
      </c>
      <c r="S3947" t="s">
        <v>8333</v>
      </c>
      <c r="T3947" s="10">
        <f t="shared" si="246"/>
        <v>42109.801712962959</v>
      </c>
      <c r="U3947" s="10">
        <f t="shared" si="247"/>
        <v>42139.801712962959</v>
      </c>
    </row>
    <row r="3948" spans="1:21" ht="28.5" x14ac:dyDescent="0.2">
      <c r="A3948">
        <v>3946</v>
      </c>
      <c r="B3948" s="3" t="s">
        <v>3943</v>
      </c>
      <c r="C3948" s="3" t="s">
        <v>8054</v>
      </c>
      <c r="D3948">
        <v>6000</v>
      </c>
      <c r="F3948">
        <v>195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8271</v>
      </c>
      <c r="P3948" s="6">
        <f t="shared" si="244"/>
        <v>3.2500000000000001E-2</v>
      </c>
      <c r="Q3948">
        <f t="shared" si="245"/>
        <v>39</v>
      </c>
      <c r="R3948" t="s">
        <v>8332</v>
      </c>
      <c r="S3948" t="s">
        <v>8333</v>
      </c>
      <c r="T3948" s="10">
        <f t="shared" si="246"/>
        <v>42031.833587962959</v>
      </c>
      <c r="U3948" s="10">
        <f t="shared" si="247"/>
        <v>42063.333333333328</v>
      </c>
    </row>
    <row r="3949" spans="1:21" ht="42.75" x14ac:dyDescent="0.2">
      <c r="A3949">
        <v>3947</v>
      </c>
      <c r="B3949" s="3" t="s">
        <v>3944</v>
      </c>
      <c r="C3949" s="3" t="s">
        <v>8055</v>
      </c>
      <c r="D3949">
        <v>3000</v>
      </c>
      <c r="F3949">
        <v>101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8271</v>
      </c>
      <c r="P3949" s="6">
        <f t="shared" si="244"/>
        <v>3.3666666666666664E-2</v>
      </c>
      <c r="Q3949">
        <f t="shared" si="245"/>
        <v>50.5</v>
      </c>
      <c r="R3949" t="s">
        <v>8332</v>
      </c>
      <c r="S3949" t="s">
        <v>8333</v>
      </c>
      <c r="T3949" s="10">
        <f t="shared" si="246"/>
        <v>42615.142870370371</v>
      </c>
      <c r="U3949" s="10">
        <f t="shared" si="247"/>
        <v>42645.142870370371</v>
      </c>
    </row>
    <row r="3950" spans="1:21" ht="42.75" x14ac:dyDescent="0.2">
      <c r="A3950">
        <v>3948</v>
      </c>
      <c r="B3950" s="3" t="s">
        <v>3945</v>
      </c>
      <c r="C3950" s="3" t="s">
        <v>8056</v>
      </c>
      <c r="D3950">
        <v>30000</v>
      </c>
      <c r="F3950"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8271</v>
      </c>
      <c r="P3950" s="6">
        <f t="shared" si="244"/>
        <v>0</v>
      </c>
      <c r="Q3950" t="e">
        <f t="shared" si="245"/>
        <v>#DIV/0!</v>
      </c>
      <c r="R3950" t="s">
        <v>8332</v>
      </c>
      <c r="S3950" t="s">
        <v>8333</v>
      </c>
      <c r="T3950" s="10">
        <f t="shared" si="246"/>
        <v>41829.325497685182</v>
      </c>
      <c r="U3950" s="10">
        <f t="shared" si="247"/>
        <v>41889.325497685182</v>
      </c>
    </row>
    <row r="3951" spans="1:21" ht="42.75" x14ac:dyDescent="0.2">
      <c r="A3951">
        <v>3949</v>
      </c>
      <c r="B3951" s="3" t="s">
        <v>3946</v>
      </c>
      <c r="C3951" s="3" t="s">
        <v>8057</v>
      </c>
      <c r="D3951">
        <v>10000</v>
      </c>
      <c r="F3951">
        <v>1577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8271</v>
      </c>
      <c r="P3951" s="6">
        <f t="shared" si="244"/>
        <v>0.15770000000000001</v>
      </c>
      <c r="Q3951">
        <f t="shared" si="245"/>
        <v>49.28125</v>
      </c>
      <c r="R3951" t="s">
        <v>8332</v>
      </c>
      <c r="S3951" t="s">
        <v>8333</v>
      </c>
      <c r="T3951" s="10">
        <f t="shared" si="246"/>
        <v>42016.120613425926</v>
      </c>
      <c r="U3951" s="10">
        <f t="shared" si="247"/>
        <v>42046.120613425926</v>
      </c>
    </row>
    <row r="3952" spans="1:21" ht="42.75" x14ac:dyDescent="0.2">
      <c r="A3952">
        <v>3950</v>
      </c>
      <c r="B3952" s="3" t="s">
        <v>3947</v>
      </c>
      <c r="C3952" s="3" t="s">
        <v>8058</v>
      </c>
      <c r="D3952">
        <v>4000</v>
      </c>
      <c r="F3952">
        <v>25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8271</v>
      </c>
      <c r="P3952" s="6">
        <f t="shared" si="244"/>
        <v>6.2500000000000003E-3</v>
      </c>
      <c r="Q3952">
        <f t="shared" si="245"/>
        <v>25</v>
      </c>
      <c r="R3952" t="s">
        <v>8332</v>
      </c>
      <c r="S3952" t="s">
        <v>8333</v>
      </c>
      <c r="T3952" s="10">
        <f t="shared" si="246"/>
        <v>42439.702314814815</v>
      </c>
      <c r="U3952" s="10">
        <f t="shared" si="247"/>
        <v>42468.774305555555</v>
      </c>
    </row>
    <row r="3953" spans="1:21" ht="42.75" x14ac:dyDescent="0.2">
      <c r="A3953">
        <v>3951</v>
      </c>
      <c r="B3953" s="3" t="s">
        <v>3948</v>
      </c>
      <c r="C3953" s="3" t="s">
        <v>6961</v>
      </c>
      <c r="D3953">
        <v>200000</v>
      </c>
      <c r="F3953">
        <v>1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8271</v>
      </c>
      <c r="P3953" s="6">
        <f t="shared" si="244"/>
        <v>5.0000000000000004E-6</v>
      </c>
      <c r="Q3953">
        <f t="shared" si="245"/>
        <v>1</v>
      </c>
      <c r="R3953" t="s">
        <v>8332</v>
      </c>
      <c r="S3953" t="s">
        <v>8333</v>
      </c>
      <c r="T3953" s="10">
        <f t="shared" si="246"/>
        <v>42433.825717592597</v>
      </c>
      <c r="U3953" s="10">
        <f t="shared" si="247"/>
        <v>42493.784050925926</v>
      </c>
    </row>
    <row r="3954" spans="1:21" ht="42.75" x14ac:dyDescent="0.2">
      <c r="A3954">
        <v>3952</v>
      </c>
      <c r="B3954" s="3" t="s">
        <v>3949</v>
      </c>
      <c r="C3954" s="3" t="s">
        <v>8059</v>
      </c>
      <c r="D3954">
        <v>26000</v>
      </c>
      <c r="F3954">
        <v>25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8271</v>
      </c>
      <c r="P3954" s="6">
        <f t="shared" si="244"/>
        <v>9.6153846153846159E-4</v>
      </c>
      <c r="Q3954">
        <f t="shared" si="245"/>
        <v>25</v>
      </c>
      <c r="R3954" t="s">
        <v>8332</v>
      </c>
      <c r="S3954" t="s">
        <v>8333</v>
      </c>
      <c r="T3954" s="10">
        <f t="shared" si="246"/>
        <v>42243.790393518517</v>
      </c>
      <c r="U3954" s="10">
        <f t="shared" si="247"/>
        <v>42303.790393518517</v>
      </c>
    </row>
    <row r="3955" spans="1:21" ht="42.75" x14ac:dyDescent="0.2">
      <c r="A3955">
        <v>3953</v>
      </c>
      <c r="B3955" s="3" t="s">
        <v>3950</v>
      </c>
      <c r="C3955" s="3" t="s">
        <v>8060</v>
      </c>
      <c r="D3955">
        <v>17600</v>
      </c>
      <c r="F3955"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8271</v>
      </c>
      <c r="P3955" s="6">
        <f t="shared" si="244"/>
        <v>0</v>
      </c>
      <c r="Q3955" t="e">
        <f t="shared" si="245"/>
        <v>#DIV/0!</v>
      </c>
      <c r="R3955" t="s">
        <v>8332</v>
      </c>
      <c r="S3955" t="s">
        <v>8333</v>
      </c>
      <c r="T3955" s="10">
        <f t="shared" si="246"/>
        <v>42550.048449074078</v>
      </c>
      <c r="U3955" s="10">
        <f t="shared" si="247"/>
        <v>42580.978472222225</v>
      </c>
    </row>
    <row r="3956" spans="1:21" ht="42.75" x14ac:dyDescent="0.2">
      <c r="A3956">
        <v>3954</v>
      </c>
      <c r="B3956" s="3" t="s">
        <v>3951</v>
      </c>
      <c r="C3956" s="3" t="s">
        <v>8061</v>
      </c>
      <c r="D3956">
        <v>25000</v>
      </c>
      <c r="F3956"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8271</v>
      </c>
      <c r="P3956" s="6">
        <f t="shared" si="244"/>
        <v>0</v>
      </c>
      <c r="Q3956" t="e">
        <f t="shared" si="245"/>
        <v>#DIV/0!</v>
      </c>
      <c r="R3956" t="s">
        <v>8332</v>
      </c>
      <c r="S3956" t="s">
        <v>8333</v>
      </c>
      <c r="T3956" s="10">
        <f t="shared" si="246"/>
        <v>41774.651203703703</v>
      </c>
      <c r="U3956" s="10">
        <f t="shared" si="247"/>
        <v>41834.651203703703</v>
      </c>
    </row>
    <row r="3957" spans="1:21" ht="42.75" x14ac:dyDescent="0.2">
      <c r="A3957">
        <v>3955</v>
      </c>
      <c r="B3957" s="3" t="s">
        <v>3952</v>
      </c>
      <c r="C3957" s="3" t="s">
        <v>8062</v>
      </c>
      <c r="D3957">
        <v>1750</v>
      </c>
      <c r="F3957">
        <v>425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8271</v>
      </c>
      <c r="P3957" s="6">
        <f t="shared" si="244"/>
        <v>0.24285714285714285</v>
      </c>
      <c r="Q3957">
        <f t="shared" si="245"/>
        <v>53.125</v>
      </c>
      <c r="R3957" t="s">
        <v>8332</v>
      </c>
      <c r="S3957" t="s">
        <v>8333</v>
      </c>
      <c r="T3957" s="10">
        <f t="shared" si="246"/>
        <v>42306.848854166667</v>
      </c>
      <c r="U3957" s="10">
        <f t="shared" si="247"/>
        <v>42336.890520833331</v>
      </c>
    </row>
    <row r="3958" spans="1:21" ht="42.75" x14ac:dyDescent="0.2">
      <c r="A3958">
        <v>3956</v>
      </c>
      <c r="B3958" s="3" t="s">
        <v>3953</v>
      </c>
      <c r="C3958" s="3" t="s">
        <v>8063</v>
      </c>
      <c r="D3958">
        <v>5500</v>
      </c>
      <c r="F3958"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8271</v>
      </c>
      <c r="P3958" s="6">
        <f t="shared" si="244"/>
        <v>0</v>
      </c>
      <c r="Q3958" t="e">
        <f t="shared" si="245"/>
        <v>#DIV/0!</v>
      </c>
      <c r="R3958" t="s">
        <v>8332</v>
      </c>
      <c r="S3958" t="s">
        <v>8333</v>
      </c>
      <c r="T3958" s="10">
        <f t="shared" si="246"/>
        <v>42457.932025462964</v>
      </c>
      <c r="U3958" s="10">
        <f t="shared" si="247"/>
        <v>42485.013888888891</v>
      </c>
    </row>
    <row r="3959" spans="1:21" ht="42.75" x14ac:dyDescent="0.2">
      <c r="A3959">
        <v>3957</v>
      </c>
      <c r="B3959" s="3" t="s">
        <v>3954</v>
      </c>
      <c r="C3959" s="3" t="s">
        <v>8064</v>
      </c>
      <c r="D3959">
        <v>28000</v>
      </c>
      <c r="F3959">
        <v>7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8271</v>
      </c>
      <c r="P3959" s="6">
        <f t="shared" si="244"/>
        <v>2.5000000000000001E-4</v>
      </c>
      <c r="Q3959">
        <f t="shared" si="245"/>
        <v>7</v>
      </c>
      <c r="R3959" t="s">
        <v>8332</v>
      </c>
      <c r="S3959" t="s">
        <v>8333</v>
      </c>
      <c r="T3959" s="10">
        <f t="shared" si="246"/>
        <v>42513.976319444439</v>
      </c>
      <c r="U3959" s="10">
        <f t="shared" si="247"/>
        <v>42559.976319444439</v>
      </c>
    </row>
    <row r="3960" spans="1:21" ht="42.75" x14ac:dyDescent="0.2">
      <c r="A3960">
        <v>3958</v>
      </c>
      <c r="B3960" s="3" t="s">
        <v>3955</v>
      </c>
      <c r="C3960" s="3" t="s">
        <v>8065</v>
      </c>
      <c r="D3960">
        <v>2000</v>
      </c>
      <c r="F3960">
        <v>641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8271</v>
      </c>
      <c r="P3960" s="6">
        <f t="shared" si="244"/>
        <v>0.32050000000000001</v>
      </c>
      <c r="Q3960">
        <f t="shared" si="245"/>
        <v>40.0625</v>
      </c>
      <c r="R3960" t="s">
        <v>8332</v>
      </c>
      <c r="S3960" t="s">
        <v>8333</v>
      </c>
      <c r="T3960" s="10">
        <f t="shared" si="246"/>
        <v>41816.950370370374</v>
      </c>
      <c r="U3960" s="10">
        <f t="shared" si="247"/>
        <v>41853.583333333336</v>
      </c>
    </row>
    <row r="3961" spans="1:21" ht="42.75" x14ac:dyDescent="0.2">
      <c r="A3961">
        <v>3959</v>
      </c>
      <c r="B3961" s="3" t="s">
        <v>3956</v>
      </c>
      <c r="C3961" s="3" t="s">
        <v>8066</v>
      </c>
      <c r="D3961">
        <v>1200</v>
      </c>
      <c r="F3961">
        <v>292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8271</v>
      </c>
      <c r="P3961" s="6">
        <f t="shared" si="244"/>
        <v>0.24333333333333335</v>
      </c>
      <c r="Q3961">
        <f t="shared" si="245"/>
        <v>24.333333333333332</v>
      </c>
      <c r="R3961" t="s">
        <v>8332</v>
      </c>
      <c r="S3961" t="s">
        <v>8333</v>
      </c>
      <c r="T3961" s="10">
        <f t="shared" si="246"/>
        <v>41880.788842592592</v>
      </c>
      <c r="U3961" s="10">
        <f t="shared" si="247"/>
        <v>41910.788842592592</v>
      </c>
    </row>
    <row r="3962" spans="1:21" ht="42.75" x14ac:dyDescent="0.2">
      <c r="A3962">
        <v>3960</v>
      </c>
      <c r="B3962" s="3" t="s">
        <v>3957</v>
      </c>
      <c r="C3962" s="3" t="s">
        <v>8067</v>
      </c>
      <c r="D3962">
        <v>3000</v>
      </c>
      <c r="F3962">
        <v>45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8271</v>
      </c>
      <c r="P3962" s="6">
        <f t="shared" si="244"/>
        <v>1.4999999999999999E-2</v>
      </c>
      <c r="Q3962">
        <f t="shared" si="245"/>
        <v>11.25</v>
      </c>
      <c r="R3962" t="s">
        <v>8332</v>
      </c>
      <c r="S3962" t="s">
        <v>8333</v>
      </c>
      <c r="T3962" s="10">
        <f t="shared" si="246"/>
        <v>42342.845555555556</v>
      </c>
      <c r="U3962" s="10">
        <f t="shared" si="247"/>
        <v>42372.845555555556</v>
      </c>
    </row>
    <row r="3963" spans="1:21" ht="57" x14ac:dyDescent="0.2">
      <c r="A3963">
        <v>3961</v>
      </c>
      <c r="B3963" s="3" t="s">
        <v>3958</v>
      </c>
      <c r="C3963" s="3" t="s">
        <v>8068</v>
      </c>
      <c r="D3963">
        <v>5000</v>
      </c>
      <c r="F3963">
        <v>21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8271</v>
      </c>
      <c r="P3963" s="6">
        <f t="shared" si="244"/>
        <v>4.1999999999999997E-3</v>
      </c>
      <c r="Q3963">
        <f t="shared" si="245"/>
        <v>10.5</v>
      </c>
      <c r="R3963" t="s">
        <v>8332</v>
      </c>
      <c r="S3963" t="s">
        <v>8333</v>
      </c>
      <c r="T3963" s="10">
        <f t="shared" si="246"/>
        <v>41745.891319444447</v>
      </c>
      <c r="U3963" s="10">
        <f t="shared" si="247"/>
        <v>41767.891319444447</v>
      </c>
    </row>
    <row r="3964" spans="1:21" ht="57" x14ac:dyDescent="0.2">
      <c r="A3964">
        <v>3962</v>
      </c>
      <c r="B3964" s="3" t="s">
        <v>3959</v>
      </c>
      <c r="C3964" s="3" t="s">
        <v>8069</v>
      </c>
      <c r="D3964">
        <v>1400</v>
      </c>
      <c r="F3964">
        <v>45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8271</v>
      </c>
      <c r="P3964" s="6">
        <f t="shared" si="244"/>
        <v>3.214285714285714E-2</v>
      </c>
      <c r="Q3964">
        <f t="shared" si="245"/>
        <v>15</v>
      </c>
      <c r="R3964" t="s">
        <v>8332</v>
      </c>
      <c r="S3964" t="s">
        <v>8333</v>
      </c>
      <c r="T3964" s="10">
        <f t="shared" si="246"/>
        <v>42311.621458333335</v>
      </c>
      <c r="U3964" s="10">
        <f t="shared" si="247"/>
        <v>42336.621458333335</v>
      </c>
    </row>
    <row r="3965" spans="1:21" ht="42.75" x14ac:dyDescent="0.2">
      <c r="A3965">
        <v>3963</v>
      </c>
      <c r="B3965" s="3" t="s">
        <v>3960</v>
      </c>
      <c r="C3965" s="3" t="s">
        <v>8070</v>
      </c>
      <c r="D3965">
        <v>10000</v>
      </c>
      <c r="F3965"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8271</v>
      </c>
      <c r="P3965" s="6">
        <f t="shared" si="244"/>
        <v>0</v>
      </c>
      <c r="Q3965" t="e">
        <f t="shared" si="245"/>
        <v>#DIV/0!</v>
      </c>
      <c r="R3965" t="s">
        <v>8332</v>
      </c>
      <c r="S3965" t="s">
        <v>8333</v>
      </c>
      <c r="T3965" s="10">
        <f t="shared" si="246"/>
        <v>42296.154131944444</v>
      </c>
      <c r="U3965" s="10">
        <f t="shared" si="247"/>
        <v>42326.195798611108</v>
      </c>
    </row>
    <row r="3966" spans="1:21" ht="42.75" x14ac:dyDescent="0.2">
      <c r="A3966">
        <v>3964</v>
      </c>
      <c r="B3966" s="3" t="s">
        <v>3961</v>
      </c>
      <c r="C3966" s="3" t="s">
        <v>8071</v>
      </c>
      <c r="D3966">
        <v>2000</v>
      </c>
      <c r="F3966">
        <v>126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8271</v>
      </c>
      <c r="P3966" s="6">
        <f t="shared" si="244"/>
        <v>6.3E-2</v>
      </c>
      <c r="Q3966">
        <f t="shared" si="245"/>
        <v>42</v>
      </c>
      <c r="R3966" t="s">
        <v>8332</v>
      </c>
      <c r="S3966" t="s">
        <v>8333</v>
      </c>
      <c r="T3966" s="10">
        <f t="shared" si="246"/>
        <v>42053.722060185188</v>
      </c>
      <c r="U3966" s="10">
        <f t="shared" si="247"/>
        <v>42113.680393518516</v>
      </c>
    </row>
    <row r="3967" spans="1:21" ht="42.75" x14ac:dyDescent="0.2">
      <c r="A3967">
        <v>3965</v>
      </c>
      <c r="B3967" s="3" t="s">
        <v>3962</v>
      </c>
      <c r="C3967" s="3" t="s">
        <v>8072</v>
      </c>
      <c r="D3967">
        <v>2000</v>
      </c>
      <c r="F3967">
        <v>285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8271</v>
      </c>
      <c r="P3967" s="6">
        <f t="shared" si="244"/>
        <v>0.14249999999999999</v>
      </c>
      <c r="Q3967">
        <f t="shared" si="245"/>
        <v>71.25</v>
      </c>
      <c r="R3967" t="s">
        <v>8332</v>
      </c>
      <c r="S3967" t="s">
        <v>8333</v>
      </c>
      <c r="T3967" s="10">
        <f t="shared" si="246"/>
        <v>42414.235879629632</v>
      </c>
      <c r="U3967" s="10">
        <f t="shared" si="247"/>
        <v>42474.194212962961</v>
      </c>
    </row>
    <row r="3968" spans="1:21" ht="42.75" x14ac:dyDescent="0.2">
      <c r="A3968">
        <v>3966</v>
      </c>
      <c r="B3968" s="3" t="s">
        <v>3963</v>
      </c>
      <c r="C3968" s="3" t="s">
        <v>8073</v>
      </c>
      <c r="D3968">
        <v>7500</v>
      </c>
      <c r="F3968">
        <v>45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8271</v>
      </c>
      <c r="P3968" s="6">
        <f t="shared" si="244"/>
        <v>6.0000000000000001E-3</v>
      </c>
      <c r="Q3968">
        <f t="shared" si="245"/>
        <v>22.5</v>
      </c>
      <c r="R3968" t="s">
        <v>8332</v>
      </c>
      <c r="S3968" t="s">
        <v>8333</v>
      </c>
      <c r="T3968" s="10">
        <f t="shared" si="246"/>
        <v>41801.711550925924</v>
      </c>
      <c r="U3968" s="10">
        <f t="shared" si="247"/>
        <v>41844.124305555553</v>
      </c>
    </row>
    <row r="3969" spans="1:21" ht="42.75" x14ac:dyDescent="0.2">
      <c r="A3969">
        <v>3967</v>
      </c>
      <c r="B3969" s="3" t="s">
        <v>3964</v>
      </c>
      <c r="C3969" s="3" t="s">
        <v>8074</v>
      </c>
      <c r="D3969">
        <v>1700</v>
      </c>
      <c r="F3969">
        <v>410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8271</v>
      </c>
      <c r="P3969" s="6">
        <f t="shared" si="244"/>
        <v>0.2411764705882353</v>
      </c>
      <c r="Q3969">
        <f t="shared" si="245"/>
        <v>41</v>
      </c>
      <c r="R3969" t="s">
        <v>8332</v>
      </c>
      <c r="S3969" t="s">
        <v>8333</v>
      </c>
      <c r="T3969" s="10">
        <f t="shared" si="246"/>
        <v>42770.290590277778</v>
      </c>
      <c r="U3969" s="10">
        <f t="shared" si="247"/>
        <v>42800.290590277778</v>
      </c>
    </row>
    <row r="3970" spans="1:21" ht="42.75" x14ac:dyDescent="0.2">
      <c r="A3970">
        <v>3968</v>
      </c>
      <c r="B3970" s="3" t="s">
        <v>3965</v>
      </c>
      <c r="C3970" s="3" t="s">
        <v>8075</v>
      </c>
      <c r="D3970">
        <v>5000</v>
      </c>
      <c r="F3970">
        <v>527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8271</v>
      </c>
      <c r="P3970" s="6">
        <f t="shared" ref="P3970:P4033" si="248">F3970/D3970</f>
        <v>0.10539999999999999</v>
      </c>
      <c r="Q3970">
        <f t="shared" ref="Q3970:Q4033" si="249">F3970/M3970</f>
        <v>47.909090909090907</v>
      </c>
      <c r="R3970" t="s">
        <v>8332</v>
      </c>
      <c r="S3970" t="s">
        <v>8333</v>
      </c>
      <c r="T3970" s="10">
        <f t="shared" si="246"/>
        <v>42452.815659722226</v>
      </c>
      <c r="U3970" s="10">
        <f t="shared" si="247"/>
        <v>42512.815659722226</v>
      </c>
    </row>
    <row r="3971" spans="1:21" ht="42.75" x14ac:dyDescent="0.2">
      <c r="A3971">
        <v>3969</v>
      </c>
      <c r="B3971" s="3" t="s">
        <v>3966</v>
      </c>
      <c r="C3971" s="3" t="s">
        <v>8076</v>
      </c>
      <c r="D3971">
        <v>2825</v>
      </c>
      <c r="F3971">
        <v>211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8271</v>
      </c>
      <c r="P3971" s="6">
        <f t="shared" si="248"/>
        <v>7.4690265486725665E-2</v>
      </c>
      <c r="Q3971">
        <f t="shared" si="249"/>
        <v>35.166666666666664</v>
      </c>
      <c r="R3971" t="s">
        <v>8332</v>
      </c>
      <c r="S3971" t="s">
        <v>8333</v>
      </c>
      <c r="T3971" s="10">
        <f t="shared" ref="T3971:T4034" si="250">(((K3971/60)/60)/24+DATE(1970,1,1))</f>
        <v>42601.854699074072</v>
      </c>
      <c r="U3971" s="10">
        <f t="shared" ref="U3971:U4034" si="251">(((J3971/60)/60)/24+DATE(1970,1,1))</f>
        <v>42611.163194444445</v>
      </c>
    </row>
    <row r="3972" spans="1:21" ht="57" x14ac:dyDescent="0.2">
      <c r="A3972">
        <v>3970</v>
      </c>
      <c r="B3972" s="3" t="s">
        <v>3967</v>
      </c>
      <c r="C3972" s="3" t="s">
        <v>8077</v>
      </c>
      <c r="D3972">
        <v>15000</v>
      </c>
      <c r="F3972">
        <v>11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8271</v>
      </c>
      <c r="P3972" s="6">
        <f t="shared" si="248"/>
        <v>7.3333333333333334E-4</v>
      </c>
      <c r="Q3972">
        <f t="shared" si="249"/>
        <v>5.5</v>
      </c>
      <c r="R3972" t="s">
        <v>8332</v>
      </c>
      <c r="S3972" t="s">
        <v>8333</v>
      </c>
      <c r="T3972" s="10">
        <f t="shared" si="250"/>
        <v>42447.863553240735</v>
      </c>
      <c r="U3972" s="10">
        <f t="shared" si="251"/>
        <v>42477.863553240735</v>
      </c>
    </row>
    <row r="3973" spans="1:21" ht="42.75" x14ac:dyDescent="0.2">
      <c r="A3973">
        <v>3971</v>
      </c>
      <c r="B3973" s="3" t="s">
        <v>3968</v>
      </c>
      <c r="C3973" s="3" t="s">
        <v>8078</v>
      </c>
      <c r="D3973">
        <v>14000</v>
      </c>
      <c r="F3973">
        <v>136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8271</v>
      </c>
      <c r="P3973" s="6">
        <f t="shared" si="248"/>
        <v>9.7142857142857135E-3</v>
      </c>
      <c r="Q3973">
        <f t="shared" si="249"/>
        <v>22.666666666666668</v>
      </c>
      <c r="R3973" t="s">
        <v>8332</v>
      </c>
      <c r="S3973" t="s">
        <v>8333</v>
      </c>
      <c r="T3973" s="10">
        <f t="shared" si="250"/>
        <v>41811.536180555559</v>
      </c>
      <c r="U3973" s="10">
        <f t="shared" si="251"/>
        <v>41841.536180555559</v>
      </c>
    </row>
    <row r="3974" spans="1:21" ht="42.75" x14ac:dyDescent="0.2">
      <c r="A3974">
        <v>3972</v>
      </c>
      <c r="B3974" s="3" t="s">
        <v>3969</v>
      </c>
      <c r="C3974" s="3" t="s">
        <v>8079</v>
      </c>
      <c r="D3974">
        <v>1000</v>
      </c>
      <c r="F3974">
        <v>211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8271</v>
      </c>
      <c r="P3974" s="6">
        <f t="shared" si="248"/>
        <v>0.21099999999999999</v>
      </c>
      <c r="Q3974">
        <f t="shared" si="249"/>
        <v>26.375</v>
      </c>
      <c r="R3974" t="s">
        <v>8332</v>
      </c>
      <c r="S3974" t="s">
        <v>8333</v>
      </c>
      <c r="T3974" s="10">
        <f t="shared" si="250"/>
        <v>41981.067523148144</v>
      </c>
      <c r="U3974" s="10">
        <f t="shared" si="251"/>
        <v>42041.067523148144</v>
      </c>
    </row>
    <row r="3975" spans="1:21" ht="42.75" x14ac:dyDescent="0.2">
      <c r="A3975">
        <v>3973</v>
      </c>
      <c r="B3975" s="3" t="s">
        <v>3970</v>
      </c>
      <c r="C3975" s="3" t="s">
        <v>8080</v>
      </c>
      <c r="D3975">
        <v>5000</v>
      </c>
      <c r="F3975">
        <v>3905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8271</v>
      </c>
      <c r="P3975" s="6">
        <f t="shared" si="248"/>
        <v>0.78100000000000003</v>
      </c>
      <c r="Q3975">
        <f t="shared" si="249"/>
        <v>105.54054054054055</v>
      </c>
      <c r="R3975" t="s">
        <v>8332</v>
      </c>
      <c r="S3975" t="s">
        <v>8333</v>
      </c>
      <c r="T3975" s="10">
        <f t="shared" si="250"/>
        <v>42469.68414351852</v>
      </c>
      <c r="U3975" s="10">
        <f t="shared" si="251"/>
        <v>42499.166666666672</v>
      </c>
    </row>
    <row r="3976" spans="1:21" ht="42.75" x14ac:dyDescent="0.2">
      <c r="A3976">
        <v>3974</v>
      </c>
      <c r="B3976" s="3" t="s">
        <v>3971</v>
      </c>
      <c r="C3976" s="3" t="s">
        <v>8081</v>
      </c>
      <c r="D3976">
        <v>1000</v>
      </c>
      <c r="F3976">
        <v>320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8271</v>
      </c>
      <c r="P3976" s="6">
        <f t="shared" si="248"/>
        <v>0.32</v>
      </c>
      <c r="Q3976">
        <f t="shared" si="249"/>
        <v>29.09090909090909</v>
      </c>
      <c r="R3976" t="s">
        <v>8332</v>
      </c>
      <c r="S3976" t="s">
        <v>8333</v>
      </c>
      <c r="T3976" s="10">
        <f t="shared" si="250"/>
        <v>42493.546851851846</v>
      </c>
      <c r="U3976" s="10">
        <f t="shared" si="251"/>
        <v>42523.546851851846</v>
      </c>
    </row>
    <row r="3977" spans="1:21" ht="42.75" x14ac:dyDescent="0.2">
      <c r="A3977">
        <v>3975</v>
      </c>
      <c r="B3977" s="3" t="s">
        <v>3972</v>
      </c>
      <c r="C3977" s="3" t="s">
        <v>8082</v>
      </c>
      <c r="D3977">
        <v>678</v>
      </c>
      <c r="F3977"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8271</v>
      </c>
      <c r="P3977" s="6">
        <f t="shared" si="248"/>
        <v>0</v>
      </c>
      <c r="Q3977" t="e">
        <f t="shared" si="249"/>
        <v>#DIV/0!</v>
      </c>
      <c r="R3977" t="s">
        <v>8332</v>
      </c>
      <c r="S3977" t="s">
        <v>8333</v>
      </c>
      <c r="T3977" s="10">
        <f t="shared" si="250"/>
        <v>42534.866875</v>
      </c>
      <c r="U3977" s="10">
        <f t="shared" si="251"/>
        <v>42564.866875</v>
      </c>
    </row>
    <row r="3978" spans="1:21" ht="42.75" x14ac:dyDescent="0.2">
      <c r="A3978">
        <v>3976</v>
      </c>
      <c r="B3978" s="3" t="s">
        <v>3973</v>
      </c>
      <c r="C3978" s="3" t="s">
        <v>8083</v>
      </c>
      <c r="D3978">
        <v>1300</v>
      </c>
      <c r="F3978">
        <v>620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8271</v>
      </c>
      <c r="P3978" s="6">
        <f t="shared" si="248"/>
        <v>0.47692307692307695</v>
      </c>
      <c r="Q3978">
        <f t="shared" si="249"/>
        <v>62</v>
      </c>
      <c r="R3978" t="s">
        <v>8332</v>
      </c>
      <c r="S3978" t="s">
        <v>8333</v>
      </c>
      <c r="T3978" s="10">
        <f t="shared" si="250"/>
        <v>41830.858344907407</v>
      </c>
      <c r="U3978" s="10">
        <f t="shared" si="251"/>
        <v>41852.291666666664</v>
      </c>
    </row>
    <row r="3979" spans="1:21" ht="42.75" x14ac:dyDescent="0.2">
      <c r="A3979">
        <v>3977</v>
      </c>
      <c r="B3979" s="3" t="s">
        <v>3974</v>
      </c>
      <c r="C3979" s="3" t="s">
        <v>8084</v>
      </c>
      <c r="D3979">
        <v>90000</v>
      </c>
      <c r="F3979">
        <v>1305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8271</v>
      </c>
      <c r="P3979" s="6">
        <f t="shared" si="248"/>
        <v>1.4500000000000001E-2</v>
      </c>
      <c r="Q3979">
        <f t="shared" si="249"/>
        <v>217.5</v>
      </c>
      <c r="R3979" t="s">
        <v>8332</v>
      </c>
      <c r="S3979" t="s">
        <v>8333</v>
      </c>
      <c r="T3979" s="10">
        <f t="shared" si="250"/>
        <v>42543.788564814815</v>
      </c>
      <c r="U3979" s="10">
        <f t="shared" si="251"/>
        <v>42573.788564814815</v>
      </c>
    </row>
    <row r="3980" spans="1:21" ht="42.75" x14ac:dyDescent="0.2">
      <c r="A3980">
        <v>3978</v>
      </c>
      <c r="B3980" s="3" t="s">
        <v>3975</v>
      </c>
      <c r="C3980" s="3" t="s">
        <v>8085</v>
      </c>
      <c r="D3980">
        <v>2000</v>
      </c>
      <c r="F3980">
        <v>214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8271</v>
      </c>
      <c r="P3980" s="6">
        <f t="shared" si="248"/>
        <v>0.107</v>
      </c>
      <c r="Q3980">
        <f t="shared" si="249"/>
        <v>26.75</v>
      </c>
      <c r="R3980" t="s">
        <v>8332</v>
      </c>
      <c r="S3980" t="s">
        <v>8333</v>
      </c>
      <c r="T3980" s="10">
        <f t="shared" si="250"/>
        <v>41975.642974537041</v>
      </c>
      <c r="U3980" s="10">
        <f t="shared" si="251"/>
        <v>42035.642974537041</v>
      </c>
    </row>
    <row r="3981" spans="1:21" ht="42.75" x14ac:dyDescent="0.2">
      <c r="A3981">
        <v>3979</v>
      </c>
      <c r="B3981" s="3" t="s">
        <v>3976</v>
      </c>
      <c r="C3981" s="3" t="s">
        <v>8086</v>
      </c>
      <c r="D3981">
        <v>6000</v>
      </c>
      <c r="F3981">
        <v>110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8271</v>
      </c>
      <c r="P3981" s="6">
        <f t="shared" si="248"/>
        <v>1.8333333333333333E-2</v>
      </c>
      <c r="Q3981">
        <f t="shared" si="249"/>
        <v>18.333333333333332</v>
      </c>
      <c r="R3981" t="s">
        <v>8332</v>
      </c>
      <c r="S3981" t="s">
        <v>8333</v>
      </c>
      <c r="T3981" s="10">
        <f t="shared" si="250"/>
        <v>42069.903437500005</v>
      </c>
      <c r="U3981" s="10">
        <f t="shared" si="251"/>
        <v>42092.833333333328</v>
      </c>
    </row>
    <row r="3982" spans="1:21" ht="42.75" x14ac:dyDescent="0.2">
      <c r="A3982">
        <v>3980</v>
      </c>
      <c r="B3982" s="3" t="s">
        <v>3977</v>
      </c>
      <c r="C3982" s="3" t="s">
        <v>8087</v>
      </c>
      <c r="D3982">
        <v>2500</v>
      </c>
      <c r="F3982">
        <v>450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8271</v>
      </c>
      <c r="P3982" s="6">
        <f t="shared" si="248"/>
        <v>0.18</v>
      </c>
      <c r="Q3982">
        <f t="shared" si="249"/>
        <v>64.285714285714292</v>
      </c>
      <c r="R3982" t="s">
        <v>8332</v>
      </c>
      <c r="S3982" t="s">
        <v>8333</v>
      </c>
      <c r="T3982" s="10">
        <f t="shared" si="250"/>
        <v>41795.598923611113</v>
      </c>
      <c r="U3982" s="10">
        <f t="shared" si="251"/>
        <v>41825.598923611113</v>
      </c>
    </row>
    <row r="3983" spans="1:21" ht="42.75" x14ac:dyDescent="0.2">
      <c r="A3983">
        <v>3981</v>
      </c>
      <c r="B3983" s="3" t="s">
        <v>3358</v>
      </c>
      <c r="C3983" s="3" t="s">
        <v>7469</v>
      </c>
      <c r="D3983">
        <v>30000</v>
      </c>
      <c r="F3983">
        <v>1225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8271</v>
      </c>
      <c r="P3983" s="6">
        <f t="shared" si="248"/>
        <v>4.0833333333333333E-2</v>
      </c>
      <c r="Q3983">
        <f t="shared" si="249"/>
        <v>175</v>
      </c>
      <c r="R3983" t="s">
        <v>8332</v>
      </c>
      <c r="S3983" t="s">
        <v>8333</v>
      </c>
      <c r="T3983" s="10">
        <f t="shared" si="250"/>
        <v>42508.179965277777</v>
      </c>
      <c r="U3983" s="10">
        <f t="shared" si="251"/>
        <v>42568.179965277777</v>
      </c>
    </row>
    <row r="3984" spans="1:21" ht="57" x14ac:dyDescent="0.2">
      <c r="A3984">
        <v>3982</v>
      </c>
      <c r="B3984" s="3" t="s">
        <v>3978</v>
      </c>
      <c r="C3984" s="3" t="s">
        <v>8088</v>
      </c>
      <c r="D3984">
        <v>850</v>
      </c>
      <c r="F3984">
        <v>170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8271</v>
      </c>
      <c r="P3984" s="6">
        <f t="shared" si="248"/>
        <v>0.2</v>
      </c>
      <c r="Q3984">
        <f t="shared" si="249"/>
        <v>34</v>
      </c>
      <c r="R3984" t="s">
        <v>8332</v>
      </c>
      <c r="S3984" t="s">
        <v>8333</v>
      </c>
      <c r="T3984" s="10">
        <f t="shared" si="250"/>
        <v>42132.809953703705</v>
      </c>
      <c r="U3984" s="10">
        <f t="shared" si="251"/>
        <v>42192.809953703705</v>
      </c>
    </row>
    <row r="3985" spans="1:21" ht="42.75" x14ac:dyDescent="0.2">
      <c r="A3985">
        <v>3983</v>
      </c>
      <c r="B3985" s="3" t="s">
        <v>3979</v>
      </c>
      <c r="C3985" s="3" t="s">
        <v>8089</v>
      </c>
      <c r="D3985">
        <v>11140</v>
      </c>
      <c r="F3985">
        <v>3877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8271</v>
      </c>
      <c r="P3985" s="6">
        <f t="shared" si="248"/>
        <v>0.34802513464991025</v>
      </c>
      <c r="Q3985">
        <f t="shared" si="249"/>
        <v>84.282608695652172</v>
      </c>
      <c r="R3985" t="s">
        <v>8332</v>
      </c>
      <c r="S3985" t="s">
        <v>8333</v>
      </c>
      <c r="T3985" s="10">
        <f t="shared" si="250"/>
        <v>41747.86986111111</v>
      </c>
      <c r="U3985" s="10">
        <f t="shared" si="251"/>
        <v>41779.290972222225</v>
      </c>
    </row>
    <row r="3986" spans="1:21" ht="42.75" x14ac:dyDescent="0.2">
      <c r="A3986">
        <v>3984</v>
      </c>
      <c r="B3986" s="3" t="s">
        <v>3980</v>
      </c>
      <c r="C3986" s="3" t="s">
        <v>8090</v>
      </c>
      <c r="D3986">
        <v>1500</v>
      </c>
      <c r="F3986">
        <v>95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8271</v>
      </c>
      <c r="P3986" s="6">
        <f t="shared" si="248"/>
        <v>6.3333333333333339E-2</v>
      </c>
      <c r="Q3986">
        <f t="shared" si="249"/>
        <v>9.5</v>
      </c>
      <c r="R3986" t="s">
        <v>8332</v>
      </c>
      <c r="S3986" t="s">
        <v>8333</v>
      </c>
      <c r="T3986" s="10">
        <f t="shared" si="250"/>
        <v>41920.963472222218</v>
      </c>
      <c r="U3986" s="10">
        <f t="shared" si="251"/>
        <v>41951</v>
      </c>
    </row>
    <row r="3987" spans="1:21" ht="42.75" x14ac:dyDescent="0.2">
      <c r="A3987">
        <v>3985</v>
      </c>
      <c r="B3987" s="3" t="s">
        <v>3981</v>
      </c>
      <c r="C3987" s="3" t="s">
        <v>8091</v>
      </c>
      <c r="D3987">
        <v>2000</v>
      </c>
      <c r="F3987">
        <v>641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8271</v>
      </c>
      <c r="P3987" s="6">
        <f t="shared" si="248"/>
        <v>0.32050000000000001</v>
      </c>
      <c r="Q3987">
        <f t="shared" si="249"/>
        <v>33.736842105263158</v>
      </c>
      <c r="R3987" t="s">
        <v>8332</v>
      </c>
      <c r="S3987" t="s">
        <v>8333</v>
      </c>
      <c r="T3987" s="10">
        <f t="shared" si="250"/>
        <v>42399.707407407404</v>
      </c>
      <c r="U3987" s="10">
        <f t="shared" si="251"/>
        <v>42420.878472222219</v>
      </c>
    </row>
    <row r="3988" spans="1:21" ht="57" x14ac:dyDescent="0.2">
      <c r="A3988">
        <v>3986</v>
      </c>
      <c r="B3988" s="3" t="s">
        <v>3982</v>
      </c>
      <c r="C3988" s="3" t="s">
        <v>8092</v>
      </c>
      <c r="D3988">
        <v>5000</v>
      </c>
      <c r="F3988">
        <v>488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8271</v>
      </c>
      <c r="P3988" s="6">
        <f t="shared" si="248"/>
        <v>9.7600000000000006E-2</v>
      </c>
      <c r="Q3988">
        <f t="shared" si="249"/>
        <v>37.53846153846154</v>
      </c>
      <c r="R3988" t="s">
        <v>8332</v>
      </c>
      <c r="S3988" t="s">
        <v>8333</v>
      </c>
      <c r="T3988" s="10">
        <f t="shared" si="250"/>
        <v>42467.548541666663</v>
      </c>
      <c r="U3988" s="10">
        <f t="shared" si="251"/>
        <v>42496.544444444444</v>
      </c>
    </row>
    <row r="3989" spans="1:21" ht="42.75" x14ac:dyDescent="0.2">
      <c r="A3989">
        <v>3987</v>
      </c>
      <c r="B3989" s="3" t="s">
        <v>3983</v>
      </c>
      <c r="C3989" s="3" t="s">
        <v>8093</v>
      </c>
      <c r="D3989">
        <v>400</v>
      </c>
      <c r="F3989">
        <v>151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8271</v>
      </c>
      <c r="P3989" s="6">
        <f t="shared" si="248"/>
        <v>0.3775</v>
      </c>
      <c r="Q3989">
        <f t="shared" si="249"/>
        <v>11.615384615384615</v>
      </c>
      <c r="R3989" t="s">
        <v>8332</v>
      </c>
      <c r="S3989" t="s">
        <v>8333</v>
      </c>
      <c r="T3989" s="10">
        <f t="shared" si="250"/>
        <v>41765.92465277778</v>
      </c>
      <c r="U3989" s="10">
        <f t="shared" si="251"/>
        <v>41775.92465277778</v>
      </c>
    </row>
    <row r="3990" spans="1:21" ht="28.5" x14ac:dyDescent="0.2">
      <c r="A3990">
        <v>3988</v>
      </c>
      <c r="B3990" s="3" t="s">
        <v>3984</v>
      </c>
      <c r="C3990" s="3" t="s">
        <v>8094</v>
      </c>
      <c r="D3990">
        <v>1500</v>
      </c>
      <c r="F3990">
        <v>32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8271</v>
      </c>
      <c r="P3990" s="6">
        <f t="shared" si="248"/>
        <v>2.1333333333333333E-2</v>
      </c>
      <c r="Q3990">
        <f t="shared" si="249"/>
        <v>8</v>
      </c>
      <c r="R3990" t="s">
        <v>8332</v>
      </c>
      <c r="S3990" t="s">
        <v>8333</v>
      </c>
      <c r="T3990" s="10">
        <f t="shared" si="250"/>
        <v>42230.08116898148</v>
      </c>
      <c r="U3990" s="10">
        <f t="shared" si="251"/>
        <v>42245.08116898148</v>
      </c>
    </row>
    <row r="3991" spans="1:21" ht="42.75" x14ac:dyDescent="0.2">
      <c r="A3991">
        <v>3989</v>
      </c>
      <c r="B3991" s="3" t="s">
        <v>3985</v>
      </c>
      <c r="C3991" s="3" t="s">
        <v>8095</v>
      </c>
      <c r="D3991">
        <v>3000</v>
      </c>
      <c r="F3991"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8271</v>
      </c>
      <c r="P3991" s="6">
        <f t="shared" si="248"/>
        <v>0</v>
      </c>
      <c r="Q3991" t="e">
        <f t="shared" si="249"/>
        <v>#DIV/0!</v>
      </c>
      <c r="R3991" t="s">
        <v>8332</v>
      </c>
      <c r="S3991" t="s">
        <v>8333</v>
      </c>
      <c r="T3991" s="10">
        <f t="shared" si="250"/>
        <v>42286.749780092592</v>
      </c>
      <c r="U3991" s="10">
        <f t="shared" si="251"/>
        <v>42316.791446759264</v>
      </c>
    </row>
    <row r="3992" spans="1:21" ht="42.75" x14ac:dyDescent="0.2">
      <c r="A3992">
        <v>3990</v>
      </c>
      <c r="B3992" s="3" t="s">
        <v>3986</v>
      </c>
      <c r="C3992" s="3" t="s">
        <v>8096</v>
      </c>
      <c r="D3992">
        <v>1650</v>
      </c>
      <c r="F3992">
        <v>69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8271</v>
      </c>
      <c r="P3992" s="6">
        <f t="shared" si="248"/>
        <v>4.1818181818181817E-2</v>
      </c>
      <c r="Q3992">
        <f t="shared" si="249"/>
        <v>23</v>
      </c>
      <c r="R3992" t="s">
        <v>8332</v>
      </c>
      <c r="S3992" t="s">
        <v>8333</v>
      </c>
      <c r="T3992" s="10">
        <f t="shared" si="250"/>
        <v>42401.672372685185</v>
      </c>
      <c r="U3992" s="10">
        <f t="shared" si="251"/>
        <v>42431.672372685185</v>
      </c>
    </row>
    <row r="3993" spans="1:21" ht="28.5" x14ac:dyDescent="0.2">
      <c r="A3993">
        <v>3991</v>
      </c>
      <c r="B3993" s="3" t="s">
        <v>3987</v>
      </c>
      <c r="C3993" s="3" t="s">
        <v>8097</v>
      </c>
      <c r="D3993">
        <v>500</v>
      </c>
      <c r="F3993">
        <v>100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8271</v>
      </c>
      <c r="P3993" s="6">
        <f t="shared" si="248"/>
        <v>0.2</v>
      </c>
      <c r="Q3993">
        <f t="shared" si="249"/>
        <v>100</v>
      </c>
      <c r="R3993" t="s">
        <v>8332</v>
      </c>
      <c r="S3993" t="s">
        <v>8333</v>
      </c>
      <c r="T3993" s="10">
        <f t="shared" si="250"/>
        <v>42125.644467592589</v>
      </c>
      <c r="U3993" s="10">
        <f t="shared" si="251"/>
        <v>42155.644467592589</v>
      </c>
    </row>
    <row r="3994" spans="1:21" ht="42.75" x14ac:dyDescent="0.2">
      <c r="A3994">
        <v>3992</v>
      </c>
      <c r="B3994" s="3" t="s">
        <v>3988</v>
      </c>
      <c r="C3994" s="3" t="s">
        <v>8098</v>
      </c>
      <c r="D3994">
        <v>10000</v>
      </c>
      <c r="F3994">
        <v>541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8271</v>
      </c>
      <c r="P3994" s="6">
        <f t="shared" si="248"/>
        <v>5.4100000000000002E-2</v>
      </c>
      <c r="Q3994">
        <f t="shared" si="249"/>
        <v>60.111111111111114</v>
      </c>
      <c r="R3994" t="s">
        <v>8332</v>
      </c>
      <c r="S3994" t="s">
        <v>8333</v>
      </c>
      <c r="T3994" s="10">
        <f t="shared" si="250"/>
        <v>42289.94049768518</v>
      </c>
      <c r="U3994" s="10">
        <f t="shared" si="251"/>
        <v>42349.982164351852</v>
      </c>
    </row>
    <row r="3995" spans="1:21" ht="42.75" x14ac:dyDescent="0.2">
      <c r="A3995">
        <v>3993</v>
      </c>
      <c r="B3995" s="3" t="s">
        <v>3989</v>
      </c>
      <c r="C3995" s="3" t="s">
        <v>8099</v>
      </c>
      <c r="D3995">
        <v>50000</v>
      </c>
      <c r="F3995">
        <v>3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8271</v>
      </c>
      <c r="P3995" s="6">
        <f t="shared" si="248"/>
        <v>6.0000000000000002E-5</v>
      </c>
      <c r="Q3995">
        <f t="shared" si="249"/>
        <v>3</v>
      </c>
      <c r="R3995" t="s">
        <v>8332</v>
      </c>
      <c r="S3995" t="s">
        <v>8333</v>
      </c>
      <c r="T3995" s="10">
        <f t="shared" si="250"/>
        <v>42107.864722222221</v>
      </c>
      <c r="U3995" s="10">
        <f t="shared" si="251"/>
        <v>42137.864722222221</v>
      </c>
    </row>
    <row r="3996" spans="1:21" ht="42.75" x14ac:dyDescent="0.2">
      <c r="A3996">
        <v>3994</v>
      </c>
      <c r="B3996" s="3" t="s">
        <v>3990</v>
      </c>
      <c r="C3996" s="3" t="s">
        <v>8100</v>
      </c>
      <c r="D3996">
        <v>2000</v>
      </c>
      <c r="F3996">
        <v>5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8271</v>
      </c>
      <c r="P3996" s="6">
        <f t="shared" si="248"/>
        <v>2.5000000000000001E-3</v>
      </c>
      <c r="Q3996">
        <f t="shared" si="249"/>
        <v>5</v>
      </c>
      <c r="R3996" t="s">
        <v>8332</v>
      </c>
      <c r="S3996" t="s">
        <v>8333</v>
      </c>
      <c r="T3996" s="10">
        <f t="shared" si="250"/>
        <v>41809.389930555553</v>
      </c>
      <c r="U3996" s="10">
        <f t="shared" si="251"/>
        <v>41839.389930555553</v>
      </c>
    </row>
    <row r="3997" spans="1:21" ht="42.75" x14ac:dyDescent="0.2">
      <c r="A3997">
        <v>3995</v>
      </c>
      <c r="B3997" s="3" t="s">
        <v>3991</v>
      </c>
      <c r="C3997" s="3" t="s">
        <v>8101</v>
      </c>
      <c r="D3997">
        <v>200</v>
      </c>
      <c r="F3997">
        <v>70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8271</v>
      </c>
      <c r="P3997" s="6">
        <f t="shared" si="248"/>
        <v>0.35</v>
      </c>
      <c r="Q3997">
        <f t="shared" si="249"/>
        <v>17.5</v>
      </c>
      <c r="R3997" t="s">
        <v>8332</v>
      </c>
      <c r="S3997" t="s">
        <v>8333</v>
      </c>
      <c r="T3997" s="10">
        <f t="shared" si="250"/>
        <v>42019.683761574073</v>
      </c>
      <c r="U3997" s="10">
        <f t="shared" si="251"/>
        <v>42049.477083333331</v>
      </c>
    </row>
    <row r="3998" spans="1:21" ht="42.75" x14ac:dyDescent="0.2">
      <c r="A3998">
        <v>3996</v>
      </c>
      <c r="B3998" s="3" t="s">
        <v>3992</v>
      </c>
      <c r="C3998" s="3" t="s">
        <v>8102</v>
      </c>
      <c r="D3998">
        <v>3000</v>
      </c>
      <c r="F3998">
        <v>497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8271</v>
      </c>
      <c r="P3998" s="6">
        <f t="shared" si="248"/>
        <v>0.16566666666666666</v>
      </c>
      <c r="Q3998">
        <f t="shared" si="249"/>
        <v>29.235294117647058</v>
      </c>
      <c r="R3998" t="s">
        <v>8332</v>
      </c>
      <c r="S3998" t="s">
        <v>8333</v>
      </c>
      <c r="T3998" s="10">
        <f t="shared" si="250"/>
        <v>41950.26694444444</v>
      </c>
      <c r="U3998" s="10">
        <f t="shared" si="251"/>
        <v>41963.669444444444</v>
      </c>
    </row>
    <row r="3999" spans="1:21" ht="42.75" x14ac:dyDescent="0.2">
      <c r="A3999">
        <v>3997</v>
      </c>
      <c r="B3999" s="3" t="s">
        <v>3993</v>
      </c>
      <c r="C3999" s="3" t="s">
        <v>8103</v>
      </c>
      <c r="D3999">
        <v>3000</v>
      </c>
      <c r="F3999"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8271</v>
      </c>
      <c r="P3999" s="6">
        <f t="shared" si="248"/>
        <v>0</v>
      </c>
      <c r="Q3999" t="e">
        <f t="shared" si="249"/>
        <v>#DIV/0!</v>
      </c>
      <c r="R3999" t="s">
        <v>8332</v>
      </c>
      <c r="S3999" t="s">
        <v>8333</v>
      </c>
      <c r="T3999" s="10">
        <f t="shared" si="250"/>
        <v>42069.391446759255</v>
      </c>
      <c r="U3999" s="10">
        <f t="shared" si="251"/>
        <v>42099.349780092598</v>
      </c>
    </row>
    <row r="4000" spans="1:21" ht="42.75" x14ac:dyDescent="0.2">
      <c r="A4000">
        <v>3998</v>
      </c>
      <c r="B4000" s="3" t="s">
        <v>3994</v>
      </c>
      <c r="C4000" s="3" t="s">
        <v>8104</v>
      </c>
      <c r="D4000">
        <v>1250</v>
      </c>
      <c r="F4000">
        <v>715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8271</v>
      </c>
      <c r="P4000" s="6">
        <f t="shared" si="248"/>
        <v>0.57199999999999995</v>
      </c>
      <c r="Q4000">
        <f t="shared" si="249"/>
        <v>59.583333333333336</v>
      </c>
      <c r="R4000" t="s">
        <v>8332</v>
      </c>
      <c r="S4000" t="s">
        <v>8333</v>
      </c>
      <c r="T4000" s="10">
        <f t="shared" si="250"/>
        <v>42061.963263888887</v>
      </c>
      <c r="U4000" s="10">
        <f t="shared" si="251"/>
        <v>42091.921597222223</v>
      </c>
    </row>
    <row r="4001" spans="1:21" ht="42.75" x14ac:dyDescent="0.2">
      <c r="A4001">
        <v>3999</v>
      </c>
      <c r="B4001" s="3" t="s">
        <v>3995</v>
      </c>
      <c r="C4001" s="3" t="s">
        <v>8105</v>
      </c>
      <c r="D4001">
        <v>7000</v>
      </c>
      <c r="F4001">
        <v>1156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8271</v>
      </c>
      <c r="P4001" s="6">
        <f t="shared" si="248"/>
        <v>0.16514285714285715</v>
      </c>
      <c r="Q4001">
        <f t="shared" si="249"/>
        <v>82.571428571428569</v>
      </c>
      <c r="R4001" t="s">
        <v>8332</v>
      </c>
      <c r="S4001" t="s">
        <v>8333</v>
      </c>
      <c r="T4001" s="10">
        <f t="shared" si="250"/>
        <v>41842.828680555554</v>
      </c>
      <c r="U4001" s="10">
        <f t="shared" si="251"/>
        <v>41882.827650462961</v>
      </c>
    </row>
    <row r="4002" spans="1:21" x14ac:dyDescent="0.2">
      <c r="A4002">
        <v>4000</v>
      </c>
      <c r="B4002" s="3" t="s">
        <v>3996</v>
      </c>
      <c r="C4002" s="3" t="s">
        <v>8106</v>
      </c>
      <c r="D4002">
        <v>8000</v>
      </c>
      <c r="F4002">
        <v>10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8271</v>
      </c>
      <c r="P4002" s="6">
        <f t="shared" si="248"/>
        <v>1.25E-3</v>
      </c>
      <c r="Q4002">
        <f t="shared" si="249"/>
        <v>10</v>
      </c>
      <c r="R4002" t="s">
        <v>8332</v>
      </c>
      <c r="S4002" t="s">
        <v>8333</v>
      </c>
      <c r="T4002" s="10">
        <f t="shared" si="250"/>
        <v>42437.64534722222</v>
      </c>
      <c r="U4002" s="10">
        <f t="shared" si="251"/>
        <v>42497.603680555556</v>
      </c>
    </row>
    <row r="4003" spans="1:21" ht="57" x14ac:dyDescent="0.2">
      <c r="A4003">
        <v>4001</v>
      </c>
      <c r="B4003" s="3" t="s">
        <v>3997</v>
      </c>
      <c r="C4003" s="3" t="s">
        <v>8107</v>
      </c>
      <c r="D4003">
        <v>1200</v>
      </c>
      <c r="F4003">
        <v>453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8271</v>
      </c>
      <c r="P4003" s="6">
        <f t="shared" si="248"/>
        <v>0.3775</v>
      </c>
      <c r="Q4003">
        <f t="shared" si="249"/>
        <v>32.357142857142854</v>
      </c>
      <c r="R4003" t="s">
        <v>8332</v>
      </c>
      <c r="S4003" t="s">
        <v>8333</v>
      </c>
      <c r="T4003" s="10">
        <f t="shared" si="250"/>
        <v>42775.964212962965</v>
      </c>
      <c r="U4003" s="10">
        <f t="shared" si="251"/>
        <v>42795.791666666672</v>
      </c>
    </row>
    <row r="4004" spans="1:21" ht="42.75" x14ac:dyDescent="0.2">
      <c r="A4004">
        <v>4002</v>
      </c>
      <c r="B4004" s="3" t="s">
        <v>3998</v>
      </c>
      <c r="C4004" s="3" t="s">
        <v>8108</v>
      </c>
      <c r="D4004">
        <v>1250</v>
      </c>
      <c r="F4004">
        <v>23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8271</v>
      </c>
      <c r="P4004" s="6">
        <f t="shared" si="248"/>
        <v>1.84E-2</v>
      </c>
      <c r="Q4004">
        <f t="shared" si="249"/>
        <v>5.75</v>
      </c>
      <c r="R4004" t="s">
        <v>8332</v>
      </c>
      <c r="S4004" t="s">
        <v>8333</v>
      </c>
      <c r="T4004" s="10">
        <f t="shared" si="250"/>
        <v>41879.043530092589</v>
      </c>
      <c r="U4004" s="10">
        <f t="shared" si="251"/>
        <v>41909.043530092589</v>
      </c>
    </row>
    <row r="4005" spans="1:21" ht="42.75" x14ac:dyDescent="0.2">
      <c r="A4005">
        <v>4003</v>
      </c>
      <c r="B4005" s="3" t="s">
        <v>3999</v>
      </c>
      <c r="C4005" s="3" t="s">
        <v>8071</v>
      </c>
      <c r="D4005">
        <v>2000</v>
      </c>
      <c r="F4005">
        <v>201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8271</v>
      </c>
      <c r="P4005" s="6">
        <f t="shared" si="248"/>
        <v>0.10050000000000001</v>
      </c>
      <c r="Q4005">
        <f t="shared" si="249"/>
        <v>100.5</v>
      </c>
      <c r="R4005" t="s">
        <v>8332</v>
      </c>
      <c r="S4005" t="s">
        <v>8333</v>
      </c>
      <c r="T4005" s="10">
        <f t="shared" si="250"/>
        <v>42020.587349537032</v>
      </c>
      <c r="U4005" s="10">
        <f t="shared" si="251"/>
        <v>42050.587349537032</v>
      </c>
    </row>
    <row r="4006" spans="1:21" x14ac:dyDescent="0.2">
      <c r="A4006">
        <v>4004</v>
      </c>
      <c r="B4006" s="3" t="s">
        <v>4000</v>
      </c>
      <c r="C4006" s="3" t="s">
        <v>8109</v>
      </c>
      <c r="D4006">
        <v>500</v>
      </c>
      <c r="F4006">
        <v>1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8271</v>
      </c>
      <c r="P4006" s="6">
        <f t="shared" si="248"/>
        <v>2E-3</v>
      </c>
      <c r="Q4006">
        <f t="shared" si="249"/>
        <v>1</v>
      </c>
      <c r="R4006" t="s">
        <v>8332</v>
      </c>
      <c r="S4006" t="s">
        <v>8333</v>
      </c>
      <c r="T4006" s="10">
        <f t="shared" si="250"/>
        <v>41890.16269675926</v>
      </c>
      <c r="U4006" s="10">
        <f t="shared" si="251"/>
        <v>41920.16269675926</v>
      </c>
    </row>
    <row r="4007" spans="1:21" ht="42.75" x14ac:dyDescent="0.2">
      <c r="A4007">
        <v>4005</v>
      </c>
      <c r="B4007" s="3" t="s">
        <v>4001</v>
      </c>
      <c r="C4007" s="3" t="s">
        <v>8110</v>
      </c>
      <c r="D4007">
        <v>3000</v>
      </c>
      <c r="F4007">
        <v>40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8271</v>
      </c>
      <c r="P4007" s="6">
        <f t="shared" si="248"/>
        <v>1.3333333333333334E-2</v>
      </c>
      <c r="Q4007">
        <f t="shared" si="249"/>
        <v>20</v>
      </c>
      <c r="R4007" t="s">
        <v>8332</v>
      </c>
      <c r="S4007" t="s">
        <v>8333</v>
      </c>
      <c r="T4007" s="10">
        <f t="shared" si="250"/>
        <v>41872.807696759257</v>
      </c>
      <c r="U4007" s="10">
        <f t="shared" si="251"/>
        <v>41932.807696759257</v>
      </c>
    </row>
    <row r="4008" spans="1:21" ht="42.75" x14ac:dyDescent="0.2">
      <c r="A4008">
        <v>4006</v>
      </c>
      <c r="B4008" s="3" t="s">
        <v>4002</v>
      </c>
      <c r="C4008" s="3" t="s">
        <v>8111</v>
      </c>
      <c r="D4008">
        <v>30000</v>
      </c>
      <c r="F4008">
        <v>2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8271</v>
      </c>
      <c r="P4008" s="6">
        <f t="shared" si="248"/>
        <v>6.666666666666667E-5</v>
      </c>
      <c r="Q4008">
        <f t="shared" si="249"/>
        <v>2</v>
      </c>
      <c r="R4008" t="s">
        <v>8332</v>
      </c>
      <c r="S4008" t="s">
        <v>8333</v>
      </c>
      <c r="T4008" s="10">
        <f t="shared" si="250"/>
        <v>42391.772997685184</v>
      </c>
      <c r="U4008" s="10">
        <f t="shared" si="251"/>
        <v>42416.772997685184</v>
      </c>
    </row>
    <row r="4009" spans="1:21" ht="42.75" x14ac:dyDescent="0.2">
      <c r="A4009">
        <v>4007</v>
      </c>
      <c r="B4009" s="3" t="s">
        <v>4003</v>
      </c>
      <c r="C4009" s="3" t="s">
        <v>8112</v>
      </c>
      <c r="D4009">
        <v>2000</v>
      </c>
      <c r="F4009">
        <v>5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8271</v>
      </c>
      <c r="P4009" s="6">
        <f t="shared" si="248"/>
        <v>2.5000000000000001E-3</v>
      </c>
      <c r="Q4009">
        <f t="shared" si="249"/>
        <v>5</v>
      </c>
      <c r="R4009" t="s">
        <v>8332</v>
      </c>
      <c r="S4009" t="s">
        <v>8333</v>
      </c>
      <c r="T4009" s="10">
        <f t="shared" si="250"/>
        <v>41848.772928240738</v>
      </c>
      <c r="U4009" s="10">
        <f t="shared" si="251"/>
        <v>41877.686111111114</v>
      </c>
    </row>
    <row r="4010" spans="1:21" ht="42.75" x14ac:dyDescent="0.2">
      <c r="A4010">
        <v>4008</v>
      </c>
      <c r="B4010" s="3" t="s">
        <v>4004</v>
      </c>
      <c r="C4010" s="3" t="s">
        <v>8113</v>
      </c>
      <c r="D4010">
        <v>1000</v>
      </c>
      <c r="F4010">
        <v>60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8271</v>
      </c>
      <c r="P4010" s="6">
        <f t="shared" si="248"/>
        <v>0.06</v>
      </c>
      <c r="Q4010">
        <f t="shared" si="249"/>
        <v>15</v>
      </c>
      <c r="R4010" t="s">
        <v>8332</v>
      </c>
      <c r="S4010" t="s">
        <v>8333</v>
      </c>
      <c r="T4010" s="10">
        <f t="shared" si="250"/>
        <v>42177.964201388888</v>
      </c>
      <c r="U4010" s="10">
        <f t="shared" si="251"/>
        <v>42207.964201388888</v>
      </c>
    </row>
    <row r="4011" spans="1:21" ht="42.75" x14ac:dyDescent="0.2">
      <c r="A4011">
        <v>4009</v>
      </c>
      <c r="B4011" s="3" t="s">
        <v>4005</v>
      </c>
      <c r="C4011" s="3" t="s">
        <v>8114</v>
      </c>
      <c r="D4011">
        <v>1930</v>
      </c>
      <c r="F4011">
        <v>75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8271</v>
      </c>
      <c r="P4011" s="6">
        <f t="shared" si="248"/>
        <v>3.8860103626943004E-2</v>
      </c>
      <c r="Q4011">
        <f t="shared" si="249"/>
        <v>25</v>
      </c>
      <c r="R4011" t="s">
        <v>8332</v>
      </c>
      <c r="S4011" t="s">
        <v>8333</v>
      </c>
      <c r="T4011" s="10">
        <f t="shared" si="250"/>
        <v>41851.700925925928</v>
      </c>
      <c r="U4011" s="10">
        <f t="shared" si="251"/>
        <v>41891.700925925928</v>
      </c>
    </row>
    <row r="4012" spans="1:21" ht="42.75" x14ac:dyDescent="0.2">
      <c r="A4012">
        <v>4010</v>
      </c>
      <c r="B4012" s="3" t="s">
        <v>4006</v>
      </c>
      <c r="C4012" s="3" t="s">
        <v>8115</v>
      </c>
      <c r="D4012">
        <v>7200</v>
      </c>
      <c r="F4012">
        <v>1742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8271</v>
      </c>
      <c r="P4012" s="6">
        <f t="shared" si="248"/>
        <v>0.24194444444444443</v>
      </c>
      <c r="Q4012">
        <f t="shared" si="249"/>
        <v>45.842105263157897</v>
      </c>
      <c r="R4012" t="s">
        <v>8332</v>
      </c>
      <c r="S4012" t="s">
        <v>8333</v>
      </c>
      <c r="T4012" s="10">
        <f t="shared" si="250"/>
        <v>41921.770439814813</v>
      </c>
      <c r="U4012" s="10">
        <f t="shared" si="251"/>
        <v>41938.770439814813</v>
      </c>
    </row>
    <row r="4013" spans="1:21" ht="42.75" x14ac:dyDescent="0.2">
      <c r="A4013">
        <v>4011</v>
      </c>
      <c r="B4013" s="3" t="s">
        <v>4007</v>
      </c>
      <c r="C4013" s="3" t="s">
        <v>8116</v>
      </c>
      <c r="D4013">
        <v>250</v>
      </c>
      <c r="F4013">
        <v>19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8271</v>
      </c>
      <c r="P4013" s="6">
        <f t="shared" si="248"/>
        <v>7.5999999999999998E-2</v>
      </c>
      <c r="Q4013">
        <f t="shared" si="249"/>
        <v>4.75</v>
      </c>
      <c r="R4013" t="s">
        <v>8332</v>
      </c>
      <c r="S4013" t="s">
        <v>8333</v>
      </c>
      <c r="T4013" s="10">
        <f t="shared" si="250"/>
        <v>42002.54488425926</v>
      </c>
      <c r="U4013" s="10">
        <f t="shared" si="251"/>
        <v>42032.54488425926</v>
      </c>
    </row>
    <row r="4014" spans="1:21" ht="57" x14ac:dyDescent="0.2">
      <c r="A4014">
        <v>4012</v>
      </c>
      <c r="B4014" s="3" t="s">
        <v>4008</v>
      </c>
      <c r="C4014" s="3" t="s">
        <v>8117</v>
      </c>
      <c r="D4014">
        <v>575</v>
      </c>
      <c r="F4014"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8271</v>
      </c>
      <c r="P4014" s="6">
        <f t="shared" si="248"/>
        <v>0</v>
      </c>
      <c r="Q4014" t="e">
        <f t="shared" si="249"/>
        <v>#DIV/0!</v>
      </c>
      <c r="R4014" t="s">
        <v>8332</v>
      </c>
      <c r="S4014" t="s">
        <v>8333</v>
      </c>
      <c r="T4014" s="10">
        <f t="shared" si="250"/>
        <v>42096.544548611113</v>
      </c>
      <c r="U4014" s="10">
        <f t="shared" si="251"/>
        <v>42126.544548611113</v>
      </c>
    </row>
    <row r="4015" spans="1:21" ht="42.75" x14ac:dyDescent="0.2">
      <c r="A4015">
        <v>4013</v>
      </c>
      <c r="B4015" s="3" t="s">
        <v>4009</v>
      </c>
      <c r="C4015" s="3" t="s">
        <v>8118</v>
      </c>
      <c r="D4015">
        <v>2000</v>
      </c>
      <c r="F4015">
        <v>26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8271</v>
      </c>
      <c r="P4015" s="6">
        <f t="shared" si="248"/>
        <v>1.2999999999999999E-2</v>
      </c>
      <c r="Q4015">
        <f t="shared" si="249"/>
        <v>13</v>
      </c>
      <c r="R4015" t="s">
        <v>8332</v>
      </c>
      <c r="S4015" t="s">
        <v>8333</v>
      </c>
      <c r="T4015" s="10">
        <f t="shared" si="250"/>
        <v>42021.301192129627</v>
      </c>
      <c r="U4015" s="10">
        <f t="shared" si="251"/>
        <v>42051.301192129627</v>
      </c>
    </row>
    <row r="4016" spans="1:21" ht="42.75" x14ac:dyDescent="0.2">
      <c r="A4016">
        <v>4014</v>
      </c>
      <c r="B4016" s="3" t="s">
        <v>4010</v>
      </c>
      <c r="C4016" s="3" t="s">
        <v>8119</v>
      </c>
      <c r="D4016">
        <v>9000</v>
      </c>
      <c r="F4016"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8271</v>
      </c>
      <c r="P4016" s="6">
        <f t="shared" si="248"/>
        <v>0</v>
      </c>
      <c r="Q4016" t="e">
        <f t="shared" si="249"/>
        <v>#DIV/0!</v>
      </c>
      <c r="R4016" t="s">
        <v>8332</v>
      </c>
      <c r="S4016" t="s">
        <v>8333</v>
      </c>
      <c r="T4016" s="10">
        <f t="shared" si="250"/>
        <v>42419.246168981481</v>
      </c>
      <c r="U4016" s="10">
        <f t="shared" si="251"/>
        <v>42434.246168981481</v>
      </c>
    </row>
    <row r="4017" spans="1:21" ht="42.75" x14ac:dyDescent="0.2">
      <c r="A4017">
        <v>4015</v>
      </c>
      <c r="B4017" s="3" t="s">
        <v>4011</v>
      </c>
      <c r="C4017" s="3" t="s">
        <v>8120</v>
      </c>
      <c r="D4017">
        <v>7000</v>
      </c>
      <c r="F4017">
        <v>1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8271</v>
      </c>
      <c r="P4017" s="6">
        <f t="shared" si="248"/>
        <v>1.4285714285714287E-4</v>
      </c>
      <c r="Q4017">
        <f t="shared" si="249"/>
        <v>1</v>
      </c>
      <c r="R4017" t="s">
        <v>8332</v>
      </c>
      <c r="S4017" t="s">
        <v>8333</v>
      </c>
      <c r="T4017" s="10">
        <f t="shared" si="250"/>
        <v>42174.780821759254</v>
      </c>
      <c r="U4017" s="10">
        <f t="shared" si="251"/>
        <v>42204.780821759254</v>
      </c>
    </row>
    <row r="4018" spans="1:21" ht="42.75" x14ac:dyDescent="0.2">
      <c r="A4018">
        <v>4016</v>
      </c>
      <c r="B4018" s="3" t="s">
        <v>4012</v>
      </c>
      <c r="C4018" s="3" t="s">
        <v>8121</v>
      </c>
      <c r="D4018">
        <v>500</v>
      </c>
      <c r="F4018">
        <v>70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8271</v>
      </c>
      <c r="P4018" s="6">
        <f t="shared" si="248"/>
        <v>0.14000000000000001</v>
      </c>
      <c r="Q4018">
        <f t="shared" si="249"/>
        <v>10</v>
      </c>
      <c r="R4018" t="s">
        <v>8332</v>
      </c>
      <c r="S4018" t="s">
        <v>8333</v>
      </c>
      <c r="T4018" s="10">
        <f t="shared" si="250"/>
        <v>41869.872685185182</v>
      </c>
      <c r="U4018" s="10">
        <f t="shared" si="251"/>
        <v>41899.872685185182</v>
      </c>
    </row>
    <row r="4019" spans="1:21" ht="42.75" x14ac:dyDescent="0.2">
      <c r="A4019">
        <v>4017</v>
      </c>
      <c r="B4019" s="3" t="s">
        <v>4013</v>
      </c>
      <c r="C4019" s="3" t="s">
        <v>8122</v>
      </c>
      <c r="D4019">
        <v>10000</v>
      </c>
      <c r="F4019">
        <v>105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8271</v>
      </c>
      <c r="P4019" s="6">
        <f t="shared" si="248"/>
        <v>1.0500000000000001E-2</v>
      </c>
      <c r="Q4019">
        <f t="shared" si="249"/>
        <v>52.5</v>
      </c>
      <c r="R4019" t="s">
        <v>8332</v>
      </c>
      <c r="S4019" t="s">
        <v>8333</v>
      </c>
      <c r="T4019" s="10">
        <f t="shared" si="250"/>
        <v>41856.672152777777</v>
      </c>
      <c r="U4019" s="10">
        <f t="shared" si="251"/>
        <v>41886.672152777777</v>
      </c>
    </row>
    <row r="4020" spans="1:21" ht="28.5" x14ac:dyDescent="0.2">
      <c r="A4020">
        <v>4018</v>
      </c>
      <c r="B4020" s="3" t="s">
        <v>4014</v>
      </c>
      <c r="C4020" s="3" t="s">
        <v>8123</v>
      </c>
      <c r="D4020">
        <v>1500</v>
      </c>
      <c r="F4020">
        <v>130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8271</v>
      </c>
      <c r="P4020" s="6">
        <f t="shared" si="248"/>
        <v>8.666666666666667E-2</v>
      </c>
      <c r="Q4020">
        <f t="shared" si="249"/>
        <v>32.5</v>
      </c>
      <c r="R4020" t="s">
        <v>8332</v>
      </c>
      <c r="S4020" t="s">
        <v>8333</v>
      </c>
      <c r="T4020" s="10">
        <f t="shared" si="250"/>
        <v>42620.91097222222</v>
      </c>
      <c r="U4020" s="10">
        <f t="shared" si="251"/>
        <v>42650.91097222222</v>
      </c>
    </row>
    <row r="4021" spans="1:21" ht="42.75" x14ac:dyDescent="0.2">
      <c r="A4021">
        <v>4019</v>
      </c>
      <c r="B4021" s="3" t="s">
        <v>4015</v>
      </c>
      <c r="C4021" s="3" t="s">
        <v>8124</v>
      </c>
      <c r="D4021">
        <v>3500</v>
      </c>
      <c r="F4021">
        <v>29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8271</v>
      </c>
      <c r="P4021" s="6">
        <f t="shared" si="248"/>
        <v>8.2857142857142851E-3</v>
      </c>
      <c r="Q4021">
        <f t="shared" si="249"/>
        <v>7.25</v>
      </c>
      <c r="R4021" t="s">
        <v>8332</v>
      </c>
      <c r="S4021" t="s">
        <v>8333</v>
      </c>
      <c r="T4021" s="10">
        <f t="shared" si="250"/>
        <v>42417.675879629634</v>
      </c>
      <c r="U4021" s="10">
        <f t="shared" si="251"/>
        <v>42475.686111111107</v>
      </c>
    </row>
    <row r="4022" spans="1:21" ht="42.75" x14ac:dyDescent="0.2">
      <c r="A4022">
        <v>4020</v>
      </c>
      <c r="B4022" s="3" t="s">
        <v>4016</v>
      </c>
      <c r="C4022" s="3" t="s">
        <v>8125</v>
      </c>
      <c r="D4022">
        <v>600</v>
      </c>
      <c r="F4022">
        <v>100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8271</v>
      </c>
      <c r="P4022" s="6">
        <f t="shared" si="248"/>
        <v>0.16666666666666666</v>
      </c>
      <c r="Q4022">
        <f t="shared" si="249"/>
        <v>33.333333333333336</v>
      </c>
      <c r="R4022" t="s">
        <v>8332</v>
      </c>
      <c r="S4022" t="s">
        <v>8333</v>
      </c>
      <c r="T4022" s="10">
        <f t="shared" si="250"/>
        <v>42057.190960648149</v>
      </c>
      <c r="U4022" s="10">
        <f t="shared" si="251"/>
        <v>42087.149293981478</v>
      </c>
    </row>
    <row r="4023" spans="1:21" ht="42.75" x14ac:dyDescent="0.2">
      <c r="A4023">
        <v>4021</v>
      </c>
      <c r="B4023" s="3" t="s">
        <v>4017</v>
      </c>
      <c r="C4023" s="3" t="s">
        <v>8126</v>
      </c>
      <c r="D4023">
        <v>15000</v>
      </c>
      <c r="F4023">
        <v>125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8271</v>
      </c>
      <c r="P4023" s="6">
        <f t="shared" si="248"/>
        <v>8.3333333333333332E-3</v>
      </c>
      <c r="Q4023">
        <f t="shared" si="249"/>
        <v>62.5</v>
      </c>
      <c r="R4023" t="s">
        <v>8332</v>
      </c>
      <c r="S4023" t="s">
        <v>8333</v>
      </c>
      <c r="T4023" s="10">
        <f t="shared" si="250"/>
        <v>41878.911550925928</v>
      </c>
      <c r="U4023" s="10">
        <f t="shared" si="251"/>
        <v>41938.911550925928</v>
      </c>
    </row>
    <row r="4024" spans="1:21" ht="28.5" x14ac:dyDescent="0.2">
      <c r="A4024">
        <v>4022</v>
      </c>
      <c r="B4024" s="3" t="s">
        <v>4018</v>
      </c>
      <c r="C4024" s="3" t="s">
        <v>8127</v>
      </c>
      <c r="D4024">
        <v>18000</v>
      </c>
      <c r="F4024">
        <v>12521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8271</v>
      </c>
      <c r="P4024" s="6">
        <f t="shared" si="248"/>
        <v>0.69561111111111107</v>
      </c>
      <c r="Q4024">
        <f t="shared" si="249"/>
        <v>63.558375634517766</v>
      </c>
      <c r="R4024" t="s">
        <v>8332</v>
      </c>
      <c r="S4024" t="s">
        <v>8333</v>
      </c>
      <c r="T4024" s="10">
        <f t="shared" si="250"/>
        <v>41990.584108796291</v>
      </c>
      <c r="U4024" s="10">
        <f t="shared" si="251"/>
        <v>42036.120833333334</v>
      </c>
    </row>
    <row r="4025" spans="1:21" ht="42.75" x14ac:dyDescent="0.2">
      <c r="A4025">
        <v>4023</v>
      </c>
      <c r="B4025" s="3" t="s">
        <v>4019</v>
      </c>
      <c r="C4025" s="3" t="s">
        <v>8128</v>
      </c>
      <c r="D4025">
        <v>7000</v>
      </c>
      <c r="F4025"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8271</v>
      </c>
      <c r="P4025" s="6">
        <f t="shared" si="248"/>
        <v>0</v>
      </c>
      <c r="Q4025" t="e">
        <f t="shared" si="249"/>
        <v>#DIV/0!</v>
      </c>
      <c r="R4025" t="s">
        <v>8332</v>
      </c>
      <c r="S4025" t="s">
        <v>8333</v>
      </c>
      <c r="T4025" s="10">
        <f t="shared" si="250"/>
        <v>42408.999571759254</v>
      </c>
      <c r="U4025" s="10">
        <f t="shared" si="251"/>
        <v>42453.957905092597</v>
      </c>
    </row>
    <row r="4026" spans="1:21" ht="42.75" x14ac:dyDescent="0.2">
      <c r="A4026">
        <v>4024</v>
      </c>
      <c r="B4026" s="3" t="s">
        <v>4020</v>
      </c>
      <c r="C4026" s="3" t="s">
        <v>8129</v>
      </c>
      <c r="D4026">
        <v>800</v>
      </c>
      <c r="F4026">
        <v>10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8271</v>
      </c>
      <c r="P4026" s="6">
        <f t="shared" si="248"/>
        <v>1.2500000000000001E-2</v>
      </c>
      <c r="Q4026">
        <f t="shared" si="249"/>
        <v>10</v>
      </c>
      <c r="R4026" t="s">
        <v>8332</v>
      </c>
      <c r="S4026" t="s">
        <v>8333</v>
      </c>
      <c r="T4026" s="10">
        <f t="shared" si="250"/>
        <v>42217.670104166667</v>
      </c>
      <c r="U4026" s="10">
        <f t="shared" si="251"/>
        <v>42247.670104166667</v>
      </c>
    </row>
    <row r="4027" spans="1:21" ht="42.75" x14ac:dyDescent="0.2">
      <c r="A4027">
        <v>4025</v>
      </c>
      <c r="B4027" s="3" t="s">
        <v>4021</v>
      </c>
      <c r="C4027" s="3" t="s">
        <v>8130</v>
      </c>
      <c r="D4027">
        <v>5000</v>
      </c>
      <c r="F4027">
        <v>250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8271</v>
      </c>
      <c r="P4027" s="6">
        <f t="shared" si="248"/>
        <v>0.05</v>
      </c>
      <c r="Q4027">
        <f t="shared" si="249"/>
        <v>62.5</v>
      </c>
      <c r="R4027" t="s">
        <v>8332</v>
      </c>
      <c r="S4027" t="s">
        <v>8333</v>
      </c>
      <c r="T4027" s="10">
        <f t="shared" si="250"/>
        <v>42151.237685185188</v>
      </c>
      <c r="U4027" s="10">
        <f t="shared" si="251"/>
        <v>42211.237685185188</v>
      </c>
    </row>
    <row r="4028" spans="1:21" ht="42.75" x14ac:dyDescent="0.2">
      <c r="A4028">
        <v>4026</v>
      </c>
      <c r="B4028" s="3" t="s">
        <v>4022</v>
      </c>
      <c r="C4028" s="3" t="s">
        <v>8131</v>
      </c>
      <c r="D4028">
        <v>4000</v>
      </c>
      <c r="F4028"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8271</v>
      </c>
      <c r="P4028" s="6">
        <f t="shared" si="248"/>
        <v>0</v>
      </c>
      <c r="Q4028" t="e">
        <f t="shared" si="249"/>
        <v>#DIV/0!</v>
      </c>
      <c r="R4028" t="s">
        <v>8332</v>
      </c>
      <c r="S4028" t="s">
        <v>8333</v>
      </c>
      <c r="T4028" s="10">
        <f t="shared" si="250"/>
        <v>42282.655543981484</v>
      </c>
      <c r="U4028" s="10">
        <f t="shared" si="251"/>
        <v>42342.697210648148</v>
      </c>
    </row>
    <row r="4029" spans="1:21" ht="42.75" x14ac:dyDescent="0.2">
      <c r="A4029">
        <v>4027</v>
      </c>
      <c r="B4029" s="3" t="s">
        <v>4023</v>
      </c>
      <c r="C4029" s="3" t="s">
        <v>8132</v>
      </c>
      <c r="D4029">
        <v>3000</v>
      </c>
      <c r="F4029">
        <v>215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8271</v>
      </c>
      <c r="P4029" s="6">
        <f t="shared" si="248"/>
        <v>7.166666666666667E-2</v>
      </c>
      <c r="Q4029">
        <f t="shared" si="249"/>
        <v>30.714285714285715</v>
      </c>
      <c r="R4029" t="s">
        <v>8332</v>
      </c>
      <c r="S4029" t="s">
        <v>8333</v>
      </c>
      <c r="T4029" s="10">
        <f t="shared" si="250"/>
        <v>42768.97084490741</v>
      </c>
      <c r="U4029" s="10">
        <f t="shared" si="251"/>
        <v>42789.041666666672</v>
      </c>
    </row>
    <row r="4030" spans="1:21" ht="42.75" x14ac:dyDescent="0.2">
      <c r="A4030">
        <v>4028</v>
      </c>
      <c r="B4030" s="3" t="s">
        <v>4024</v>
      </c>
      <c r="C4030" s="3" t="s">
        <v>8133</v>
      </c>
      <c r="D4030">
        <v>2000</v>
      </c>
      <c r="F4030">
        <v>561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8271</v>
      </c>
      <c r="P4030" s="6">
        <f t="shared" si="248"/>
        <v>0.28050000000000003</v>
      </c>
      <c r="Q4030">
        <f t="shared" si="249"/>
        <v>51</v>
      </c>
      <c r="R4030" t="s">
        <v>8332</v>
      </c>
      <c r="S4030" t="s">
        <v>8333</v>
      </c>
      <c r="T4030" s="10">
        <f t="shared" si="250"/>
        <v>41765.938657407409</v>
      </c>
      <c r="U4030" s="10">
        <f t="shared" si="251"/>
        <v>41795.938657407409</v>
      </c>
    </row>
    <row r="4031" spans="1:21" ht="42.75" x14ac:dyDescent="0.2">
      <c r="A4031">
        <v>4029</v>
      </c>
      <c r="B4031" s="3" t="s">
        <v>4025</v>
      </c>
      <c r="C4031" s="3" t="s">
        <v>8134</v>
      </c>
      <c r="D4031">
        <v>20000</v>
      </c>
      <c r="F4031"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8271</v>
      </c>
      <c r="P4031" s="6">
        <f t="shared" si="248"/>
        <v>0</v>
      </c>
      <c r="Q4031" t="e">
        <f t="shared" si="249"/>
        <v>#DIV/0!</v>
      </c>
      <c r="R4031" t="s">
        <v>8332</v>
      </c>
      <c r="S4031" t="s">
        <v>8333</v>
      </c>
      <c r="T4031" s="10">
        <f t="shared" si="250"/>
        <v>42322.025115740747</v>
      </c>
      <c r="U4031" s="10">
        <f t="shared" si="251"/>
        <v>42352.025115740747</v>
      </c>
    </row>
    <row r="4032" spans="1:21" ht="42.75" x14ac:dyDescent="0.2">
      <c r="A4032">
        <v>4030</v>
      </c>
      <c r="B4032" s="3" t="s">
        <v>4026</v>
      </c>
      <c r="C4032" s="3" t="s">
        <v>8135</v>
      </c>
      <c r="D4032">
        <v>2500</v>
      </c>
      <c r="F4032">
        <v>400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8271</v>
      </c>
      <c r="P4032" s="6">
        <f t="shared" si="248"/>
        <v>0.16</v>
      </c>
      <c r="Q4032">
        <f t="shared" si="249"/>
        <v>66.666666666666671</v>
      </c>
      <c r="R4032" t="s">
        <v>8332</v>
      </c>
      <c r="S4032" t="s">
        <v>8333</v>
      </c>
      <c r="T4032" s="10">
        <f t="shared" si="250"/>
        <v>42374.655081018514</v>
      </c>
      <c r="U4032" s="10">
        <f t="shared" si="251"/>
        <v>42403.784027777772</v>
      </c>
    </row>
    <row r="4033" spans="1:21" ht="42.75" x14ac:dyDescent="0.2">
      <c r="A4033">
        <v>4031</v>
      </c>
      <c r="B4033" s="3" t="s">
        <v>4027</v>
      </c>
      <c r="C4033" s="3" t="s">
        <v>8136</v>
      </c>
      <c r="D4033">
        <v>5000</v>
      </c>
      <c r="F4033"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8271</v>
      </c>
      <c r="P4033" s="6">
        <f t="shared" si="248"/>
        <v>0</v>
      </c>
      <c r="Q4033" t="e">
        <f t="shared" si="249"/>
        <v>#DIV/0!</v>
      </c>
      <c r="R4033" t="s">
        <v>8332</v>
      </c>
      <c r="S4033" t="s">
        <v>8333</v>
      </c>
      <c r="T4033" s="10">
        <f t="shared" si="250"/>
        <v>41941.585231481484</v>
      </c>
      <c r="U4033" s="10">
        <f t="shared" si="251"/>
        <v>41991.626898148148</v>
      </c>
    </row>
    <row r="4034" spans="1:21" ht="42.75" x14ac:dyDescent="0.2">
      <c r="A4034">
        <v>4032</v>
      </c>
      <c r="B4034" s="3" t="s">
        <v>4028</v>
      </c>
      <c r="C4034" s="3" t="s">
        <v>8137</v>
      </c>
      <c r="D4034">
        <v>6048</v>
      </c>
      <c r="F4034">
        <v>413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8271</v>
      </c>
      <c r="P4034" s="6">
        <f t="shared" ref="P4034:P4097" si="252">F4034/D4034</f>
        <v>6.8287037037037035E-2</v>
      </c>
      <c r="Q4034">
        <f t="shared" ref="Q4034:Q4097" si="253">F4034/M4034</f>
        <v>59</v>
      </c>
      <c r="R4034" t="s">
        <v>8332</v>
      </c>
      <c r="S4034" t="s">
        <v>8333</v>
      </c>
      <c r="T4034" s="10">
        <f t="shared" si="250"/>
        <v>42293.809212962966</v>
      </c>
      <c r="U4034" s="10">
        <f t="shared" si="251"/>
        <v>42353.85087962963</v>
      </c>
    </row>
    <row r="4035" spans="1:21" ht="42.75" x14ac:dyDescent="0.2">
      <c r="A4035">
        <v>4033</v>
      </c>
      <c r="B4035" s="3" t="s">
        <v>4029</v>
      </c>
      <c r="C4035" s="3" t="s">
        <v>8138</v>
      </c>
      <c r="D4035">
        <v>23900</v>
      </c>
      <c r="F4035">
        <v>6141.99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8271</v>
      </c>
      <c r="P4035" s="6">
        <f t="shared" si="252"/>
        <v>0.25698702928870293</v>
      </c>
      <c r="Q4035">
        <f t="shared" si="253"/>
        <v>65.340319148936175</v>
      </c>
      <c r="R4035" t="s">
        <v>8332</v>
      </c>
      <c r="S4035" t="s">
        <v>8333</v>
      </c>
      <c r="T4035" s="10">
        <f t="shared" ref="T4035:T4098" si="254">(((K4035/60)/60)/24+DATE(1970,1,1))</f>
        <v>42614.268796296295</v>
      </c>
      <c r="U4035" s="10">
        <f t="shared" ref="U4035:U4098" si="255">(((J4035/60)/60)/24+DATE(1970,1,1))</f>
        <v>42645.375</v>
      </c>
    </row>
    <row r="4036" spans="1:21" ht="42.75" x14ac:dyDescent="0.2">
      <c r="A4036">
        <v>4034</v>
      </c>
      <c r="B4036" s="3" t="s">
        <v>4030</v>
      </c>
      <c r="C4036" s="3" t="s">
        <v>8139</v>
      </c>
      <c r="D4036">
        <v>13500</v>
      </c>
      <c r="F4036">
        <v>200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8271</v>
      </c>
      <c r="P4036" s="6">
        <f t="shared" si="252"/>
        <v>1.4814814814814815E-2</v>
      </c>
      <c r="Q4036">
        <f t="shared" si="253"/>
        <v>100</v>
      </c>
      <c r="R4036" t="s">
        <v>8332</v>
      </c>
      <c r="S4036" t="s">
        <v>8333</v>
      </c>
      <c r="T4036" s="10">
        <f t="shared" si="254"/>
        <v>42067.947337962964</v>
      </c>
      <c r="U4036" s="10">
        <f t="shared" si="255"/>
        <v>42097.905671296292</v>
      </c>
    </row>
    <row r="4037" spans="1:21" ht="28.5" x14ac:dyDescent="0.2">
      <c r="A4037">
        <v>4035</v>
      </c>
      <c r="B4037" s="3" t="s">
        <v>4031</v>
      </c>
      <c r="C4037" s="3" t="s">
        <v>8140</v>
      </c>
      <c r="D4037">
        <v>10000</v>
      </c>
      <c r="F4037">
        <v>3685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8271</v>
      </c>
      <c r="P4037" s="6">
        <f t="shared" si="252"/>
        <v>0.36849999999999999</v>
      </c>
      <c r="Q4037">
        <f t="shared" si="253"/>
        <v>147.4</v>
      </c>
      <c r="R4037" t="s">
        <v>8332</v>
      </c>
      <c r="S4037" t="s">
        <v>8333</v>
      </c>
      <c r="T4037" s="10">
        <f t="shared" si="254"/>
        <v>41903.882951388885</v>
      </c>
      <c r="U4037" s="10">
        <f t="shared" si="255"/>
        <v>41933.882951388885</v>
      </c>
    </row>
    <row r="4038" spans="1:21" ht="42.75" x14ac:dyDescent="0.2">
      <c r="A4038">
        <v>4036</v>
      </c>
      <c r="B4038" s="3" t="s">
        <v>4032</v>
      </c>
      <c r="C4038" s="3" t="s">
        <v>7438</v>
      </c>
      <c r="D4038">
        <v>6000</v>
      </c>
      <c r="F4038">
        <v>2823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8271</v>
      </c>
      <c r="P4038" s="6">
        <f t="shared" si="252"/>
        <v>0.47049999999999997</v>
      </c>
      <c r="Q4038">
        <f t="shared" si="253"/>
        <v>166.05882352941177</v>
      </c>
      <c r="R4038" t="s">
        <v>8332</v>
      </c>
      <c r="S4038" t="s">
        <v>8333</v>
      </c>
      <c r="T4038" s="10">
        <f t="shared" si="254"/>
        <v>41804.937083333331</v>
      </c>
      <c r="U4038" s="10">
        <f t="shared" si="255"/>
        <v>41821.9375</v>
      </c>
    </row>
    <row r="4039" spans="1:21" ht="42.75" x14ac:dyDescent="0.2">
      <c r="A4039">
        <v>4037</v>
      </c>
      <c r="B4039" s="3" t="s">
        <v>4033</v>
      </c>
      <c r="C4039" s="3" t="s">
        <v>8141</v>
      </c>
      <c r="D4039">
        <v>700</v>
      </c>
      <c r="F4039">
        <v>80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8271</v>
      </c>
      <c r="P4039" s="6">
        <f t="shared" si="252"/>
        <v>0.11428571428571428</v>
      </c>
      <c r="Q4039">
        <f t="shared" si="253"/>
        <v>40</v>
      </c>
      <c r="R4039" t="s">
        <v>8332</v>
      </c>
      <c r="S4039" t="s">
        <v>8333</v>
      </c>
      <c r="T4039" s="10">
        <f t="shared" si="254"/>
        <v>42497.070775462969</v>
      </c>
      <c r="U4039" s="10">
        <f t="shared" si="255"/>
        <v>42514.600694444445</v>
      </c>
    </row>
    <row r="4040" spans="1:21" ht="42.75" x14ac:dyDescent="0.2">
      <c r="A4040">
        <v>4038</v>
      </c>
      <c r="B4040" s="3" t="s">
        <v>4034</v>
      </c>
      <c r="C4040" s="3" t="s">
        <v>8142</v>
      </c>
      <c r="D4040">
        <v>2500</v>
      </c>
      <c r="F4040">
        <v>301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8271</v>
      </c>
      <c r="P4040" s="6">
        <f t="shared" si="252"/>
        <v>0.12039999999999999</v>
      </c>
      <c r="Q4040">
        <f t="shared" si="253"/>
        <v>75.25</v>
      </c>
      <c r="R4040" t="s">
        <v>8332</v>
      </c>
      <c r="S4040" t="s">
        <v>8333</v>
      </c>
      <c r="T4040" s="10">
        <f t="shared" si="254"/>
        <v>41869.798726851855</v>
      </c>
      <c r="U4040" s="10">
        <f t="shared" si="255"/>
        <v>41929.798726851855</v>
      </c>
    </row>
    <row r="4041" spans="1:21" ht="42.75" x14ac:dyDescent="0.2">
      <c r="A4041">
        <v>4039</v>
      </c>
      <c r="B4041" s="3" t="s">
        <v>4035</v>
      </c>
      <c r="C4041" s="3" t="s">
        <v>8143</v>
      </c>
      <c r="D4041">
        <v>500</v>
      </c>
      <c r="F4041">
        <v>300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8271</v>
      </c>
      <c r="P4041" s="6">
        <f t="shared" si="252"/>
        <v>0.6</v>
      </c>
      <c r="Q4041">
        <f t="shared" si="253"/>
        <v>60</v>
      </c>
      <c r="R4041" t="s">
        <v>8332</v>
      </c>
      <c r="S4041" t="s">
        <v>8333</v>
      </c>
      <c r="T4041" s="10">
        <f t="shared" si="254"/>
        <v>42305.670914351853</v>
      </c>
      <c r="U4041" s="10">
        <f t="shared" si="255"/>
        <v>42339.249305555553</v>
      </c>
    </row>
    <row r="4042" spans="1:21" ht="42.75" x14ac:dyDescent="0.2">
      <c r="A4042">
        <v>4040</v>
      </c>
      <c r="B4042" s="3" t="s">
        <v>4036</v>
      </c>
      <c r="C4042" s="3" t="s">
        <v>8144</v>
      </c>
      <c r="D4042">
        <v>8000</v>
      </c>
      <c r="F4042">
        <v>2500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8271</v>
      </c>
      <c r="P4042" s="6">
        <f t="shared" si="252"/>
        <v>0.3125</v>
      </c>
      <c r="Q4042">
        <f t="shared" si="253"/>
        <v>1250</v>
      </c>
      <c r="R4042" t="s">
        <v>8332</v>
      </c>
      <c r="S4042" t="s">
        <v>8333</v>
      </c>
      <c r="T4042" s="10">
        <f t="shared" si="254"/>
        <v>42144.231527777782</v>
      </c>
      <c r="U4042" s="10">
        <f t="shared" si="255"/>
        <v>42203.125</v>
      </c>
    </row>
    <row r="4043" spans="1:21" ht="28.5" x14ac:dyDescent="0.2">
      <c r="A4043">
        <v>4041</v>
      </c>
      <c r="B4043" s="3" t="s">
        <v>4037</v>
      </c>
      <c r="C4043" s="3" t="s">
        <v>8145</v>
      </c>
      <c r="D4043">
        <v>5000</v>
      </c>
      <c r="F4043">
        <v>21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8271</v>
      </c>
      <c r="P4043" s="6">
        <f t="shared" si="252"/>
        <v>4.1999999999999997E-3</v>
      </c>
      <c r="Q4043">
        <f t="shared" si="253"/>
        <v>10.5</v>
      </c>
      <c r="R4043" t="s">
        <v>8332</v>
      </c>
      <c r="S4043" t="s">
        <v>8333</v>
      </c>
      <c r="T4043" s="10">
        <f t="shared" si="254"/>
        <v>42559.474004629628</v>
      </c>
      <c r="U4043" s="10">
        <f t="shared" si="255"/>
        <v>42619.474004629628</v>
      </c>
    </row>
    <row r="4044" spans="1:21" ht="42.75" x14ac:dyDescent="0.2">
      <c r="A4044">
        <v>4042</v>
      </c>
      <c r="B4044" s="3" t="s">
        <v>4038</v>
      </c>
      <c r="C4044" s="3" t="s">
        <v>8146</v>
      </c>
      <c r="D4044">
        <v>10000</v>
      </c>
      <c r="F4044">
        <v>21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8271</v>
      </c>
      <c r="P4044" s="6">
        <f t="shared" si="252"/>
        <v>2.0999999999999999E-3</v>
      </c>
      <c r="Q4044">
        <f t="shared" si="253"/>
        <v>7</v>
      </c>
      <c r="R4044" t="s">
        <v>8332</v>
      </c>
      <c r="S4044" t="s">
        <v>8333</v>
      </c>
      <c r="T4044" s="10">
        <f t="shared" si="254"/>
        <v>41995.084074074075</v>
      </c>
      <c r="U4044" s="10">
        <f t="shared" si="255"/>
        <v>42024.802777777775</v>
      </c>
    </row>
    <row r="4045" spans="1:21" ht="42.75" x14ac:dyDescent="0.2">
      <c r="A4045">
        <v>4043</v>
      </c>
      <c r="B4045" s="3" t="s">
        <v>4039</v>
      </c>
      <c r="C4045" s="3" t="s">
        <v>8147</v>
      </c>
      <c r="D4045">
        <v>300</v>
      </c>
      <c r="F4045"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8271</v>
      </c>
      <c r="P4045" s="6">
        <f t="shared" si="252"/>
        <v>0</v>
      </c>
      <c r="Q4045" t="e">
        <f t="shared" si="253"/>
        <v>#DIV/0!</v>
      </c>
      <c r="R4045" t="s">
        <v>8332</v>
      </c>
      <c r="S4045" t="s">
        <v>8333</v>
      </c>
      <c r="T4045" s="10">
        <f t="shared" si="254"/>
        <v>41948.957465277781</v>
      </c>
      <c r="U4045" s="10">
        <f t="shared" si="255"/>
        <v>41963.957465277781</v>
      </c>
    </row>
    <row r="4046" spans="1:21" ht="42.75" x14ac:dyDescent="0.2">
      <c r="A4046">
        <v>4044</v>
      </c>
      <c r="B4046" s="3" t="s">
        <v>4040</v>
      </c>
      <c r="C4046" s="3" t="s">
        <v>8148</v>
      </c>
      <c r="D4046">
        <v>600</v>
      </c>
      <c r="F4046">
        <v>225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8271</v>
      </c>
      <c r="P4046" s="6">
        <f t="shared" si="252"/>
        <v>0.375</v>
      </c>
      <c r="Q4046">
        <f t="shared" si="253"/>
        <v>56.25</v>
      </c>
      <c r="R4046" t="s">
        <v>8332</v>
      </c>
      <c r="S4046" t="s">
        <v>8333</v>
      </c>
      <c r="T4046" s="10">
        <f t="shared" si="254"/>
        <v>42074.219699074078</v>
      </c>
      <c r="U4046" s="10">
        <f t="shared" si="255"/>
        <v>42104.208333333328</v>
      </c>
    </row>
    <row r="4047" spans="1:21" ht="42.75" x14ac:dyDescent="0.2">
      <c r="A4047">
        <v>4045</v>
      </c>
      <c r="B4047" s="3" t="s">
        <v>4041</v>
      </c>
      <c r="C4047" s="3" t="s">
        <v>8149</v>
      </c>
      <c r="D4047">
        <v>5000</v>
      </c>
      <c r="F4047">
        <v>1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8271</v>
      </c>
      <c r="P4047" s="6">
        <f t="shared" si="252"/>
        <v>2.0000000000000001E-4</v>
      </c>
      <c r="Q4047">
        <f t="shared" si="253"/>
        <v>1</v>
      </c>
      <c r="R4047" t="s">
        <v>8332</v>
      </c>
      <c r="S4047" t="s">
        <v>8333</v>
      </c>
      <c r="T4047" s="10">
        <f t="shared" si="254"/>
        <v>41842.201261574075</v>
      </c>
      <c r="U4047" s="10">
        <f t="shared" si="255"/>
        <v>41872.201261574075</v>
      </c>
    </row>
    <row r="4048" spans="1:21" ht="57" x14ac:dyDescent="0.2">
      <c r="A4048">
        <v>4046</v>
      </c>
      <c r="B4048" s="3" t="s">
        <v>4042</v>
      </c>
      <c r="C4048" s="3" t="s">
        <v>8150</v>
      </c>
      <c r="D4048">
        <v>5600</v>
      </c>
      <c r="F4048">
        <v>460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8271</v>
      </c>
      <c r="P4048" s="6">
        <f t="shared" si="252"/>
        <v>8.2142857142857142E-2</v>
      </c>
      <c r="Q4048">
        <f t="shared" si="253"/>
        <v>38.333333333333336</v>
      </c>
      <c r="R4048" t="s">
        <v>8332</v>
      </c>
      <c r="S4048" t="s">
        <v>8333</v>
      </c>
      <c r="T4048" s="10">
        <f t="shared" si="254"/>
        <v>41904.650578703702</v>
      </c>
      <c r="U4048" s="10">
        <f t="shared" si="255"/>
        <v>41934.650578703702</v>
      </c>
    </row>
    <row r="4049" spans="1:21" ht="42.75" x14ac:dyDescent="0.2">
      <c r="A4049">
        <v>4047</v>
      </c>
      <c r="B4049" s="3" t="s">
        <v>4043</v>
      </c>
      <c r="C4049" s="3" t="s">
        <v>8151</v>
      </c>
      <c r="D4049">
        <v>5000</v>
      </c>
      <c r="F4049">
        <v>110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8271</v>
      </c>
      <c r="P4049" s="6">
        <f t="shared" si="252"/>
        <v>2.1999999999999999E-2</v>
      </c>
      <c r="Q4049">
        <f t="shared" si="253"/>
        <v>27.5</v>
      </c>
      <c r="R4049" t="s">
        <v>8332</v>
      </c>
      <c r="S4049" t="s">
        <v>8333</v>
      </c>
      <c r="T4049" s="10">
        <f t="shared" si="254"/>
        <v>41991.022488425922</v>
      </c>
      <c r="U4049" s="10">
        <f t="shared" si="255"/>
        <v>42015.041666666672</v>
      </c>
    </row>
    <row r="4050" spans="1:21" ht="42.75" x14ac:dyDescent="0.2">
      <c r="A4050">
        <v>4048</v>
      </c>
      <c r="B4050" s="3" t="s">
        <v>4044</v>
      </c>
      <c r="C4050" s="3" t="s">
        <v>8152</v>
      </c>
      <c r="D4050">
        <v>17000</v>
      </c>
      <c r="F4050">
        <v>3001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8271</v>
      </c>
      <c r="P4050" s="6">
        <f t="shared" si="252"/>
        <v>0.17652941176470588</v>
      </c>
      <c r="Q4050">
        <f t="shared" si="253"/>
        <v>32.978021978021978</v>
      </c>
      <c r="R4050" t="s">
        <v>8332</v>
      </c>
      <c r="S4050" t="s">
        <v>8333</v>
      </c>
      <c r="T4050" s="10">
        <f t="shared" si="254"/>
        <v>42436.509108796294</v>
      </c>
      <c r="U4050" s="10">
        <f t="shared" si="255"/>
        <v>42471.467442129629</v>
      </c>
    </row>
    <row r="4051" spans="1:21" ht="42.75" x14ac:dyDescent="0.2">
      <c r="A4051">
        <v>4049</v>
      </c>
      <c r="B4051" s="3" t="s">
        <v>4045</v>
      </c>
      <c r="C4051" s="3" t="s">
        <v>8153</v>
      </c>
      <c r="D4051">
        <v>20000</v>
      </c>
      <c r="F4051">
        <v>16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8271</v>
      </c>
      <c r="P4051" s="6">
        <f t="shared" si="252"/>
        <v>8.0000000000000004E-4</v>
      </c>
      <c r="Q4051">
        <f t="shared" si="253"/>
        <v>16</v>
      </c>
      <c r="R4051" t="s">
        <v>8332</v>
      </c>
      <c r="S4051" t="s">
        <v>8333</v>
      </c>
      <c r="T4051" s="10">
        <f t="shared" si="254"/>
        <v>42169.958506944444</v>
      </c>
      <c r="U4051" s="10">
        <f t="shared" si="255"/>
        <v>42199.958506944444</v>
      </c>
    </row>
    <row r="4052" spans="1:21" ht="42.75" x14ac:dyDescent="0.2">
      <c r="A4052">
        <v>4050</v>
      </c>
      <c r="B4052" s="3" t="s">
        <v>4046</v>
      </c>
      <c r="C4052" s="3" t="s">
        <v>8154</v>
      </c>
      <c r="D4052">
        <v>1500</v>
      </c>
      <c r="F4052">
        <v>1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8271</v>
      </c>
      <c r="P4052" s="6">
        <f t="shared" si="252"/>
        <v>6.6666666666666664E-4</v>
      </c>
      <c r="Q4052">
        <f t="shared" si="253"/>
        <v>1</v>
      </c>
      <c r="R4052" t="s">
        <v>8332</v>
      </c>
      <c r="S4052" t="s">
        <v>8333</v>
      </c>
      <c r="T4052" s="10">
        <f t="shared" si="254"/>
        <v>41905.636469907404</v>
      </c>
      <c r="U4052" s="10">
        <f t="shared" si="255"/>
        <v>41935.636469907404</v>
      </c>
    </row>
    <row r="4053" spans="1:21" ht="42.75" x14ac:dyDescent="0.2">
      <c r="A4053">
        <v>4051</v>
      </c>
      <c r="B4053" s="3" t="s">
        <v>4047</v>
      </c>
      <c r="C4053" s="3" t="s">
        <v>8155</v>
      </c>
      <c r="D4053">
        <v>500</v>
      </c>
      <c r="F4053"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8271</v>
      </c>
      <c r="P4053" s="6">
        <f t="shared" si="252"/>
        <v>0</v>
      </c>
      <c r="Q4053" t="e">
        <f t="shared" si="253"/>
        <v>#DIV/0!</v>
      </c>
      <c r="R4053" t="s">
        <v>8332</v>
      </c>
      <c r="S4053" t="s">
        <v>8333</v>
      </c>
      <c r="T4053" s="10">
        <f t="shared" si="254"/>
        <v>41761.810150462967</v>
      </c>
      <c r="U4053" s="10">
        <f t="shared" si="255"/>
        <v>41768.286805555559</v>
      </c>
    </row>
    <row r="4054" spans="1:21" ht="57" x14ac:dyDescent="0.2">
      <c r="A4054">
        <v>4052</v>
      </c>
      <c r="B4054" s="3" t="s">
        <v>4048</v>
      </c>
      <c r="C4054" s="3" t="s">
        <v>8156</v>
      </c>
      <c r="D4054">
        <v>3000</v>
      </c>
      <c r="F4054">
        <v>1126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8271</v>
      </c>
      <c r="P4054" s="6">
        <f t="shared" si="252"/>
        <v>0.37533333333333335</v>
      </c>
      <c r="Q4054">
        <f t="shared" si="253"/>
        <v>86.615384615384613</v>
      </c>
      <c r="R4054" t="s">
        <v>8332</v>
      </c>
      <c r="S4054" t="s">
        <v>8333</v>
      </c>
      <c r="T4054" s="10">
        <f t="shared" si="254"/>
        <v>41865.878657407404</v>
      </c>
      <c r="U4054" s="10">
        <f t="shared" si="255"/>
        <v>41925.878657407404</v>
      </c>
    </row>
    <row r="4055" spans="1:21" ht="42.75" x14ac:dyDescent="0.2">
      <c r="A4055">
        <v>4053</v>
      </c>
      <c r="B4055" s="3" t="s">
        <v>4049</v>
      </c>
      <c r="C4055" s="3" t="s">
        <v>8157</v>
      </c>
      <c r="D4055">
        <v>500</v>
      </c>
      <c r="F4055">
        <v>110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8271</v>
      </c>
      <c r="P4055" s="6">
        <f t="shared" si="252"/>
        <v>0.22</v>
      </c>
      <c r="Q4055">
        <f t="shared" si="253"/>
        <v>55</v>
      </c>
      <c r="R4055" t="s">
        <v>8332</v>
      </c>
      <c r="S4055" t="s">
        <v>8333</v>
      </c>
      <c r="T4055" s="10">
        <f t="shared" si="254"/>
        <v>41928.690138888887</v>
      </c>
      <c r="U4055" s="10">
        <f t="shared" si="255"/>
        <v>41958.833333333328</v>
      </c>
    </row>
    <row r="4056" spans="1:21" ht="42.75" x14ac:dyDescent="0.2">
      <c r="A4056">
        <v>4054</v>
      </c>
      <c r="B4056" s="3" t="s">
        <v>4050</v>
      </c>
      <c r="C4056" s="3" t="s">
        <v>8158</v>
      </c>
      <c r="D4056">
        <v>8880</v>
      </c>
      <c r="F4056"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8271</v>
      </c>
      <c r="P4056" s="6">
        <f t="shared" si="252"/>
        <v>0</v>
      </c>
      <c r="Q4056" t="e">
        <f t="shared" si="253"/>
        <v>#DIV/0!</v>
      </c>
      <c r="R4056" t="s">
        <v>8332</v>
      </c>
      <c r="S4056" t="s">
        <v>8333</v>
      </c>
      <c r="T4056" s="10">
        <f t="shared" si="254"/>
        <v>42613.841261574074</v>
      </c>
      <c r="U4056" s="10">
        <f t="shared" si="255"/>
        <v>42644.166666666672</v>
      </c>
    </row>
    <row r="4057" spans="1:21" ht="42.75" x14ac:dyDescent="0.2">
      <c r="A4057">
        <v>4055</v>
      </c>
      <c r="B4057" s="3" t="s">
        <v>4051</v>
      </c>
      <c r="C4057" s="3" t="s">
        <v>8159</v>
      </c>
      <c r="D4057">
        <v>5000</v>
      </c>
      <c r="F4057">
        <v>881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8271</v>
      </c>
      <c r="P4057" s="6">
        <f t="shared" si="252"/>
        <v>0.1762</v>
      </c>
      <c r="Q4057">
        <f t="shared" si="253"/>
        <v>41.952380952380949</v>
      </c>
      <c r="R4057" t="s">
        <v>8332</v>
      </c>
      <c r="S4057" t="s">
        <v>8333</v>
      </c>
      <c r="T4057" s="10">
        <f t="shared" si="254"/>
        <v>41779.648506944446</v>
      </c>
      <c r="U4057" s="10">
        <f t="shared" si="255"/>
        <v>41809.648506944446</v>
      </c>
    </row>
    <row r="4058" spans="1:21" ht="42.75" x14ac:dyDescent="0.2">
      <c r="A4058">
        <v>4056</v>
      </c>
      <c r="B4058" s="3" t="s">
        <v>4052</v>
      </c>
      <c r="C4058" s="3" t="s">
        <v>8160</v>
      </c>
      <c r="D4058">
        <v>1500</v>
      </c>
      <c r="F4058">
        <v>795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8271</v>
      </c>
      <c r="P4058" s="6">
        <f t="shared" si="252"/>
        <v>0.53</v>
      </c>
      <c r="Q4058">
        <f t="shared" si="253"/>
        <v>88.333333333333329</v>
      </c>
      <c r="R4058" t="s">
        <v>8332</v>
      </c>
      <c r="S4058" t="s">
        <v>8333</v>
      </c>
      <c r="T4058" s="10">
        <f t="shared" si="254"/>
        <v>42534.933321759265</v>
      </c>
      <c r="U4058" s="10">
        <f t="shared" si="255"/>
        <v>42554.832638888889</v>
      </c>
    </row>
    <row r="4059" spans="1:21" ht="42.75" x14ac:dyDescent="0.2">
      <c r="A4059">
        <v>4057</v>
      </c>
      <c r="B4059" s="3" t="s">
        <v>4053</v>
      </c>
      <c r="C4059" s="3" t="s">
        <v>8161</v>
      </c>
      <c r="D4059">
        <v>3500</v>
      </c>
      <c r="F4059">
        <v>775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8271</v>
      </c>
      <c r="P4059" s="6">
        <f t="shared" si="252"/>
        <v>0.22142857142857142</v>
      </c>
      <c r="Q4059">
        <f t="shared" si="253"/>
        <v>129.16666666666666</v>
      </c>
      <c r="R4059" t="s">
        <v>8332</v>
      </c>
      <c r="S4059" t="s">
        <v>8333</v>
      </c>
      <c r="T4059" s="10">
        <f t="shared" si="254"/>
        <v>42310.968518518523</v>
      </c>
      <c r="U4059" s="10">
        <f t="shared" si="255"/>
        <v>42333.958333333328</v>
      </c>
    </row>
    <row r="4060" spans="1:21" ht="42.75" x14ac:dyDescent="0.2">
      <c r="A4060">
        <v>4058</v>
      </c>
      <c r="B4060" s="3" t="s">
        <v>4054</v>
      </c>
      <c r="C4060" s="3" t="s">
        <v>8162</v>
      </c>
      <c r="D4060">
        <v>3750</v>
      </c>
      <c r="F4060">
        <v>95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8271</v>
      </c>
      <c r="P4060" s="6">
        <f t="shared" si="252"/>
        <v>2.5333333333333333E-2</v>
      </c>
      <c r="Q4060">
        <f t="shared" si="253"/>
        <v>23.75</v>
      </c>
      <c r="R4060" t="s">
        <v>8332</v>
      </c>
      <c r="S4060" t="s">
        <v>8333</v>
      </c>
      <c r="T4060" s="10">
        <f t="shared" si="254"/>
        <v>42446.060694444444</v>
      </c>
      <c r="U4060" s="10">
        <f t="shared" si="255"/>
        <v>42461.165972222225</v>
      </c>
    </row>
    <row r="4061" spans="1:21" ht="42.75" x14ac:dyDescent="0.2">
      <c r="A4061">
        <v>4059</v>
      </c>
      <c r="B4061" s="3" t="s">
        <v>4055</v>
      </c>
      <c r="C4061" s="3" t="s">
        <v>8163</v>
      </c>
      <c r="D4061">
        <v>10000</v>
      </c>
      <c r="F4061">
        <v>250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8271</v>
      </c>
      <c r="P4061" s="6">
        <f t="shared" si="252"/>
        <v>2.5000000000000001E-2</v>
      </c>
      <c r="Q4061">
        <f t="shared" si="253"/>
        <v>35.714285714285715</v>
      </c>
      <c r="R4061" t="s">
        <v>8332</v>
      </c>
      <c r="S4061" t="s">
        <v>8333</v>
      </c>
      <c r="T4061" s="10">
        <f t="shared" si="254"/>
        <v>41866.640648148146</v>
      </c>
      <c r="U4061" s="10">
        <f t="shared" si="255"/>
        <v>41898.125</v>
      </c>
    </row>
    <row r="4062" spans="1:21" ht="42.75" x14ac:dyDescent="0.2">
      <c r="A4062">
        <v>4060</v>
      </c>
      <c r="B4062" s="3" t="s">
        <v>4056</v>
      </c>
      <c r="C4062" s="3" t="s">
        <v>8164</v>
      </c>
      <c r="D4062">
        <v>10000</v>
      </c>
      <c r="F4062">
        <v>285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8271</v>
      </c>
      <c r="P4062" s="6">
        <f t="shared" si="252"/>
        <v>2.8500000000000001E-2</v>
      </c>
      <c r="Q4062">
        <f t="shared" si="253"/>
        <v>57</v>
      </c>
      <c r="R4062" t="s">
        <v>8332</v>
      </c>
      <c r="S4062" t="s">
        <v>8333</v>
      </c>
      <c r="T4062" s="10">
        <f t="shared" si="254"/>
        <v>41779.695092592592</v>
      </c>
      <c r="U4062" s="10">
        <f t="shared" si="255"/>
        <v>41813.666666666664</v>
      </c>
    </row>
    <row r="4063" spans="1:21" ht="42.75" x14ac:dyDescent="0.2">
      <c r="A4063">
        <v>4061</v>
      </c>
      <c r="B4063" s="3" t="s">
        <v>4057</v>
      </c>
      <c r="C4063" s="3" t="s">
        <v>8165</v>
      </c>
      <c r="D4063">
        <v>525</v>
      </c>
      <c r="F4063"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8271</v>
      </c>
      <c r="P4063" s="6">
        <f t="shared" si="252"/>
        <v>0</v>
      </c>
      <c r="Q4063" t="e">
        <f t="shared" si="253"/>
        <v>#DIV/0!</v>
      </c>
      <c r="R4063" t="s">
        <v>8332</v>
      </c>
      <c r="S4063" t="s">
        <v>8333</v>
      </c>
      <c r="T4063" s="10">
        <f t="shared" si="254"/>
        <v>42421.141469907408</v>
      </c>
      <c r="U4063" s="10">
        <f t="shared" si="255"/>
        <v>42481.099803240737</v>
      </c>
    </row>
    <row r="4064" spans="1:21" ht="42.75" x14ac:dyDescent="0.2">
      <c r="A4064">
        <v>4062</v>
      </c>
      <c r="B4064" s="3" t="s">
        <v>4058</v>
      </c>
      <c r="C4064" s="3" t="s">
        <v>8166</v>
      </c>
      <c r="D4064">
        <v>20000</v>
      </c>
      <c r="F4064">
        <v>490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8271</v>
      </c>
      <c r="P4064" s="6">
        <f t="shared" si="252"/>
        <v>2.4500000000000001E-2</v>
      </c>
      <c r="Q4064">
        <f t="shared" si="253"/>
        <v>163.33333333333334</v>
      </c>
      <c r="R4064" t="s">
        <v>8332</v>
      </c>
      <c r="S4064" t="s">
        <v>8333</v>
      </c>
      <c r="T4064" s="10">
        <f t="shared" si="254"/>
        <v>42523.739212962959</v>
      </c>
      <c r="U4064" s="10">
        <f t="shared" si="255"/>
        <v>42553.739212962959</v>
      </c>
    </row>
    <row r="4065" spans="1:21" ht="42.75" x14ac:dyDescent="0.2">
      <c r="A4065">
        <v>4063</v>
      </c>
      <c r="B4065" s="3" t="s">
        <v>4059</v>
      </c>
      <c r="C4065" s="3" t="s">
        <v>8167</v>
      </c>
      <c r="D4065">
        <v>9500</v>
      </c>
      <c r="F4065">
        <v>135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8271</v>
      </c>
      <c r="P4065" s="6">
        <f t="shared" si="252"/>
        <v>1.4210526315789474E-2</v>
      </c>
      <c r="Q4065">
        <f t="shared" si="253"/>
        <v>15</v>
      </c>
      <c r="R4065" t="s">
        <v>8332</v>
      </c>
      <c r="S4065" t="s">
        <v>8333</v>
      </c>
      <c r="T4065" s="10">
        <f t="shared" si="254"/>
        <v>41787.681527777779</v>
      </c>
      <c r="U4065" s="10">
        <f t="shared" si="255"/>
        <v>41817.681527777779</v>
      </c>
    </row>
    <row r="4066" spans="1:21" ht="42.75" x14ac:dyDescent="0.2">
      <c r="A4066">
        <v>4064</v>
      </c>
      <c r="B4066" s="3" t="s">
        <v>4060</v>
      </c>
      <c r="C4066" s="3" t="s">
        <v>8168</v>
      </c>
      <c r="D4066">
        <v>2000</v>
      </c>
      <c r="F4066">
        <v>385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8271</v>
      </c>
      <c r="P4066" s="6">
        <f t="shared" si="252"/>
        <v>0.1925</v>
      </c>
      <c r="Q4066">
        <f t="shared" si="253"/>
        <v>64.166666666666671</v>
      </c>
      <c r="R4066" t="s">
        <v>8332</v>
      </c>
      <c r="S4066" t="s">
        <v>8333</v>
      </c>
      <c r="T4066" s="10">
        <f t="shared" si="254"/>
        <v>42093.588263888887</v>
      </c>
      <c r="U4066" s="10">
        <f t="shared" si="255"/>
        <v>42123.588263888887</v>
      </c>
    </row>
    <row r="4067" spans="1:21" ht="28.5" x14ac:dyDescent="0.2">
      <c r="A4067">
        <v>4065</v>
      </c>
      <c r="B4067" s="3" t="s">
        <v>4061</v>
      </c>
      <c r="C4067" s="3" t="s">
        <v>8169</v>
      </c>
      <c r="D4067">
        <v>4000</v>
      </c>
      <c r="F4067">
        <v>27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8271</v>
      </c>
      <c r="P4067" s="6">
        <f t="shared" si="252"/>
        <v>6.7499999999999999E-3</v>
      </c>
      <c r="Q4067">
        <f t="shared" si="253"/>
        <v>6.75</v>
      </c>
      <c r="R4067" t="s">
        <v>8332</v>
      </c>
      <c r="S4067" t="s">
        <v>8333</v>
      </c>
      <c r="T4067" s="10">
        <f t="shared" si="254"/>
        <v>41833.951516203706</v>
      </c>
      <c r="U4067" s="10">
        <f t="shared" si="255"/>
        <v>41863.951516203706</v>
      </c>
    </row>
    <row r="4068" spans="1:21" ht="57" x14ac:dyDescent="0.2">
      <c r="A4068">
        <v>4066</v>
      </c>
      <c r="B4068" s="3" t="s">
        <v>4062</v>
      </c>
      <c r="C4068" s="3" t="s">
        <v>8170</v>
      </c>
      <c r="D4068">
        <v>15000</v>
      </c>
      <c r="F4068">
        <v>25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8271</v>
      </c>
      <c r="P4068" s="6">
        <f t="shared" si="252"/>
        <v>1.6666666666666668E-3</v>
      </c>
      <c r="Q4068">
        <f t="shared" si="253"/>
        <v>25</v>
      </c>
      <c r="R4068" t="s">
        <v>8332</v>
      </c>
      <c r="S4068" t="s">
        <v>8333</v>
      </c>
      <c r="T4068" s="10">
        <f t="shared" si="254"/>
        <v>42479.039212962962</v>
      </c>
      <c r="U4068" s="10">
        <f t="shared" si="255"/>
        <v>42509.039212962962</v>
      </c>
    </row>
    <row r="4069" spans="1:21" ht="42.75" x14ac:dyDescent="0.2">
      <c r="A4069">
        <v>4067</v>
      </c>
      <c r="B4069" s="3" t="s">
        <v>4063</v>
      </c>
      <c r="C4069" s="3" t="s">
        <v>7998</v>
      </c>
      <c r="D4069">
        <v>5000</v>
      </c>
      <c r="F4069">
        <v>3045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8271</v>
      </c>
      <c r="P4069" s="6">
        <f t="shared" si="252"/>
        <v>0.60899999999999999</v>
      </c>
      <c r="Q4069">
        <f t="shared" si="253"/>
        <v>179.11764705882354</v>
      </c>
      <c r="R4069" t="s">
        <v>8332</v>
      </c>
      <c r="S4069" t="s">
        <v>8333</v>
      </c>
      <c r="T4069" s="10">
        <f t="shared" si="254"/>
        <v>42235.117476851854</v>
      </c>
      <c r="U4069" s="10">
        <f t="shared" si="255"/>
        <v>42275.117476851854</v>
      </c>
    </row>
    <row r="4070" spans="1:21" ht="28.5" x14ac:dyDescent="0.2">
      <c r="A4070">
        <v>4068</v>
      </c>
      <c r="B4070" s="3" t="s">
        <v>4064</v>
      </c>
      <c r="C4070" s="3" t="s">
        <v>8171</v>
      </c>
      <c r="D4070">
        <v>3495</v>
      </c>
      <c r="F4070">
        <v>34.950000000000003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8271</v>
      </c>
      <c r="P4070" s="6">
        <f t="shared" si="252"/>
        <v>0.01</v>
      </c>
      <c r="Q4070">
        <f t="shared" si="253"/>
        <v>34.950000000000003</v>
      </c>
      <c r="R4070" t="s">
        <v>8332</v>
      </c>
      <c r="S4070" t="s">
        <v>8333</v>
      </c>
      <c r="T4070" s="10">
        <f t="shared" si="254"/>
        <v>42718.963599537034</v>
      </c>
      <c r="U4070" s="10">
        <f t="shared" si="255"/>
        <v>42748.961805555555</v>
      </c>
    </row>
    <row r="4071" spans="1:21" ht="42.75" x14ac:dyDescent="0.2">
      <c r="A4071">
        <v>4069</v>
      </c>
      <c r="B4071" s="3" t="s">
        <v>4065</v>
      </c>
      <c r="C4071" s="3" t="s">
        <v>8172</v>
      </c>
      <c r="D4071">
        <v>1250</v>
      </c>
      <c r="F4071">
        <v>430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8271</v>
      </c>
      <c r="P4071" s="6">
        <f t="shared" si="252"/>
        <v>0.34399999999999997</v>
      </c>
      <c r="Q4071">
        <f t="shared" si="253"/>
        <v>33.07692307692308</v>
      </c>
      <c r="R4071" t="s">
        <v>8332</v>
      </c>
      <c r="S4071" t="s">
        <v>8333</v>
      </c>
      <c r="T4071" s="10">
        <f t="shared" si="254"/>
        <v>42022.661527777775</v>
      </c>
      <c r="U4071" s="10">
        <f t="shared" si="255"/>
        <v>42063.5</v>
      </c>
    </row>
    <row r="4072" spans="1:21" ht="42.75" x14ac:dyDescent="0.2">
      <c r="A4072">
        <v>4070</v>
      </c>
      <c r="B4072" s="3" t="s">
        <v>4066</v>
      </c>
      <c r="C4072" s="3" t="s">
        <v>8173</v>
      </c>
      <c r="D4072">
        <v>1000</v>
      </c>
      <c r="F4072">
        <v>165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8271</v>
      </c>
      <c r="P4072" s="6">
        <f t="shared" si="252"/>
        <v>0.16500000000000001</v>
      </c>
      <c r="Q4072">
        <f t="shared" si="253"/>
        <v>27.5</v>
      </c>
      <c r="R4072" t="s">
        <v>8332</v>
      </c>
      <c r="S4072" t="s">
        <v>8333</v>
      </c>
      <c r="T4072" s="10">
        <f t="shared" si="254"/>
        <v>42031.666898148149</v>
      </c>
      <c r="U4072" s="10">
        <f t="shared" si="255"/>
        <v>42064.125</v>
      </c>
    </row>
    <row r="4073" spans="1:21" ht="57" x14ac:dyDescent="0.2">
      <c r="A4073">
        <v>4071</v>
      </c>
      <c r="B4073" s="3" t="s">
        <v>4067</v>
      </c>
      <c r="C4073" s="3" t="s">
        <v>8174</v>
      </c>
      <c r="D4073">
        <v>20000</v>
      </c>
      <c r="F4073"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8271</v>
      </c>
      <c r="P4073" s="6">
        <f t="shared" si="252"/>
        <v>0</v>
      </c>
      <c r="Q4073" t="e">
        <f t="shared" si="253"/>
        <v>#DIV/0!</v>
      </c>
      <c r="R4073" t="s">
        <v>8332</v>
      </c>
      <c r="S4073" t="s">
        <v>8333</v>
      </c>
      <c r="T4073" s="10">
        <f t="shared" si="254"/>
        <v>42700.804756944446</v>
      </c>
      <c r="U4073" s="10">
        <f t="shared" si="255"/>
        <v>42730.804756944446</v>
      </c>
    </row>
    <row r="4074" spans="1:21" ht="57" x14ac:dyDescent="0.2">
      <c r="A4074">
        <v>4072</v>
      </c>
      <c r="B4074" s="3" t="s">
        <v>4068</v>
      </c>
      <c r="C4074" s="3" t="s">
        <v>8175</v>
      </c>
      <c r="D4074">
        <v>1000</v>
      </c>
      <c r="F4074">
        <v>4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8271</v>
      </c>
      <c r="P4074" s="6">
        <f t="shared" si="252"/>
        <v>4.0000000000000001E-3</v>
      </c>
      <c r="Q4074">
        <f t="shared" si="253"/>
        <v>2</v>
      </c>
      <c r="R4074" t="s">
        <v>8332</v>
      </c>
      <c r="S4074" t="s">
        <v>8333</v>
      </c>
      <c r="T4074" s="10">
        <f t="shared" si="254"/>
        <v>41812.77443287037</v>
      </c>
      <c r="U4074" s="10">
        <f t="shared" si="255"/>
        <v>41872.77443287037</v>
      </c>
    </row>
    <row r="4075" spans="1:21" ht="42.75" x14ac:dyDescent="0.2">
      <c r="A4075">
        <v>4073</v>
      </c>
      <c r="B4075" s="3" t="s">
        <v>4069</v>
      </c>
      <c r="C4075" s="3" t="s">
        <v>8176</v>
      </c>
      <c r="D4075">
        <v>3500</v>
      </c>
      <c r="F4075">
        <v>37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8271</v>
      </c>
      <c r="P4075" s="6">
        <f t="shared" si="252"/>
        <v>1.0571428571428572E-2</v>
      </c>
      <c r="Q4075">
        <f t="shared" si="253"/>
        <v>18.5</v>
      </c>
      <c r="R4075" t="s">
        <v>8332</v>
      </c>
      <c r="S4075" t="s">
        <v>8333</v>
      </c>
      <c r="T4075" s="10">
        <f t="shared" si="254"/>
        <v>42078.34520833334</v>
      </c>
      <c r="U4075" s="10">
        <f t="shared" si="255"/>
        <v>42133.166666666672</v>
      </c>
    </row>
    <row r="4076" spans="1:21" ht="42.75" x14ac:dyDescent="0.2">
      <c r="A4076">
        <v>4074</v>
      </c>
      <c r="B4076" s="3" t="s">
        <v>4070</v>
      </c>
      <c r="C4076" s="3" t="s">
        <v>8177</v>
      </c>
      <c r="D4076">
        <v>2750</v>
      </c>
      <c r="F4076">
        <v>735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8271</v>
      </c>
      <c r="P4076" s="6">
        <f t="shared" si="252"/>
        <v>0.26727272727272727</v>
      </c>
      <c r="Q4076">
        <f t="shared" si="253"/>
        <v>35</v>
      </c>
      <c r="R4076" t="s">
        <v>8332</v>
      </c>
      <c r="S4076" t="s">
        <v>8333</v>
      </c>
      <c r="T4076" s="10">
        <f t="shared" si="254"/>
        <v>42283.552951388891</v>
      </c>
      <c r="U4076" s="10">
        <f t="shared" si="255"/>
        <v>42313.594618055555</v>
      </c>
    </row>
    <row r="4077" spans="1:21" ht="42.75" x14ac:dyDescent="0.2">
      <c r="A4077">
        <v>4075</v>
      </c>
      <c r="B4077" s="3" t="s">
        <v>4071</v>
      </c>
      <c r="C4077" s="3" t="s">
        <v>8178</v>
      </c>
      <c r="D4077">
        <v>2000</v>
      </c>
      <c r="F4077">
        <v>576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8271</v>
      </c>
      <c r="P4077" s="6">
        <f t="shared" si="252"/>
        <v>0.28799999999999998</v>
      </c>
      <c r="Q4077">
        <f t="shared" si="253"/>
        <v>44.307692307692307</v>
      </c>
      <c r="R4077" t="s">
        <v>8332</v>
      </c>
      <c r="S4077" t="s">
        <v>8333</v>
      </c>
      <c r="T4077" s="10">
        <f t="shared" si="254"/>
        <v>41779.045937499999</v>
      </c>
      <c r="U4077" s="10">
        <f t="shared" si="255"/>
        <v>41820.727777777778</v>
      </c>
    </row>
    <row r="4078" spans="1:21" ht="42.75" x14ac:dyDescent="0.2">
      <c r="A4078">
        <v>4076</v>
      </c>
      <c r="B4078" s="3" t="s">
        <v>4072</v>
      </c>
      <c r="C4078" s="3" t="s">
        <v>8179</v>
      </c>
      <c r="D4078">
        <v>700</v>
      </c>
      <c r="F4078"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8271</v>
      </c>
      <c r="P4078" s="6">
        <f t="shared" si="252"/>
        <v>0</v>
      </c>
      <c r="Q4078" t="e">
        <f t="shared" si="253"/>
        <v>#DIV/0!</v>
      </c>
      <c r="R4078" t="s">
        <v>8332</v>
      </c>
      <c r="S4078" t="s">
        <v>8333</v>
      </c>
      <c r="T4078" s="10">
        <f t="shared" si="254"/>
        <v>41905.795706018522</v>
      </c>
      <c r="U4078" s="10">
        <f t="shared" si="255"/>
        <v>41933.82708333333</v>
      </c>
    </row>
    <row r="4079" spans="1:21" ht="42.75" x14ac:dyDescent="0.2">
      <c r="A4079">
        <v>4077</v>
      </c>
      <c r="B4079" s="3" t="s">
        <v>4073</v>
      </c>
      <c r="C4079" s="3" t="s">
        <v>8180</v>
      </c>
      <c r="D4079">
        <v>15000</v>
      </c>
      <c r="F4079">
        <v>1335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8271</v>
      </c>
      <c r="P4079" s="6">
        <f t="shared" si="252"/>
        <v>8.8999999999999996E-2</v>
      </c>
      <c r="Q4079">
        <f t="shared" si="253"/>
        <v>222.5</v>
      </c>
      <c r="R4079" t="s">
        <v>8332</v>
      </c>
      <c r="S4079" t="s">
        <v>8333</v>
      </c>
      <c r="T4079" s="10">
        <f t="shared" si="254"/>
        <v>42695.7105787037</v>
      </c>
      <c r="U4079" s="10">
        <f t="shared" si="255"/>
        <v>42725.7105787037</v>
      </c>
    </row>
    <row r="4080" spans="1:21" ht="42.75" x14ac:dyDescent="0.2">
      <c r="A4080">
        <v>4078</v>
      </c>
      <c r="B4080" s="3" t="s">
        <v>4074</v>
      </c>
      <c r="C4080" s="3" t="s">
        <v>8181</v>
      </c>
      <c r="D4080">
        <v>250</v>
      </c>
      <c r="F4080"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8271</v>
      </c>
      <c r="P4080" s="6">
        <f t="shared" si="252"/>
        <v>0</v>
      </c>
      <c r="Q4080" t="e">
        <f t="shared" si="253"/>
        <v>#DIV/0!</v>
      </c>
      <c r="R4080" t="s">
        <v>8332</v>
      </c>
      <c r="S4080" t="s">
        <v>8333</v>
      </c>
      <c r="T4080" s="10">
        <f t="shared" si="254"/>
        <v>42732.787523148145</v>
      </c>
      <c r="U4080" s="10">
        <f t="shared" si="255"/>
        <v>42762.787523148145</v>
      </c>
    </row>
    <row r="4081" spans="1:21" ht="42.75" x14ac:dyDescent="0.2">
      <c r="A4081">
        <v>4079</v>
      </c>
      <c r="B4081" s="3" t="s">
        <v>4075</v>
      </c>
      <c r="C4081" s="3" t="s">
        <v>8182</v>
      </c>
      <c r="D4081">
        <v>3000</v>
      </c>
      <c r="F4081">
        <v>5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8271</v>
      </c>
      <c r="P4081" s="6">
        <f t="shared" si="252"/>
        <v>1.6666666666666668E-3</v>
      </c>
      <c r="Q4081">
        <f t="shared" si="253"/>
        <v>5</v>
      </c>
      <c r="R4081" t="s">
        <v>8332</v>
      </c>
      <c r="S4081" t="s">
        <v>8333</v>
      </c>
      <c r="T4081" s="10">
        <f t="shared" si="254"/>
        <v>42510.938900462963</v>
      </c>
      <c r="U4081" s="10">
        <f t="shared" si="255"/>
        <v>42540.938900462963</v>
      </c>
    </row>
    <row r="4082" spans="1:21" ht="42.75" x14ac:dyDescent="0.2">
      <c r="A4082">
        <v>4080</v>
      </c>
      <c r="B4082" s="3" t="s">
        <v>4076</v>
      </c>
      <c r="C4082" s="3" t="s">
        <v>8183</v>
      </c>
      <c r="D4082">
        <v>3000</v>
      </c>
      <c r="F4082"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8271</v>
      </c>
      <c r="P4082" s="6">
        <f t="shared" si="252"/>
        <v>0</v>
      </c>
      <c r="Q4082" t="e">
        <f t="shared" si="253"/>
        <v>#DIV/0!</v>
      </c>
      <c r="R4082" t="s">
        <v>8332</v>
      </c>
      <c r="S4082" t="s">
        <v>8333</v>
      </c>
      <c r="T4082" s="10">
        <f t="shared" si="254"/>
        <v>42511.698101851856</v>
      </c>
      <c r="U4082" s="10">
        <f t="shared" si="255"/>
        <v>42535.787500000006</v>
      </c>
    </row>
    <row r="4083" spans="1:21" ht="42.75" x14ac:dyDescent="0.2">
      <c r="A4083">
        <v>4081</v>
      </c>
      <c r="B4083" s="3" t="s">
        <v>4077</v>
      </c>
      <c r="C4083" s="3" t="s">
        <v>8184</v>
      </c>
      <c r="D4083">
        <v>2224</v>
      </c>
      <c r="F4083">
        <v>350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8271</v>
      </c>
      <c r="P4083" s="6">
        <f t="shared" si="252"/>
        <v>0.15737410071942445</v>
      </c>
      <c r="Q4083">
        <f t="shared" si="253"/>
        <v>29.166666666666668</v>
      </c>
      <c r="R4083" t="s">
        <v>8332</v>
      </c>
      <c r="S4083" t="s">
        <v>8333</v>
      </c>
      <c r="T4083" s="10">
        <f t="shared" si="254"/>
        <v>42041.581307870365</v>
      </c>
      <c r="U4083" s="10">
        <f t="shared" si="255"/>
        <v>42071.539641203708</v>
      </c>
    </row>
    <row r="4084" spans="1:21" ht="42.75" x14ac:dyDescent="0.2">
      <c r="A4084">
        <v>4082</v>
      </c>
      <c r="B4084" s="3" t="s">
        <v>4078</v>
      </c>
      <c r="C4084" s="3" t="s">
        <v>8185</v>
      </c>
      <c r="D4084">
        <v>150</v>
      </c>
      <c r="F4084">
        <v>3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8271</v>
      </c>
      <c r="P4084" s="6">
        <f t="shared" si="252"/>
        <v>0.02</v>
      </c>
      <c r="Q4084">
        <f t="shared" si="253"/>
        <v>1.5</v>
      </c>
      <c r="R4084" t="s">
        <v>8332</v>
      </c>
      <c r="S4084" t="s">
        <v>8333</v>
      </c>
      <c r="T4084" s="10">
        <f t="shared" si="254"/>
        <v>42307.189270833333</v>
      </c>
      <c r="U4084" s="10">
        <f t="shared" si="255"/>
        <v>42322.958333333328</v>
      </c>
    </row>
    <row r="4085" spans="1:21" ht="42.75" x14ac:dyDescent="0.2">
      <c r="A4085">
        <v>4083</v>
      </c>
      <c r="B4085" s="3" t="s">
        <v>4079</v>
      </c>
      <c r="C4085" s="3" t="s">
        <v>8186</v>
      </c>
      <c r="D4085">
        <v>3500</v>
      </c>
      <c r="F4085">
        <v>759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8271</v>
      </c>
      <c r="P4085" s="6">
        <f t="shared" si="252"/>
        <v>0.21685714285714286</v>
      </c>
      <c r="Q4085">
        <f t="shared" si="253"/>
        <v>126.5</v>
      </c>
      <c r="R4085" t="s">
        <v>8332</v>
      </c>
      <c r="S4085" t="s">
        <v>8333</v>
      </c>
      <c r="T4085" s="10">
        <f t="shared" si="254"/>
        <v>42353.761759259258</v>
      </c>
      <c r="U4085" s="10">
        <f t="shared" si="255"/>
        <v>42383.761759259258</v>
      </c>
    </row>
    <row r="4086" spans="1:21" ht="57" x14ac:dyDescent="0.2">
      <c r="A4086">
        <v>4084</v>
      </c>
      <c r="B4086" s="3" t="s">
        <v>4080</v>
      </c>
      <c r="C4086" s="3" t="s">
        <v>8187</v>
      </c>
      <c r="D4086">
        <v>3000</v>
      </c>
      <c r="F4086">
        <v>10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8271</v>
      </c>
      <c r="P4086" s="6">
        <f t="shared" si="252"/>
        <v>3.3333333333333335E-3</v>
      </c>
      <c r="Q4086">
        <f t="shared" si="253"/>
        <v>10</v>
      </c>
      <c r="R4086" t="s">
        <v>8332</v>
      </c>
      <c r="S4086" t="s">
        <v>8333</v>
      </c>
      <c r="T4086" s="10">
        <f t="shared" si="254"/>
        <v>42622.436412037037</v>
      </c>
      <c r="U4086" s="10">
        <f t="shared" si="255"/>
        <v>42652.436412037037</v>
      </c>
    </row>
    <row r="4087" spans="1:21" ht="42.75" x14ac:dyDescent="0.2">
      <c r="A4087">
        <v>4085</v>
      </c>
      <c r="B4087" s="3" t="s">
        <v>4081</v>
      </c>
      <c r="C4087" s="3" t="s">
        <v>8188</v>
      </c>
      <c r="D4087">
        <v>3500</v>
      </c>
      <c r="F4087">
        <v>10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8271</v>
      </c>
      <c r="P4087" s="6">
        <f t="shared" si="252"/>
        <v>2.8571428571428571E-3</v>
      </c>
      <c r="Q4087">
        <f t="shared" si="253"/>
        <v>10</v>
      </c>
      <c r="R4087" t="s">
        <v>8332</v>
      </c>
      <c r="S4087" t="s">
        <v>8333</v>
      </c>
      <c r="T4087" s="10">
        <f t="shared" si="254"/>
        <v>42058.603877314818</v>
      </c>
      <c r="U4087" s="10">
        <f t="shared" si="255"/>
        <v>42087.165972222225</v>
      </c>
    </row>
    <row r="4088" spans="1:21" ht="42.75" x14ac:dyDescent="0.2">
      <c r="A4088">
        <v>4086</v>
      </c>
      <c r="B4088" s="3" t="s">
        <v>4082</v>
      </c>
      <c r="C4088" s="3" t="s">
        <v>8189</v>
      </c>
      <c r="D4088">
        <v>1000</v>
      </c>
      <c r="F4088">
        <v>47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8271</v>
      </c>
      <c r="P4088" s="6">
        <f t="shared" si="252"/>
        <v>4.7E-2</v>
      </c>
      <c r="Q4088">
        <f t="shared" si="253"/>
        <v>9.4</v>
      </c>
      <c r="R4088" t="s">
        <v>8332</v>
      </c>
      <c r="S4088" t="s">
        <v>8333</v>
      </c>
      <c r="T4088" s="10">
        <f t="shared" si="254"/>
        <v>42304.940960648149</v>
      </c>
      <c r="U4088" s="10">
        <f t="shared" si="255"/>
        <v>42329.166666666672</v>
      </c>
    </row>
    <row r="4089" spans="1:21" x14ac:dyDescent="0.2">
      <c r="A4089">
        <v>4087</v>
      </c>
      <c r="B4089" s="3" t="s">
        <v>4083</v>
      </c>
      <c r="C4089" s="3" t="s">
        <v>8190</v>
      </c>
      <c r="D4089">
        <v>9600</v>
      </c>
      <c r="F4089"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8271</v>
      </c>
      <c r="P4089" s="6">
        <f t="shared" si="252"/>
        <v>0</v>
      </c>
      <c r="Q4089" t="e">
        <f t="shared" si="253"/>
        <v>#DIV/0!</v>
      </c>
      <c r="R4089" t="s">
        <v>8332</v>
      </c>
      <c r="S4089" t="s">
        <v>8333</v>
      </c>
      <c r="T4089" s="10">
        <f t="shared" si="254"/>
        <v>42538.742893518516</v>
      </c>
      <c r="U4089" s="10">
        <f t="shared" si="255"/>
        <v>42568.742893518516</v>
      </c>
    </row>
    <row r="4090" spans="1:21" ht="42.75" x14ac:dyDescent="0.2">
      <c r="A4090">
        <v>4088</v>
      </c>
      <c r="B4090" s="3" t="s">
        <v>4084</v>
      </c>
      <c r="C4090" s="3" t="s">
        <v>8191</v>
      </c>
      <c r="D4090">
        <v>2000</v>
      </c>
      <c r="F4090">
        <v>216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8271</v>
      </c>
      <c r="P4090" s="6">
        <f t="shared" si="252"/>
        <v>0.108</v>
      </c>
      <c r="Q4090">
        <f t="shared" si="253"/>
        <v>72</v>
      </c>
      <c r="R4090" t="s">
        <v>8332</v>
      </c>
      <c r="S4090" t="s">
        <v>8333</v>
      </c>
      <c r="T4090" s="10">
        <f t="shared" si="254"/>
        <v>41990.612546296295</v>
      </c>
      <c r="U4090" s="10">
        <f t="shared" si="255"/>
        <v>42020.434722222228</v>
      </c>
    </row>
    <row r="4091" spans="1:21" ht="42.75" x14ac:dyDescent="0.2">
      <c r="A4091">
        <v>4089</v>
      </c>
      <c r="B4091" s="3" t="s">
        <v>4085</v>
      </c>
      <c r="C4091" s="3" t="s">
        <v>8192</v>
      </c>
      <c r="D4091">
        <v>5000</v>
      </c>
      <c r="F4091">
        <v>240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8271</v>
      </c>
      <c r="P4091" s="6">
        <f t="shared" si="252"/>
        <v>4.8000000000000001E-2</v>
      </c>
      <c r="Q4091">
        <f t="shared" si="253"/>
        <v>30</v>
      </c>
      <c r="R4091" t="s">
        <v>8332</v>
      </c>
      <c r="S4091" t="s">
        <v>8333</v>
      </c>
      <c r="T4091" s="10">
        <f t="shared" si="254"/>
        <v>42122.732499999998</v>
      </c>
      <c r="U4091" s="10">
        <f t="shared" si="255"/>
        <v>42155.732638888891</v>
      </c>
    </row>
    <row r="4092" spans="1:21" ht="42.75" x14ac:dyDescent="0.2">
      <c r="A4092">
        <v>4090</v>
      </c>
      <c r="B4092" s="3" t="s">
        <v>4086</v>
      </c>
      <c r="C4092" s="3" t="s">
        <v>8193</v>
      </c>
      <c r="D4092">
        <v>1000</v>
      </c>
      <c r="F4092">
        <v>32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8271</v>
      </c>
      <c r="P4092" s="6">
        <f t="shared" si="252"/>
        <v>3.2000000000000001E-2</v>
      </c>
      <c r="Q4092">
        <f t="shared" si="253"/>
        <v>10.666666666666666</v>
      </c>
      <c r="R4092" t="s">
        <v>8332</v>
      </c>
      <c r="S4092" t="s">
        <v>8333</v>
      </c>
      <c r="T4092" s="10">
        <f t="shared" si="254"/>
        <v>42209.67288194444</v>
      </c>
      <c r="U4092" s="10">
        <f t="shared" si="255"/>
        <v>42223.625</v>
      </c>
    </row>
    <row r="4093" spans="1:21" ht="42.75" x14ac:dyDescent="0.2">
      <c r="A4093">
        <v>4091</v>
      </c>
      <c r="B4093" s="3" t="s">
        <v>4087</v>
      </c>
      <c r="C4093" s="3" t="s">
        <v>8194</v>
      </c>
      <c r="D4093">
        <v>1600</v>
      </c>
      <c r="F4093">
        <v>204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8271</v>
      </c>
      <c r="P4093" s="6">
        <f t="shared" si="252"/>
        <v>0.1275</v>
      </c>
      <c r="Q4093">
        <f t="shared" si="253"/>
        <v>25.5</v>
      </c>
      <c r="R4093" t="s">
        <v>8332</v>
      </c>
      <c r="S4093" t="s">
        <v>8333</v>
      </c>
      <c r="T4093" s="10">
        <f t="shared" si="254"/>
        <v>41990.506377314814</v>
      </c>
      <c r="U4093" s="10">
        <f t="shared" si="255"/>
        <v>42020.506377314814</v>
      </c>
    </row>
    <row r="4094" spans="1:21" ht="42.75" x14ac:dyDescent="0.2">
      <c r="A4094">
        <v>4092</v>
      </c>
      <c r="B4094" s="3" t="s">
        <v>4088</v>
      </c>
      <c r="C4094" s="3" t="s">
        <v>8195</v>
      </c>
      <c r="D4094">
        <v>110000</v>
      </c>
      <c r="F4094">
        <v>20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8271</v>
      </c>
      <c r="P4094" s="6">
        <f t="shared" si="252"/>
        <v>1.8181818181818181E-4</v>
      </c>
      <c r="Q4094">
        <f t="shared" si="253"/>
        <v>20</v>
      </c>
      <c r="R4094" t="s">
        <v>8332</v>
      </c>
      <c r="S4094" t="s">
        <v>8333</v>
      </c>
      <c r="T4094" s="10">
        <f t="shared" si="254"/>
        <v>42039.194988425923</v>
      </c>
      <c r="U4094" s="10">
        <f t="shared" si="255"/>
        <v>42099.153321759266</v>
      </c>
    </row>
    <row r="4095" spans="1:21" ht="42.75" x14ac:dyDescent="0.2">
      <c r="A4095">
        <v>4093</v>
      </c>
      <c r="B4095" s="3" t="s">
        <v>4089</v>
      </c>
      <c r="C4095" s="3" t="s">
        <v>8196</v>
      </c>
      <c r="D4095">
        <v>2500</v>
      </c>
      <c r="F4095">
        <v>60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8271</v>
      </c>
      <c r="P4095" s="6">
        <f t="shared" si="252"/>
        <v>2.4E-2</v>
      </c>
      <c r="Q4095">
        <f t="shared" si="253"/>
        <v>15</v>
      </c>
      <c r="R4095" t="s">
        <v>8332</v>
      </c>
      <c r="S4095" t="s">
        <v>8333</v>
      </c>
      <c r="T4095" s="10">
        <f t="shared" si="254"/>
        <v>42178.815891203703</v>
      </c>
      <c r="U4095" s="10">
        <f t="shared" si="255"/>
        <v>42238.815891203703</v>
      </c>
    </row>
    <row r="4096" spans="1:21" ht="42.75" x14ac:dyDescent="0.2">
      <c r="A4096">
        <v>4094</v>
      </c>
      <c r="B4096" s="3" t="s">
        <v>4090</v>
      </c>
      <c r="C4096" s="3" t="s">
        <v>8197</v>
      </c>
      <c r="D4096">
        <v>2000</v>
      </c>
      <c r="F4096">
        <v>730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8271</v>
      </c>
      <c r="P4096" s="6">
        <f t="shared" si="252"/>
        <v>0.36499999999999999</v>
      </c>
      <c r="Q4096">
        <f t="shared" si="253"/>
        <v>91.25</v>
      </c>
      <c r="R4096" t="s">
        <v>8332</v>
      </c>
      <c r="S4096" t="s">
        <v>8333</v>
      </c>
      <c r="T4096" s="10">
        <f t="shared" si="254"/>
        <v>41890.086805555555</v>
      </c>
      <c r="U4096" s="10">
        <f t="shared" si="255"/>
        <v>41934.207638888889</v>
      </c>
    </row>
    <row r="4097" spans="1:21" ht="42.75" x14ac:dyDescent="0.2">
      <c r="A4097">
        <v>4095</v>
      </c>
      <c r="B4097" s="3" t="s">
        <v>4091</v>
      </c>
      <c r="C4097" s="3" t="s">
        <v>8198</v>
      </c>
      <c r="D4097">
        <v>30000</v>
      </c>
      <c r="F4097">
        <v>800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8271</v>
      </c>
      <c r="P4097" s="6">
        <f t="shared" si="252"/>
        <v>2.6666666666666668E-2</v>
      </c>
      <c r="Q4097">
        <f t="shared" si="253"/>
        <v>800</v>
      </c>
      <c r="R4097" t="s">
        <v>8332</v>
      </c>
      <c r="S4097" t="s">
        <v>8333</v>
      </c>
      <c r="T4097" s="10">
        <f t="shared" si="254"/>
        <v>42693.031828703708</v>
      </c>
      <c r="U4097" s="10">
        <f t="shared" si="255"/>
        <v>42723.031828703708</v>
      </c>
    </row>
    <row r="4098" spans="1:21" ht="42.75" x14ac:dyDescent="0.2">
      <c r="A4098">
        <v>4096</v>
      </c>
      <c r="B4098" s="3" t="s">
        <v>4092</v>
      </c>
      <c r="C4098" s="3" t="s">
        <v>8199</v>
      </c>
      <c r="D4098">
        <v>3500</v>
      </c>
      <c r="F4098">
        <v>400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8271</v>
      </c>
      <c r="P4098" s="6">
        <f t="shared" ref="P4098:P4115" si="256">F4098/D4098</f>
        <v>0.11428571428571428</v>
      </c>
      <c r="Q4098">
        <f t="shared" ref="Q4098:Q4115" si="257">F4098/M4098</f>
        <v>80</v>
      </c>
      <c r="R4098" t="s">
        <v>8332</v>
      </c>
      <c r="S4098" t="s">
        <v>8333</v>
      </c>
      <c r="T4098" s="10">
        <f t="shared" si="254"/>
        <v>42750.530312499999</v>
      </c>
      <c r="U4098" s="10">
        <f t="shared" si="255"/>
        <v>42794.368749999994</v>
      </c>
    </row>
    <row r="4099" spans="1:21" ht="42.75" x14ac:dyDescent="0.2">
      <c r="A4099">
        <v>4097</v>
      </c>
      <c r="B4099" s="3" t="s">
        <v>4093</v>
      </c>
      <c r="C4099" s="3" t="s">
        <v>8200</v>
      </c>
      <c r="D4099">
        <v>10000</v>
      </c>
      <c r="F4099"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8271</v>
      </c>
      <c r="P4099" s="6">
        <f t="shared" si="256"/>
        <v>0</v>
      </c>
      <c r="Q4099" t="e">
        <f t="shared" si="257"/>
        <v>#DIV/0!</v>
      </c>
      <c r="R4099" t="s">
        <v>8332</v>
      </c>
      <c r="S4099" t="s">
        <v>8333</v>
      </c>
      <c r="T4099" s="10">
        <f t="shared" ref="T4099:T4115" si="258">(((K4099/60)/60)/24+DATE(1970,1,1))</f>
        <v>42344.824502314819</v>
      </c>
      <c r="U4099" s="10">
        <f t="shared" ref="U4099:U4115" si="259">(((J4099/60)/60)/24+DATE(1970,1,1))</f>
        <v>42400.996527777781</v>
      </c>
    </row>
    <row r="4100" spans="1:21" ht="42.75" x14ac:dyDescent="0.2">
      <c r="A4100">
        <v>4098</v>
      </c>
      <c r="B4100" s="3" t="s">
        <v>4094</v>
      </c>
      <c r="C4100" s="3" t="s">
        <v>8201</v>
      </c>
      <c r="D4100">
        <v>75000</v>
      </c>
      <c r="F4100"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8271</v>
      </c>
      <c r="P4100" s="6">
        <f t="shared" si="256"/>
        <v>0</v>
      </c>
      <c r="Q4100" t="e">
        <f t="shared" si="257"/>
        <v>#DIV/0!</v>
      </c>
      <c r="R4100" t="s">
        <v>8332</v>
      </c>
      <c r="S4100" t="s">
        <v>8333</v>
      </c>
      <c r="T4100" s="10">
        <f t="shared" si="258"/>
        <v>42495.722187499996</v>
      </c>
      <c r="U4100" s="10">
        <f t="shared" si="259"/>
        <v>42525.722187499996</v>
      </c>
    </row>
    <row r="4101" spans="1:21" ht="42.75" x14ac:dyDescent="0.2">
      <c r="A4101">
        <v>4099</v>
      </c>
      <c r="B4101" s="3" t="s">
        <v>4095</v>
      </c>
      <c r="C4101" s="3" t="s">
        <v>8202</v>
      </c>
      <c r="D4101">
        <v>4500</v>
      </c>
      <c r="F4101">
        <v>50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8271</v>
      </c>
      <c r="P4101" s="6">
        <f t="shared" si="256"/>
        <v>1.1111111111111112E-2</v>
      </c>
      <c r="Q4101">
        <f t="shared" si="257"/>
        <v>50</v>
      </c>
      <c r="R4101" t="s">
        <v>8332</v>
      </c>
      <c r="S4101" t="s">
        <v>8333</v>
      </c>
      <c r="T4101" s="10">
        <f t="shared" si="258"/>
        <v>42570.850381944445</v>
      </c>
      <c r="U4101" s="10">
        <f t="shared" si="259"/>
        <v>42615.850381944445</v>
      </c>
    </row>
    <row r="4102" spans="1:21" ht="28.5" x14ac:dyDescent="0.2">
      <c r="A4102">
        <v>4100</v>
      </c>
      <c r="B4102" s="3" t="s">
        <v>4096</v>
      </c>
      <c r="C4102" s="3" t="s">
        <v>8203</v>
      </c>
      <c r="D4102">
        <v>270</v>
      </c>
      <c r="F4102"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8271</v>
      </c>
      <c r="P4102" s="6">
        <f t="shared" si="256"/>
        <v>0</v>
      </c>
      <c r="Q4102" t="e">
        <f t="shared" si="257"/>
        <v>#DIV/0!</v>
      </c>
      <c r="R4102" t="s">
        <v>8332</v>
      </c>
      <c r="S4102" t="s">
        <v>8333</v>
      </c>
      <c r="T4102" s="10">
        <f t="shared" si="258"/>
        <v>41927.124884259261</v>
      </c>
      <c r="U4102" s="10">
        <f t="shared" si="259"/>
        <v>41937.124884259261</v>
      </c>
    </row>
    <row r="4103" spans="1:21" ht="42.75" x14ac:dyDescent="0.2">
      <c r="A4103">
        <v>4101</v>
      </c>
      <c r="B4103" s="3" t="s">
        <v>4097</v>
      </c>
      <c r="C4103" s="3" t="s">
        <v>8204</v>
      </c>
      <c r="D4103">
        <v>600</v>
      </c>
      <c r="F4103"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8271</v>
      </c>
      <c r="P4103" s="6">
        <f t="shared" si="256"/>
        <v>0</v>
      </c>
      <c r="Q4103" t="e">
        <f t="shared" si="257"/>
        <v>#DIV/0!</v>
      </c>
      <c r="R4103" t="s">
        <v>8332</v>
      </c>
      <c r="S4103" t="s">
        <v>8333</v>
      </c>
      <c r="T4103" s="10">
        <f t="shared" si="258"/>
        <v>42730.903726851851</v>
      </c>
      <c r="U4103" s="10">
        <f t="shared" si="259"/>
        <v>42760.903726851851</v>
      </c>
    </row>
    <row r="4104" spans="1:21" ht="42.75" x14ac:dyDescent="0.2">
      <c r="A4104">
        <v>4102</v>
      </c>
      <c r="B4104" s="3" t="s">
        <v>4098</v>
      </c>
      <c r="C4104" s="3" t="s">
        <v>8205</v>
      </c>
      <c r="D4104">
        <v>500</v>
      </c>
      <c r="F4104">
        <v>137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8271</v>
      </c>
      <c r="P4104" s="6">
        <f t="shared" si="256"/>
        <v>0.27400000000000002</v>
      </c>
      <c r="Q4104">
        <f t="shared" si="257"/>
        <v>22.833333333333332</v>
      </c>
      <c r="R4104" t="s">
        <v>8332</v>
      </c>
      <c r="S4104" t="s">
        <v>8333</v>
      </c>
      <c r="T4104" s="10">
        <f t="shared" si="258"/>
        <v>42475.848067129627</v>
      </c>
      <c r="U4104" s="10">
        <f t="shared" si="259"/>
        <v>42505.848067129627</v>
      </c>
    </row>
    <row r="4105" spans="1:21" ht="42.75" x14ac:dyDescent="0.2">
      <c r="A4105">
        <v>4103</v>
      </c>
      <c r="B4105" s="3" t="s">
        <v>4099</v>
      </c>
      <c r="C4105" s="3" t="s">
        <v>8206</v>
      </c>
      <c r="D4105">
        <v>1000</v>
      </c>
      <c r="F4105">
        <v>100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8271</v>
      </c>
      <c r="P4105" s="6">
        <f t="shared" si="256"/>
        <v>0.1</v>
      </c>
      <c r="Q4105">
        <f t="shared" si="257"/>
        <v>16.666666666666668</v>
      </c>
      <c r="R4105" t="s">
        <v>8332</v>
      </c>
      <c r="S4105" t="s">
        <v>8333</v>
      </c>
      <c r="T4105" s="10">
        <f t="shared" si="258"/>
        <v>42188.83293981482</v>
      </c>
      <c r="U4105" s="10">
        <f t="shared" si="259"/>
        <v>42242.772222222222</v>
      </c>
    </row>
    <row r="4106" spans="1:21" ht="42.75" x14ac:dyDescent="0.2">
      <c r="A4106">
        <v>4104</v>
      </c>
      <c r="B4106" s="3" t="s">
        <v>4100</v>
      </c>
      <c r="C4106" s="3" t="s">
        <v>8207</v>
      </c>
      <c r="D4106">
        <v>3000</v>
      </c>
      <c r="F4106">
        <v>641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8271</v>
      </c>
      <c r="P4106" s="6">
        <f t="shared" si="256"/>
        <v>0.21366666666666667</v>
      </c>
      <c r="Q4106">
        <f t="shared" si="257"/>
        <v>45.785714285714285</v>
      </c>
      <c r="R4106" t="s">
        <v>8332</v>
      </c>
      <c r="S4106" t="s">
        <v>8333</v>
      </c>
      <c r="T4106" s="10">
        <f t="shared" si="258"/>
        <v>42640.278171296297</v>
      </c>
      <c r="U4106" s="10">
        <f t="shared" si="259"/>
        <v>42670.278171296297</v>
      </c>
    </row>
    <row r="4107" spans="1:21" ht="42.75" x14ac:dyDescent="0.2">
      <c r="A4107">
        <v>4105</v>
      </c>
      <c r="B4107" s="3" t="s">
        <v>4101</v>
      </c>
      <c r="C4107" s="3" t="s">
        <v>8208</v>
      </c>
      <c r="D4107">
        <v>33000</v>
      </c>
      <c r="F4107">
        <v>2300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8271</v>
      </c>
      <c r="P4107" s="6">
        <f t="shared" si="256"/>
        <v>6.9696969696969702E-2</v>
      </c>
      <c r="Q4107">
        <f t="shared" si="257"/>
        <v>383.33333333333331</v>
      </c>
      <c r="R4107" t="s">
        <v>8332</v>
      </c>
      <c r="S4107" t="s">
        <v>8333</v>
      </c>
      <c r="T4107" s="10">
        <f t="shared" si="258"/>
        <v>42697.010520833333</v>
      </c>
      <c r="U4107" s="10">
        <f t="shared" si="259"/>
        <v>42730.010520833333</v>
      </c>
    </row>
    <row r="4108" spans="1:21" ht="42.75" x14ac:dyDescent="0.2">
      <c r="A4108">
        <v>4106</v>
      </c>
      <c r="B4108" s="3" t="s">
        <v>4102</v>
      </c>
      <c r="C4108" s="3" t="s">
        <v>8209</v>
      </c>
      <c r="D4108">
        <v>5000</v>
      </c>
      <c r="F4108">
        <v>3530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8271</v>
      </c>
      <c r="P4108" s="6">
        <f t="shared" si="256"/>
        <v>0.70599999999999996</v>
      </c>
      <c r="Q4108">
        <f t="shared" si="257"/>
        <v>106.96969696969697</v>
      </c>
      <c r="R4108" t="s">
        <v>8332</v>
      </c>
      <c r="S4108" t="s">
        <v>8333</v>
      </c>
      <c r="T4108" s="10">
        <f t="shared" si="258"/>
        <v>42053.049375000002</v>
      </c>
      <c r="U4108" s="10">
        <f t="shared" si="259"/>
        <v>42096.041666666672</v>
      </c>
    </row>
    <row r="4109" spans="1:21" ht="42.75" x14ac:dyDescent="0.2">
      <c r="A4109">
        <v>4107</v>
      </c>
      <c r="B4109" s="3" t="s">
        <v>4103</v>
      </c>
      <c r="C4109" s="3" t="s">
        <v>8210</v>
      </c>
      <c r="D4109">
        <v>2000</v>
      </c>
      <c r="F4109">
        <v>41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8271</v>
      </c>
      <c r="P4109" s="6">
        <f t="shared" si="256"/>
        <v>2.0500000000000001E-2</v>
      </c>
      <c r="Q4109">
        <f t="shared" si="257"/>
        <v>10.25</v>
      </c>
      <c r="R4109" t="s">
        <v>8332</v>
      </c>
      <c r="S4109" t="s">
        <v>8333</v>
      </c>
      <c r="T4109" s="10">
        <f t="shared" si="258"/>
        <v>41883.916678240741</v>
      </c>
      <c r="U4109" s="10">
        <f t="shared" si="259"/>
        <v>41906.916678240741</v>
      </c>
    </row>
    <row r="4110" spans="1:21" ht="42.75" x14ac:dyDescent="0.2">
      <c r="A4110">
        <v>4108</v>
      </c>
      <c r="B4110" s="3" t="s">
        <v>4104</v>
      </c>
      <c r="C4110" s="3" t="s">
        <v>8211</v>
      </c>
      <c r="D4110">
        <v>3000</v>
      </c>
      <c r="F4110">
        <v>59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8271</v>
      </c>
      <c r="P4110" s="6">
        <f t="shared" si="256"/>
        <v>1.9666666666666666E-2</v>
      </c>
      <c r="Q4110">
        <f t="shared" si="257"/>
        <v>59</v>
      </c>
      <c r="R4110" t="s">
        <v>8332</v>
      </c>
      <c r="S4110" t="s">
        <v>8333</v>
      </c>
      <c r="T4110" s="10">
        <f t="shared" si="258"/>
        <v>42767.031678240746</v>
      </c>
      <c r="U4110" s="10">
        <f t="shared" si="259"/>
        <v>42797.208333333328</v>
      </c>
    </row>
    <row r="4111" spans="1:21" ht="42.75" x14ac:dyDescent="0.2">
      <c r="A4111">
        <v>4109</v>
      </c>
      <c r="B4111" s="3" t="s">
        <v>4105</v>
      </c>
      <c r="C4111" s="3" t="s">
        <v>8212</v>
      </c>
      <c r="D4111">
        <v>500</v>
      </c>
      <c r="F4111"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8271</v>
      </c>
      <c r="P4111" s="6">
        <f t="shared" si="256"/>
        <v>0</v>
      </c>
      <c r="Q4111" t="e">
        <f t="shared" si="257"/>
        <v>#DIV/0!</v>
      </c>
      <c r="R4111" t="s">
        <v>8332</v>
      </c>
      <c r="S4111" t="s">
        <v>8333</v>
      </c>
      <c r="T4111" s="10">
        <f t="shared" si="258"/>
        <v>42307.539398148147</v>
      </c>
      <c r="U4111" s="10">
        <f t="shared" si="259"/>
        <v>42337.581064814818</v>
      </c>
    </row>
    <row r="4112" spans="1:21" ht="42.75" x14ac:dyDescent="0.2">
      <c r="A4112">
        <v>4110</v>
      </c>
      <c r="B4112" s="3" t="s">
        <v>4106</v>
      </c>
      <c r="C4112" s="3" t="s">
        <v>8213</v>
      </c>
      <c r="D4112">
        <v>300</v>
      </c>
      <c r="F4112">
        <v>86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8271</v>
      </c>
      <c r="P4112" s="6">
        <f t="shared" si="256"/>
        <v>0.28666666666666668</v>
      </c>
      <c r="Q4112">
        <f t="shared" si="257"/>
        <v>14.333333333333334</v>
      </c>
      <c r="R4112" t="s">
        <v>8332</v>
      </c>
      <c r="S4112" t="s">
        <v>8333</v>
      </c>
      <c r="T4112" s="10">
        <f t="shared" si="258"/>
        <v>42512.626747685179</v>
      </c>
      <c r="U4112" s="10">
        <f t="shared" si="259"/>
        <v>42572.626747685179</v>
      </c>
    </row>
    <row r="4113" spans="1:21" ht="42.75" x14ac:dyDescent="0.2">
      <c r="A4113">
        <v>4111</v>
      </c>
      <c r="B4113" s="3" t="s">
        <v>4107</v>
      </c>
      <c r="C4113" s="3" t="s">
        <v>8214</v>
      </c>
      <c r="D4113">
        <v>3000</v>
      </c>
      <c r="F4113">
        <v>94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8271</v>
      </c>
      <c r="P4113" s="6">
        <f t="shared" si="256"/>
        <v>3.1333333333333331E-2</v>
      </c>
      <c r="Q4113">
        <f t="shared" si="257"/>
        <v>15.666666666666666</v>
      </c>
      <c r="R4113" t="s">
        <v>8332</v>
      </c>
      <c r="S4113" t="s">
        <v>8333</v>
      </c>
      <c r="T4113" s="10">
        <f t="shared" si="258"/>
        <v>42029.135879629626</v>
      </c>
      <c r="U4113" s="10">
        <f t="shared" si="259"/>
        <v>42059.135879629626</v>
      </c>
    </row>
    <row r="4114" spans="1:21" ht="42.75" x14ac:dyDescent="0.2">
      <c r="A4114">
        <v>4112</v>
      </c>
      <c r="B4114" s="3" t="s">
        <v>4108</v>
      </c>
      <c r="C4114" s="3" t="s">
        <v>6961</v>
      </c>
      <c r="D4114">
        <v>2500</v>
      </c>
      <c r="F4114">
        <v>1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8271</v>
      </c>
      <c r="P4114" s="6">
        <f t="shared" si="256"/>
        <v>4.0000000000000002E-4</v>
      </c>
      <c r="Q4114">
        <f t="shared" si="257"/>
        <v>1</v>
      </c>
      <c r="R4114" t="s">
        <v>8332</v>
      </c>
      <c r="S4114" t="s">
        <v>8333</v>
      </c>
      <c r="T4114" s="10">
        <f t="shared" si="258"/>
        <v>42400.946597222224</v>
      </c>
      <c r="U4114" s="10">
        <f t="shared" si="259"/>
        <v>42428</v>
      </c>
    </row>
    <row r="4115" spans="1:21" ht="42.75" x14ac:dyDescent="0.2">
      <c r="A4115">
        <v>4113</v>
      </c>
      <c r="B4115" s="3" t="s">
        <v>4109</v>
      </c>
      <c r="C4115" s="3" t="s">
        <v>8215</v>
      </c>
      <c r="D4115">
        <v>1500</v>
      </c>
      <c r="F4115">
        <v>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8271</v>
      </c>
      <c r="P4115" s="6">
        <f t="shared" si="256"/>
        <v>2E-3</v>
      </c>
      <c r="Q4115">
        <f t="shared" si="257"/>
        <v>1</v>
      </c>
      <c r="R4115" t="s">
        <v>8332</v>
      </c>
      <c r="S4115" t="s">
        <v>8333</v>
      </c>
      <c r="T4115" s="10">
        <f t="shared" si="258"/>
        <v>42358.573182870372</v>
      </c>
      <c r="U4115" s="10">
        <f t="shared" si="259"/>
        <v>42377.273611111115</v>
      </c>
    </row>
  </sheetData>
  <phoneticPr fontId="2" type="noConversion"/>
  <conditionalFormatting sqref="G1:G1048576">
    <cfRule type="cellIs" dxfId="31" priority="6" operator="equal">
      <formula>"live"</formula>
    </cfRule>
    <cfRule type="cellIs" dxfId="30" priority="7" operator="equal">
      <formula>"failed"</formula>
    </cfRule>
    <cfRule type="cellIs" dxfId="29" priority="8" operator="equal">
      <formula>"successful"</formula>
    </cfRule>
    <cfRule type="cellIs" dxfId="28" priority="9" operator="equal">
      <formula>"canceled"</formula>
    </cfRule>
  </conditionalFormatting>
  <conditionalFormatting sqref="P1:P1048576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4ACB9-D2F6-4AF5-B0F1-066B6C7D6400}">
  <dimension ref="A3:F14"/>
  <sheetViews>
    <sheetView topLeftCell="C6" workbookViewId="0">
      <selection activeCell="M12" sqref="M12"/>
    </sheetView>
  </sheetViews>
  <sheetFormatPr defaultRowHeight="14.25" x14ac:dyDescent="0.2"/>
  <cols>
    <col min="1" max="1" width="13" bestFit="1" customWidth="1"/>
    <col min="2" max="2" width="16.25" bestFit="1" customWidth="1"/>
    <col min="3" max="3" width="6.25" bestFit="1" customWidth="1"/>
    <col min="4" max="4" width="4.5" bestFit="1" customWidth="1"/>
    <col min="5" max="5" width="9.875" bestFit="1" customWidth="1"/>
    <col min="6" max="6" width="11.625" bestFit="1" customWidth="1"/>
  </cols>
  <sheetData>
    <row r="3" spans="1:6" x14ac:dyDescent="0.2">
      <c r="A3" s="7" t="s">
        <v>8364</v>
      </c>
      <c r="B3" s="7" t="s">
        <v>8363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8322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8328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8341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8340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8344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8337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8334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8332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honeticPr fontId="2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F985E-53EE-4384-8B33-638889C98E7D}">
  <dimension ref="A1:F14"/>
  <sheetViews>
    <sheetView topLeftCell="A5" workbookViewId="0">
      <selection activeCell="D20" sqref="D20"/>
    </sheetView>
  </sheetViews>
  <sheetFormatPr defaultRowHeight="14.25" x14ac:dyDescent="0.2"/>
  <cols>
    <col min="1" max="1" width="13" bestFit="1" customWidth="1"/>
    <col min="2" max="2" width="16.25" bestFit="1" customWidth="1"/>
    <col min="3" max="3" width="6.25" bestFit="1" customWidth="1"/>
    <col min="4" max="4" width="4.5" bestFit="1" customWidth="1"/>
    <col min="5" max="5" width="9.875" bestFit="1" customWidth="1"/>
    <col min="6" max="6" width="11.625" bestFit="1" customWidth="1"/>
  </cols>
  <sheetData>
    <row r="1" spans="1:6" x14ac:dyDescent="0.2">
      <c r="A1" s="7" t="s">
        <v>8223</v>
      </c>
      <c r="B1" t="s">
        <v>8224</v>
      </c>
    </row>
    <row r="3" spans="1:6" x14ac:dyDescent="0.2">
      <c r="A3" s="7" t="s">
        <v>8364</v>
      </c>
      <c r="B3" s="7" t="s">
        <v>8363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8322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">
      <c r="A6" s="8" t="s">
        <v>8316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">
      <c r="A7" s="8" t="s">
        <v>8328</v>
      </c>
      <c r="B7" s="9"/>
      <c r="C7" s="9">
        <v>96</v>
      </c>
      <c r="D7" s="9"/>
      <c r="E7" s="9">
        <v>52</v>
      </c>
      <c r="F7" s="9">
        <v>148</v>
      </c>
    </row>
    <row r="8" spans="1:6" x14ac:dyDescent="0.2">
      <c r="A8" s="8" t="s">
        <v>8341</v>
      </c>
      <c r="B8" s="9">
        <v>23</v>
      </c>
      <c r="C8" s="9"/>
      <c r="D8" s="9"/>
      <c r="E8" s="9"/>
      <c r="F8" s="9">
        <v>23</v>
      </c>
    </row>
    <row r="9" spans="1:6" x14ac:dyDescent="0.2">
      <c r="A9" s="8" t="s">
        <v>8340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">
      <c r="A10" s="8" t="s">
        <v>8344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">
      <c r="A11" s="8" t="s">
        <v>8337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">
      <c r="A12" s="8" t="s">
        <v>8334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">
      <c r="A13" s="8" t="s">
        <v>8332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">
      <c r="A14" s="8" t="s">
        <v>8362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honeticPr fontId="2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54BDB-5E29-4685-A056-4FAA6CA49809}">
  <dimension ref="A1:F47"/>
  <sheetViews>
    <sheetView topLeftCell="D11" workbookViewId="0">
      <selection activeCell="P19" sqref="P19"/>
    </sheetView>
  </sheetViews>
  <sheetFormatPr defaultRowHeight="14.25" x14ac:dyDescent="0.2"/>
  <cols>
    <col min="1" max="1" width="16.625" bestFit="1" customWidth="1"/>
    <col min="2" max="2" width="16.25" bestFit="1" customWidth="1"/>
    <col min="3" max="3" width="6.25" bestFit="1" customWidth="1"/>
    <col min="4" max="4" width="4.5" bestFit="1" customWidth="1"/>
    <col min="5" max="5" width="9.875" bestFit="1" customWidth="1"/>
    <col min="6" max="6" width="11.625" bestFit="1" customWidth="1"/>
  </cols>
  <sheetData>
    <row r="1" spans="1:6" x14ac:dyDescent="0.2">
      <c r="A1" s="7" t="s">
        <v>8223</v>
      </c>
      <c r="B1" t="s" vm="1">
        <v>8365</v>
      </c>
    </row>
    <row r="2" spans="1:6" x14ac:dyDescent="0.2">
      <c r="A2" s="7" t="s">
        <v>8308</v>
      </c>
      <c r="B2" t="s" vm="2">
        <v>8365</v>
      </c>
    </row>
    <row r="4" spans="1:6" x14ac:dyDescent="0.2">
      <c r="A4" s="7" t="s">
        <v>8364</v>
      </c>
      <c r="B4" s="7" t="s">
        <v>8363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8327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8349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8342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8359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8321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8326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8325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8313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8319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8339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8343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8351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8352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8312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8311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8357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8310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8315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8360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8348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8338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8353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8345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8350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8333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8318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8347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8355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8309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8331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8324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8354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8320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8323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8346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8314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8336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8335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8317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honeticPr fontId="2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2D4CC-D031-4C30-812E-AE1C049941C2}">
  <dimension ref="A1:F18"/>
  <sheetViews>
    <sheetView topLeftCell="C5" workbookViewId="0">
      <selection activeCell="H36" sqref="H36"/>
    </sheetView>
  </sheetViews>
  <sheetFormatPr defaultRowHeight="14.25" x14ac:dyDescent="0.2"/>
  <cols>
    <col min="1" max="1" width="28.875" bestFit="1" customWidth="1"/>
    <col min="2" max="2" width="16.25" bestFit="1" customWidth="1"/>
    <col min="3" max="3" width="6.25" bestFit="1" customWidth="1"/>
    <col min="4" max="4" width="4.5" bestFit="1" customWidth="1"/>
    <col min="5" max="5" width="9.875" bestFit="1" customWidth="1"/>
    <col min="6" max="6" width="11.625" bestFit="1" customWidth="1"/>
    <col min="7" max="9" width="5.25" bestFit="1" customWidth="1"/>
    <col min="10" max="10" width="6.25" bestFit="1" customWidth="1"/>
    <col min="11" max="11" width="11.625" bestFit="1" customWidth="1"/>
    <col min="12" max="14" width="5.25" bestFit="1" customWidth="1"/>
    <col min="15" max="15" width="11.625" bestFit="1" customWidth="1"/>
    <col min="16" max="16" width="5" bestFit="1" customWidth="1"/>
    <col min="17" max="17" width="7" bestFit="1" customWidth="1"/>
    <col min="18" max="18" width="5.25" bestFit="1" customWidth="1"/>
    <col min="19" max="19" width="4.5" bestFit="1" customWidth="1"/>
    <col min="20" max="20" width="7" bestFit="1" customWidth="1"/>
    <col min="21" max="21" width="5" bestFit="1" customWidth="1"/>
    <col min="22" max="22" width="4.625" bestFit="1" customWidth="1"/>
    <col min="23" max="23" width="7" bestFit="1" customWidth="1"/>
    <col min="24" max="24" width="5.125" bestFit="1" customWidth="1"/>
    <col min="25" max="25" width="4.75" bestFit="1" customWidth="1"/>
    <col min="26" max="26" width="7" bestFit="1" customWidth="1"/>
    <col min="27" max="27" width="4.625" bestFit="1" customWidth="1"/>
    <col min="28" max="28" width="5" bestFit="1" customWidth="1"/>
    <col min="29" max="29" width="11.625" bestFit="1" customWidth="1"/>
    <col min="30" max="30" width="4.625" bestFit="1" customWidth="1"/>
    <col min="31" max="31" width="5" bestFit="1" customWidth="1"/>
    <col min="32" max="32" width="7" bestFit="1" customWidth="1"/>
    <col min="33" max="33" width="5.25" bestFit="1" customWidth="1"/>
    <col min="34" max="34" width="4.5" bestFit="1" customWidth="1"/>
    <col min="35" max="35" width="7" bestFit="1" customWidth="1"/>
    <col min="36" max="36" width="5" bestFit="1" customWidth="1"/>
    <col min="37" max="37" width="4.625" bestFit="1" customWidth="1"/>
    <col min="38" max="38" width="7" bestFit="1" customWidth="1"/>
    <col min="39" max="39" width="5.125" bestFit="1" customWidth="1"/>
    <col min="40" max="40" width="4.75" bestFit="1" customWidth="1"/>
    <col min="41" max="41" width="11.625" bestFit="1" customWidth="1"/>
    <col min="42" max="237" width="16.25" bestFit="1" customWidth="1"/>
    <col min="238" max="238" width="11.625" bestFit="1" customWidth="1"/>
    <col min="239" max="4114" width="16.625" bestFit="1" customWidth="1"/>
    <col min="4115" max="4115" width="11.625" bestFit="1" customWidth="1"/>
  </cols>
  <sheetData>
    <row r="1" spans="1:6" x14ac:dyDescent="0.2">
      <c r="A1" s="7" t="s">
        <v>8380</v>
      </c>
      <c r="B1" t="s" vm="4">
        <v>8365</v>
      </c>
    </row>
    <row r="2" spans="1:6" x14ac:dyDescent="0.2">
      <c r="A2" s="7" t="s">
        <v>8308</v>
      </c>
      <c r="B2" t="s" vm="3">
        <v>8365</v>
      </c>
    </row>
    <row r="4" spans="1:6" x14ac:dyDescent="0.2">
      <c r="A4" s="7" t="s">
        <v>8381</v>
      </c>
      <c r="B4" s="7" t="s">
        <v>8363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8" t="s">
        <v>8370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8" t="s">
        <v>8379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8" t="s">
        <v>8375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8" t="s">
        <v>8376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8" t="s">
        <v>8371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8" t="s">
        <v>8372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8" t="s">
        <v>8373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8" t="s">
        <v>8369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8" t="s">
        <v>8377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8" t="s">
        <v>8378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8" t="s">
        <v>8368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8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honeticPr fontId="2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7E5C9-E0C2-404A-AF62-91758E22B333}">
  <dimension ref="A1:X4115"/>
  <sheetViews>
    <sheetView tabSelected="1" topLeftCell="I1" workbookViewId="0">
      <selection activeCell="M16" sqref="M16"/>
    </sheetView>
  </sheetViews>
  <sheetFormatPr defaultRowHeight="14.25" x14ac:dyDescent="0.2"/>
  <cols>
    <col min="3" max="3" width="21.25" customWidth="1"/>
    <col min="5" max="5" width="31.375" customWidth="1"/>
    <col min="6" max="6" width="23.25" style="3" customWidth="1"/>
    <col min="7" max="7" width="21.875" style="3" customWidth="1"/>
    <col min="8" max="8" width="20.875" customWidth="1"/>
    <col min="9" max="9" width="16.375" customWidth="1"/>
    <col min="10" max="10" width="21.25" customWidth="1"/>
    <col min="11" max="11" width="17.875" customWidth="1"/>
    <col min="12" max="12" width="19.875" customWidth="1"/>
    <col min="13" max="13" width="19.25" customWidth="1"/>
    <col min="14" max="14" width="17.875" customWidth="1"/>
    <col min="15" max="15" width="15.375" customWidth="1"/>
    <col min="16" max="16" width="24.625" customWidth="1"/>
    <col min="17" max="17" width="36.375" customWidth="1"/>
    <col min="18" max="18" width="41.125" customWidth="1"/>
    <col min="19" max="19" width="21.75" style="6" customWidth="1"/>
    <col min="20" max="20" width="21.25" customWidth="1"/>
    <col min="21" max="21" width="24.125" customWidth="1"/>
    <col min="22" max="22" width="17.625" customWidth="1"/>
    <col min="23" max="23" width="26.625" customWidth="1"/>
    <col min="24" max="24" width="29.5" customWidth="1"/>
  </cols>
  <sheetData>
    <row r="1" spans="1:24" x14ac:dyDescent="0.2">
      <c r="A1" s="1" t="s">
        <v>0</v>
      </c>
      <c r="B1" s="1" t="s">
        <v>8216</v>
      </c>
      <c r="C1" s="1" t="s">
        <v>8218</v>
      </c>
      <c r="E1" s="12" t="s">
        <v>8382</v>
      </c>
      <c r="F1" s="13" t="s">
        <v>8383</v>
      </c>
      <c r="G1" s="13" t="s">
        <v>8384</v>
      </c>
      <c r="H1" s="12" t="s">
        <v>8385</v>
      </c>
      <c r="I1" s="12" t="s">
        <v>8386</v>
      </c>
      <c r="J1" s="12" t="s">
        <v>8387</v>
      </c>
      <c r="K1" s="12" t="s">
        <v>8388</v>
      </c>
      <c r="L1" s="12" t="s">
        <v>8389</v>
      </c>
      <c r="M1" s="1"/>
      <c r="N1" s="1"/>
      <c r="O1" s="1"/>
      <c r="P1" s="1"/>
      <c r="Q1" s="1"/>
      <c r="R1" s="1"/>
      <c r="S1" s="5"/>
      <c r="T1" s="1"/>
      <c r="U1" s="1"/>
      <c r="V1" s="1"/>
      <c r="W1" s="1"/>
      <c r="X1" s="1"/>
    </row>
    <row r="2" spans="1:24" x14ac:dyDescent="0.2">
      <c r="A2">
        <v>0</v>
      </c>
      <c r="B2">
        <v>8500</v>
      </c>
      <c r="C2" t="s">
        <v>8219</v>
      </c>
      <c r="E2" s="14" t="s">
        <v>8390</v>
      </c>
      <c r="F2" s="15">
        <f>COUNTIFS(B2:B4115,"&lt;1000",C2:C4115,"successful")</f>
        <v>322</v>
      </c>
      <c r="G2" s="15">
        <f>COUNTIFS(B2:B4115,"&lt;1000",C2:C4115,"failed")</f>
        <v>113</v>
      </c>
      <c r="H2" s="15">
        <f>COUNTIFS(B2:B4115,"&lt;1000",C2:C4115,"CANCELED")</f>
        <v>18</v>
      </c>
      <c r="I2" s="14">
        <f>SUM(F2:H2)</f>
        <v>453</v>
      </c>
      <c r="J2" s="16">
        <f>F2/I2</f>
        <v>0.71081677704194257</v>
      </c>
      <c r="K2" s="16">
        <f>G2/I2</f>
        <v>0.24944812362030905</v>
      </c>
      <c r="L2" s="16">
        <f>H2/I2</f>
        <v>3.9735099337748346E-2</v>
      </c>
      <c r="W2" s="10"/>
      <c r="X2" s="10"/>
    </row>
    <row r="3" spans="1:24" x14ac:dyDescent="0.2">
      <c r="A3">
        <v>1</v>
      </c>
      <c r="B3">
        <v>10275</v>
      </c>
      <c r="C3" t="s">
        <v>8219</v>
      </c>
      <c r="E3" s="14" t="s">
        <v>8391</v>
      </c>
      <c r="F3" s="15">
        <f>COUNTIFS(B2:B4115,"&gt;=1000",B2:B4115,"&lt;=4999",C2:C4115,"successful")</f>
        <v>932</v>
      </c>
      <c r="G3" s="15">
        <f>COUNTIFS(B2:B4115,"&gt;=1000",B2:B4115,"&lt;=4999",C2:C4115,"FAILED")</f>
        <v>420</v>
      </c>
      <c r="H3" s="15">
        <f>COUNTIFS(B2:B4115,"&gt;=1000",B2:B4115,"&lt;=4999",C2:C4115,"CANCELED")</f>
        <v>60</v>
      </c>
      <c r="I3" s="14">
        <f t="shared" ref="I3:I13" si="0">SUM(F3:H3)</f>
        <v>1412</v>
      </c>
      <c r="J3" s="16">
        <f t="shared" ref="J3:J13" si="1">F3/I3</f>
        <v>0.66005665722379603</v>
      </c>
      <c r="K3" s="16">
        <f t="shared" ref="K3:K13" si="2">G3/I3</f>
        <v>0.29745042492917845</v>
      </c>
      <c r="L3" s="16">
        <f t="shared" ref="L3:L13" si="3">H3/I3</f>
        <v>4.2492917847025496E-2</v>
      </c>
      <c r="W3" s="10"/>
      <c r="X3" s="10"/>
    </row>
    <row r="4" spans="1:24" x14ac:dyDescent="0.2">
      <c r="A4">
        <v>2</v>
      </c>
      <c r="B4">
        <v>500</v>
      </c>
      <c r="C4" t="s">
        <v>8219</v>
      </c>
      <c r="E4" s="14" t="s">
        <v>8392</v>
      </c>
      <c r="F4" s="15">
        <f>COUNTIFS(B2:B4115,"&gt;=5000",B2:B4115,"&lt;=9999",C2:C4115,"successful")</f>
        <v>381</v>
      </c>
      <c r="G4" s="15">
        <f>COUNTIFS(B2:B4115,"&gt;=5000",B2:B4115,"&lt;=9999",C2:C4115,"FAILED")</f>
        <v>283</v>
      </c>
      <c r="H4" s="15">
        <f>COUNTIFS(B2:B4115,"&gt;=5000",B2:B4115,"&lt;=9999",C2:C4115,"CANCELED")</f>
        <v>52</v>
      </c>
      <c r="I4" s="14">
        <f t="shared" si="0"/>
        <v>716</v>
      </c>
      <c r="J4" s="16">
        <f t="shared" si="1"/>
        <v>0.53212290502793291</v>
      </c>
      <c r="K4" s="16">
        <f t="shared" si="2"/>
        <v>0.39525139664804471</v>
      </c>
      <c r="L4" s="16">
        <f t="shared" si="3"/>
        <v>7.2625698324022353E-2</v>
      </c>
      <c r="W4" s="10"/>
      <c r="X4" s="10"/>
    </row>
    <row r="5" spans="1:24" x14ac:dyDescent="0.2">
      <c r="A5">
        <v>3</v>
      </c>
      <c r="B5">
        <v>10000</v>
      </c>
      <c r="C5" t="s">
        <v>8219</v>
      </c>
      <c r="E5" s="14" t="s">
        <v>8393</v>
      </c>
      <c r="F5" s="15">
        <f>COUNTIFS(B2:B4115,"&gt;=10000",B2:B4115,"&lt;=14999",C2:C4115,"successful")</f>
        <v>168</v>
      </c>
      <c r="G5" s="15">
        <f>COUNTIFS(B2:B4115,"&gt;=10000",B2:B4115,"&lt;=14999",C2:C4115,"FAILED")</f>
        <v>144</v>
      </c>
      <c r="H5" s="15">
        <f>COUNTIFS(B2:B4115,"&gt;=10000",B2:B4115,"&lt;=14999",C2:C4115,"CANCELED")</f>
        <v>40</v>
      </c>
      <c r="I5" s="14">
        <f t="shared" si="0"/>
        <v>352</v>
      </c>
      <c r="J5" s="16">
        <f t="shared" si="1"/>
        <v>0.47727272727272729</v>
      </c>
      <c r="K5" s="16">
        <f t="shared" si="2"/>
        <v>0.40909090909090912</v>
      </c>
      <c r="L5" s="16">
        <f t="shared" si="3"/>
        <v>0.11363636363636363</v>
      </c>
      <c r="W5" s="10"/>
      <c r="X5" s="10"/>
    </row>
    <row r="6" spans="1:24" x14ac:dyDescent="0.2">
      <c r="A6">
        <v>4</v>
      </c>
      <c r="B6">
        <v>44000</v>
      </c>
      <c r="C6" t="s">
        <v>8219</v>
      </c>
      <c r="E6" s="14" t="s">
        <v>8394</v>
      </c>
      <c r="F6" s="15">
        <f>COUNTIFS(B2:B4115,"&gt;=15000",B2:B4115,"&lt;=19999",C2:C4115,"successful")</f>
        <v>94</v>
      </c>
      <c r="G6" s="15">
        <f>COUNTIFS(B2:B4115,"&gt;=15000",B2:B4115,"&lt;=19999",C2:C4115,"FAILED")</f>
        <v>90</v>
      </c>
      <c r="H6" s="15">
        <f>COUNTIFS(B2:B4115,"&gt;=15000",B2:B4115,"&lt;=19999",C2:C4115,"CANCELED")</f>
        <v>17</v>
      </c>
      <c r="I6" s="14">
        <f t="shared" si="0"/>
        <v>201</v>
      </c>
      <c r="J6" s="16">
        <f t="shared" si="1"/>
        <v>0.46766169154228854</v>
      </c>
      <c r="K6" s="16">
        <f t="shared" si="2"/>
        <v>0.44776119402985076</v>
      </c>
      <c r="L6" s="16">
        <f t="shared" si="3"/>
        <v>8.45771144278607E-2</v>
      </c>
      <c r="W6" s="10"/>
      <c r="X6" s="10"/>
    </row>
    <row r="7" spans="1:24" x14ac:dyDescent="0.2">
      <c r="A7">
        <v>5</v>
      </c>
      <c r="B7">
        <v>3999</v>
      </c>
      <c r="C7" t="s">
        <v>8219</v>
      </c>
      <c r="E7" s="14" t="s">
        <v>8395</v>
      </c>
      <c r="F7" s="15">
        <f>COUNTIFS(B2:B4115,"&gt;=20000",B2:B4115,"&lt;=24999",C2:C4115,"successful")</f>
        <v>62</v>
      </c>
      <c r="G7" s="15">
        <f>COUNTIFS(B2:B4115,"&gt;=20000",B2:B4115,"&lt;=24999",C2:C4115,"FAILED")</f>
        <v>72</v>
      </c>
      <c r="H7" s="15">
        <f>COUNTIFS(B2:B4115,"&gt;=20000",B2:B4115,"&lt;=24999",C2:C4115,"CANCELED")</f>
        <v>14</v>
      </c>
      <c r="I7" s="14">
        <f t="shared" si="0"/>
        <v>148</v>
      </c>
      <c r="J7" s="16">
        <f t="shared" si="1"/>
        <v>0.41891891891891891</v>
      </c>
      <c r="K7" s="16">
        <f t="shared" si="2"/>
        <v>0.48648648648648651</v>
      </c>
      <c r="L7" s="16">
        <f t="shared" si="3"/>
        <v>9.45945945945946E-2</v>
      </c>
      <c r="W7" s="10"/>
      <c r="X7" s="10"/>
    </row>
    <row r="8" spans="1:24" x14ac:dyDescent="0.2">
      <c r="A8">
        <v>6</v>
      </c>
      <c r="B8">
        <v>8000</v>
      </c>
      <c r="C8" t="s">
        <v>8219</v>
      </c>
      <c r="E8" s="14" t="s">
        <v>8396</v>
      </c>
      <c r="F8" s="15">
        <f>COUNTIFS(B2:B4115,"&gt;=25000",B2:B4115,"&lt;=29999",C2:C4115,"successful")</f>
        <v>55</v>
      </c>
      <c r="G8" s="15">
        <f>COUNTIFS(B2:B4115,"&gt;=25000",B2:B4115,"&lt;=29999",C2:C4115,"FAILED")</f>
        <v>64</v>
      </c>
      <c r="H8" s="15">
        <f>COUNTIFS(B2:B4115,"&gt;=25000",B2:B4115,"&lt;=29999",C2:C4115,"CANCELED")</f>
        <v>18</v>
      </c>
      <c r="I8" s="14">
        <f t="shared" si="0"/>
        <v>137</v>
      </c>
      <c r="J8" s="16">
        <f t="shared" si="1"/>
        <v>0.40145985401459855</v>
      </c>
      <c r="K8" s="16">
        <f t="shared" si="2"/>
        <v>0.46715328467153283</v>
      </c>
      <c r="L8" s="16">
        <f t="shared" si="3"/>
        <v>0.13138686131386862</v>
      </c>
      <c r="W8" s="10"/>
      <c r="X8" s="10"/>
    </row>
    <row r="9" spans="1:24" x14ac:dyDescent="0.2">
      <c r="A9">
        <v>7</v>
      </c>
      <c r="B9">
        <v>9000</v>
      </c>
      <c r="C9" t="s">
        <v>8219</v>
      </c>
      <c r="E9" s="14" t="s">
        <v>8397</v>
      </c>
      <c r="F9" s="15">
        <f>COUNTIFS(B2:B4115,"&gt;=30000",B2:B4115,"&lt;=34999",C2:C4115,"successful")</f>
        <v>32</v>
      </c>
      <c r="G9" s="15">
        <f>COUNTIFS(B2:B4115,"&gt;=30000",B2:B4115,"&lt;=34999",C2:C4115,"FAILED")</f>
        <v>37</v>
      </c>
      <c r="H9" s="15">
        <f>COUNTIFS(B2:B4115,"&gt;=30000",B2:B4115,"&lt;=34999",C2:C4115,"CANCELED")</f>
        <v>13</v>
      </c>
      <c r="I9" s="14">
        <f t="shared" si="0"/>
        <v>82</v>
      </c>
      <c r="J9" s="16">
        <f t="shared" si="1"/>
        <v>0.3902439024390244</v>
      </c>
      <c r="K9" s="16">
        <f t="shared" si="2"/>
        <v>0.45121951219512196</v>
      </c>
      <c r="L9" s="16">
        <f t="shared" si="3"/>
        <v>0.15853658536585366</v>
      </c>
      <c r="W9" s="10"/>
      <c r="X9" s="10"/>
    </row>
    <row r="10" spans="1:24" x14ac:dyDescent="0.2">
      <c r="A10">
        <v>8</v>
      </c>
      <c r="B10">
        <v>3500</v>
      </c>
      <c r="C10" t="s">
        <v>8219</v>
      </c>
      <c r="E10" s="14" t="s">
        <v>8398</v>
      </c>
      <c r="F10" s="15">
        <f>COUNTIFS(B2:B4115,"&gt;=35000",B2:B4115,"&lt;=39999",C2:C4115,"successful")</f>
        <v>26</v>
      </c>
      <c r="G10" s="15">
        <f>COUNTIFS(B2:B4115,"&gt;=35000",B2:B4115,"&lt;=39999",C2:C4115,"FAILED")</f>
        <v>22</v>
      </c>
      <c r="H10" s="15">
        <f>COUNTIFS(B2:B4115,"&gt;=35000",B2:B4115,"&lt;=39999",C2:C4115,"CANCELED")</f>
        <v>7</v>
      </c>
      <c r="I10" s="14">
        <f t="shared" si="0"/>
        <v>55</v>
      </c>
      <c r="J10" s="16">
        <f t="shared" si="1"/>
        <v>0.47272727272727272</v>
      </c>
      <c r="K10" s="16">
        <f t="shared" si="2"/>
        <v>0.4</v>
      </c>
      <c r="L10" s="16">
        <f t="shared" si="3"/>
        <v>0.12727272727272726</v>
      </c>
      <c r="W10" s="10"/>
      <c r="X10" s="10"/>
    </row>
    <row r="11" spans="1:24" x14ac:dyDescent="0.2">
      <c r="A11">
        <v>9</v>
      </c>
      <c r="B11">
        <v>500</v>
      </c>
      <c r="C11" t="s">
        <v>8219</v>
      </c>
      <c r="E11" s="14" t="s">
        <v>8399</v>
      </c>
      <c r="F11" s="15">
        <f>COUNTIFS(B2:B4115,"&gt;=40000",B2:B4115,"&lt;=44999",C2:C4115,"successful")</f>
        <v>21</v>
      </c>
      <c r="G11" s="15">
        <f>COUNTIFS(B2:B4115,"&gt;=40000",B2:B4115,"&lt;=44999",C2:C4115,"FAILED")</f>
        <v>16</v>
      </c>
      <c r="H11" s="15">
        <f>COUNTIFS(B2:B4115,"&gt;=40000",B2:B4115,"&lt;=44999",C2:C4115,"CANCELED")</f>
        <v>6</v>
      </c>
      <c r="I11" s="14">
        <f t="shared" si="0"/>
        <v>43</v>
      </c>
      <c r="J11" s="16">
        <f t="shared" si="1"/>
        <v>0.48837209302325579</v>
      </c>
      <c r="K11" s="16">
        <f t="shared" si="2"/>
        <v>0.37209302325581395</v>
      </c>
      <c r="L11" s="16">
        <f t="shared" si="3"/>
        <v>0.13953488372093023</v>
      </c>
      <c r="W11" s="10"/>
      <c r="X11" s="10"/>
    </row>
    <row r="12" spans="1:24" x14ac:dyDescent="0.2">
      <c r="A12">
        <v>10</v>
      </c>
      <c r="B12">
        <v>3000</v>
      </c>
      <c r="C12" t="s">
        <v>8219</v>
      </c>
      <c r="E12" s="14" t="s">
        <v>8400</v>
      </c>
      <c r="F12" s="15">
        <f>COUNTIFS(B2:B4115,"&gt;=45000",B2:B4115,"&lt;=49999",C2:C4115,"successful")</f>
        <v>6</v>
      </c>
      <c r="G12" s="15">
        <f>COUNTIFS(B2:B4115,"&gt;=45000",B2:B4115,"&lt;=49999",C2:C4115,"FAILED")</f>
        <v>11</v>
      </c>
      <c r="H12" s="15">
        <f>COUNTIFS(B2:B4115,"&gt;=45000",B2:B4115,"&lt;=49999",C2:C4115,"CANCELED")</f>
        <v>4</v>
      </c>
      <c r="I12" s="14">
        <f t="shared" si="0"/>
        <v>21</v>
      </c>
      <c r="J12" s="16">
        <f t="shared" si="1"/>
        <v>0.2857142857142857</v>
      </c>
      <c r="K12" s="16">
        <f t="shared" si="2"/>
        <v>0.52380952380952384</v>
      </c>
      <c r="L12" s="16">
        <f t="shared" si="3"/>
        <v>0.19047619047619047</v>
      </c>
      <c r="W12" s="10"/>
      <c r="X12" s="10"/>
    </row>
    <row r="13" spans="1:24" x14ac:dyDescent="0.2">
      <c r="A13">
        <v>11</v>
      </c>
      <c r="B13">
        <v>5000</v>
      </c>
      <c r="C13" t="s">
        <v>8219</v>
      </c>
      <c r="E13" s="14" t="s">
        <v>8401</v>
      </c>
      <c r="F13" s="15">
        <f>COUNTIFS(B2:B4115,"&gt;=50000",C2:C4115,"successful")</f>
        <v>86</v>
      </c>
      <c r="G13" s="15">
        <f>COUNTIFS(B2:B4115,"&gt;=50000",C2:C4115,"FAILED")</f>
        <v>258</v>
      </c>
      <c r="H13" s="15">
        <f>COUNTIFS(B2:B4115,"&gt;=50000",C2:C4115,"CANCELED")</f>
        <v>100</v>
      </c>
      <c r="I13" s="14">
        <f t="shared" si="0"/>
        <v>444</v>
      </c>
      <c r="J13" s="16">
        <f t="shared" si="1"/>
        <v>0.19369369369369369</v>
      </c>
      <c r="K13" s="16">
        <f t="shared" si="2"/>
        <v>0.58108108108108103</v>
      </c>
      <c r="L13" s="16">
        <f t="shared" si="3"/>
        <v>0.22522522522522523</v>
      </c>
      <c r="W13" s="10"/>
      <c r="X13" s="10"/>
    </row>
    <row r="14" spans="1:24" x14ac:dyDescent="0.2">
      <c r="A14">
        <v>12</v>
      </c>
      <c r="B14">
        <v>30000</v>
      </c>
      <c r="C14" t="s">
        <v>8219</v>
      </c>
      <c r="W14" s="10"/>
      <c r="X14" s="10"/>
    </row>
    <row r="15" spans="1:24" x14ac:dyDescent="0.2">
      <c r="A15">
        <v>13</v>
      </c>
      <c r="B15">
        <v>3500</v>
      </c>
      <c r="C15" t="s">
        <v>8219</v>
      </c>
      <c r="W15" s="10"/>
      <c r="X15" s="10"/>
    </row>
    <row r="16" spans="1:24" x14ac:dyDescent="0.2">
      <c r="A16">
        <v>14</v>
      </c>
      <c r="B16">
        <v>6000</v>
      </c>
      <c r="C16" t="s">
        <v>8219</v>
      </c>
      <c r="W16" s="10"/>
      <c r="X16" s="10"/>
    </row>
    <row r="17" spans="1:24" x14ac:dyDescent="0.2">
      <c r="A17">
        <v>15</v>
      </c>
      <c r="B17">
        <v>2000</v>
      </c>
      <c r="C17" t="s">
        <v>8219</v>
      </c>
      <c r="W17" s="10"/>
      <c r="X17" s="10"/>
    </row>
    <row r="18" spans="1:24" x14ac:dyDescent="0.2">
      <c r="A18">
        <v>16</v>
      </c>
      <c r="B18">
        <v>12000</v>
      </c>
      <c r="C18" t="s">
        <v>8219</v>
      </c>
      <c r="W18" s="10"/>
      <c r="X18" s="10"/>
    </row>
    <row r="19" spans="1:24" x14ac:dyDescent="0.2">
      <c r="A19">
        <v>17</v>
      </c>
      <c r="B19">
        <v>1500</v>
      </c>
      <c r="C19" t="s">
        <v>8219</v>
      </c>
      <c r="W19" s="10"/>
      <c r="X19" s="10"/>
    </row>
    <row r="20" spans="1:24" x14ac:dyDescent="0.2">
      <c r="A20">
        <v>18</v>
      </c>
      <c r="B20">
        <v>30000</v>
      </c>
      <c r="C20" t="s">
        <v>8219</v>
      </c>
      <c r="W20" s="10"/>
      <c r="X20" s="10"/>
    </row>
    <row r="21" spans="1:24" x14ac:dyDescent="0.2">
      <c r="A21">
        <v>19</v>
      </c>
      <c r="B21">
        <v>850</v>
      </c>
      <c r="C21" t="s">
        <v>8219</v>
      </c>
      <c r="W21" s="10"/>
      <c r="X21" s="10"/>
    </row>
    <row r="22" spans="1:24" x14ac:dyDescent="0.2">
      <c r="A22">
        <v>20</v>
      </c>
      <c r="B22">
        <v>2000</v>
      </c>
      <c r="C22" t="s">
        <v>8219</v>
      </c>
      <c r="W22" s="10"/>
      <c r="X22" s="10"/>
    </row>
    <row r="23" spans="1:24" x14ac:dyDescent="0.2">
      <c r="A23">
        <v>21</v>
      </c>
      <c r="B23">
        <v>18500</v>
      </c>
      <c r="C23" t="s">
        <v>8219</v>
      </c>
      <c r="W23" s="10"/>
      <c r="X23" s="10"/>
    </row>
    <row r="24" spans="1:24" x14ac:dyDescent="0.2">
      <c r="A24">
        <v>22</v>
      </c>
      <c r="B24">
        <v>350</v>
      </c>
      <c r="C24" t="s">
        <v>8219</v>
      </c>
      <c r="W24" s="10"/>
      <c r="X24" s="10"/>
    </row>
    <row r="25" spans="1:24" x14ac:dyDescent="0.2">
      <c r="A25">
        <v>23</v>
      </c>
      <c r="B25">
        <v>2000</v>
      </c>
      <c r="C25" t="s">
        <v>8219</v>
      </c>
      <c r="W25" s="10"/>
      <c r="X25" s="10"/>
    </row>
    <row r="26" spans="1:24" x14ac:dyDescent="0.2">
      <c r="A26">
        <v>24</v>
      </c>
      <c r="B26">
        <v>35000</v>
      </c>
      <c r="C26" t="s">
        <v>8219</v>
      </c>
      <c r="W26" s="10"/>
      <c r="X26" s="10"/>
    </row>
    <row r="27" spans="1:24" x14ac:dyDescent="0.2">
      <c r="A27">
        <v>25</v>
      </c>
      <c r="B27">
        <v>600</v>
      </c>
      <c r="C27" t="s">
        <v>8219</v>
      </c>
      <c r="W27" s="10"/>
      <c r="X27" s="10"/>
    </row>
    <row r="28" spans="1:24" x14ac:dyDescent="0.2">
      <c r="A28">
        <v>26</v>
      </c>
      <c r="B28">
        <v>1250</v>
      </c>
      <c r="C28" t="s">
        <v>8219</v>
      </c>
      <c r="W28" s="10"/>
      <c r="X28" s="10"/>
    </row>
    <row r="29" spans="1:24" x14ac:dyDescent="0.2">
      <c r="A29">
        <v>27</v>
      </c>
      <c r="B29">
        <v>20000</v>
      </c>
      <c r="C29" t="s">
        <v>8219</v>
      </c>
      <c r="W29" s="10"/>
      <c r="X29" s="10"/>
    </row>
    <row r="30" spans="1:24" x14ac:dyDescent="0.2">
      <c r="A30">
        <v>28</v>
      </c>
      <c r="B30">
        <v>12000</v>
      </c>
      <c r="C30" t="s">
        <v>8219</v>
      </c>
      <c r="W30" s="10"/>
      <c r="X30" s="10"/>
    </row>
    <row r="31" spans="1:24" x14ac:dyDescent="0.2">
      <c r="A31">
        <v>29</v>
      </c>
      <c r="B31">
        <v>3000</v>
      </c>
      <c r="C31" t="s">
        <v>8219</v>
      </c>
      <c r="W31" s="10"/>
      <c r="X31" s="10"/>
    </row>
    <row r="32" spans="1:24" x14ac:dyDescent="0.2">
      <c r="A32">
        <v>30</v>
      </c>
      <c r="B32">
        <v>4000</v>
      </c>
      <c r="C32" t="s">
        <v>8219</v>
      </c>
      <c r="W32" s="10"/>
      <c r="X32" s="10"/>
    </row>
    <row r="33" spans="1:24" x14ac:dyDescent="0.2">
      <c r="A33">
        <v>31</v>
      </c>
      <c r="B33">
        <v>13</v>
      </c>
      <c r="C33" t="s">
        <v>8219</v>
      </c>
      <c r="W33" s="10"/>
      <c r="X33" s="10"/>
    </row>
    <row r="34" spans="1:24" x14ac:dyDescent="0.2">
      <c r="A34">
        <v>32</v>
      </c>
      <c r="B34">
        <v>28450</v>
      </c>
      <c r="C34" t="s">
        <v>8219</v>
      </c>
      <c r="W34" s="10"/>
      <c r="X34" s="10"/>
    </row>
    <row r="35" spans="1:24" x14ac:dyDescent="0.2">
      <c r="A35">
        <v>33</v>
      </c>
      <c r="B35">
        <v>5250</v>
      </c>
      <c r="C35" t="s">
        <v>8219</v>
      </c>
      <c r="W35" s="10"/>
      <c r="X35" s="10"/>
    </row>
    <row r="36" spans="1:24" x14ac:dyDescent="0.2">
      <c r="A36">
        <v>34</v>
      </c>
      <c r="B36">
        <v>2600</v>
      </c>
      <c r="C36" t="s">
        <v>8219</v>
      </c>
      <c r="W36" s="10"/>
      <c r="X36" s="10"/>
    </row>
    <row r="37" spans="1:24" x14ac:dyDescent="0.2">
      <c r="A37">
        <v>35</v>
      </c>
      <c r="B37">
        <v>1000</v>
      </c>
      <c r="C37" t="s">
        <v>8219</v>
      </c>
      <c r="W37" s="10"/>
      <c r="X37" s="10"/>
    </row>
    <row r="38" spans="1:24" x14ac:dyDescent="0.2">
      <c r="A38">
        <v>36</v>
      </c>
      <c r="B38">
        <v>6000</v>
      </c>
      <c r="C38" t="s">
        <v>8219</v>
      </c>
      <c r="W38" s="10"/>
      <c r="X38" s="10"/>
    </row>
    <row r="39" spans="1:24" x14ac:dyDescent="0.2">
      <c r="A39">
        <v>37</v>
      </c>
      <c r="B39">
        <v>22000</v>
      </c>
      <c r="C39" t="s">
        <v>8219</v>
      </c>
      <c r="W39" s="10"/>
      <c r="X39" s="10"/>
    </row>
    <row r="40" spans="1:24" x14ac:dyDescent="0.2">
      <c r="A40">
        <v>38</v>
      </c>
      <c r="B40">
        <v>2500</v>
      </c>
      <c r="C40" t="s">
        <v>8219</v>
      </c>
      <c r="W40" s="10"/>
      <c r="X40" s="10"/>
    </row>
    <row r="41" spans="1:24" x14ac:dyDescent="0.2">
      <c r="A41">
        <v>39</v>
      </c>
      <c r="B41">
        <v>25000</v>
      </c>
      <c r="C41" t="s">
        <v>8219</v>
      </c>
      <c r="W41" s="10"/>
      <c r="X41" s="10"/>
    </row>
    <row r="42" spans="1:24" x14ac:dyDescent="0.2">
      <c r="A42">
        <v>40</v>
      </c>
      <c r="B42">
        <v>2000</v>
      </c>
      <c r="C42" t="s">
        <v>8219</v>
      </c>
      <c r="W42" s="10"/>
      <c r="X42" s="10"/>
    </row>
    <row r="43" spans="1:24" x14ac:dyDescent="0.2">
      <c r="A43">
        <v>41</v>
      </c>
      <c r="B43">
        <v>2000</v>
      </c>
      <c r="C43" t="s">
        <v>8219</v>
      </c>
      <c r="W43" s="10"/>
      <c r="X43" s="10"/>
    </row>
    <row r="44" spans="1:24" x14ac:dyDescent="0.2">
      <c r="A44">
        <v>42</v>
      </c>
      <c r="B44">
        <v>14000</v>
      </c>
      <c r="C44" t="s">
        <v>8219</v>
      </c>
      <c r="W44" s="10"/>
      <c r="X44" s="10"/>
    </row>
    <row r="45" spans="1:24" x14ac:dyDescent="0.2">
      <c r="A45">
        <v>43</v>
      </c>
      <c r="B45">
        <v>10000</v>
      </c>
      <c r="C45" t="s">
        <v>8219</v>
      </c>
      <c r="W45" s="10"/>
      <c r="X45" s="10"/>
    </row>
    <row r="46" spans="1:24" x14ac:dyDescent="0.2">
      <c r="A46">
        <v>44</v>
      </c>
      <c r="B46">
        <v>2000</v>
      </c>
      <c r="C46" t="s">
        <v>8219</v>
      </c>
      <c r="W46" s="10"/>
      <c r="X46" s="10"/>
    </row>
    <row r="47" spans="1:24" x14ac:dyDescent="0.2">
      <c r="A47">
        <v>45</v>
      </c>
      <c r="B47">
        <v>5000</v>
      </c>
      <c r="C47" t="s">
        <v>8219</v>
      </c>
      <c r="W47" s="10"/>
      <c r="X47" s="10"/>
    </row>
    <row r="48" spans="1:24" x14ac:dyDescent="0.2">
      <c r="A48">
        <v>46</v>
      </c>
      <c r="B48">
        <v>8400</v>
      </c>
      <c r="C48" t="s">
        <v>8219</v>
      </c>
      <c r="W48" s="10"/>
      <c r="X48" s="10"/>
    </row>
    <row r="49" spans="1:24" x14ac:dyDescent="0.2">
      <c r="A49">
        <v>47</v>
      </c>
      <c r="B49">
        <v>5000</v>
      </c>
      <c r="C49" t="s">
        <v>8219</v>
      </c>
      <c r="W49" s="10"/>
      <c r="X49" s="10"/>
    </row>
    <row r="50" spans="1:24" x14ac:dyDescent="0.2">
      <c r="A50">
        <v>48</v>
      </c>
      <c r="B50">
        <v>2000</v>
      </c>
      <c r="C50" t="s">
        <v>8219</v>
      </c>
      <c r="W50" s="10"/>
      <c r="X50" s="10"/>
    </row>
    <row r="51" spans="1:24" x14ac:dyDescent="0.2">
      <c r="A51">
        <v>49</v>
      </c>
      <c r="B51">
        <v>12000</v>
      </c>
      <c r="C51" t="s">
        <v>8219</v>
      </c>
      <c r="W51" s="10"/>
      <c r="X51" s="10"/>
    </row>
    <row r="52" spans="1:24" x14ac:dyDescent="0.2">
      <c r="A52">
        <v>50</v>
      </c>
      <c r="B52">
        <v>600</v>
      </c>
      <c r="C52" t="s">
        <v>8219</v>
      </c>
      <c r="W52" s="10"/>
      <c r="X52" s="10"/>
    </row>
    <row r="53" spans="1:24" x14ac:dyDescent="0.2">
      <c r="A53">
        <v>51</v>
      </c>
      <c r="B53">
        <v>11000</v>
      </c>
      <c r="C53" t="s">
        <v>8219</v>
      </c>
      <c r="W53" s="10"/>
      <c r="X53" s="10"/>
    </row>
    <row r="54" spans="1:24" x14ac:dyDescent="0.2">
      <c r="A54">
        <v>52</v>
      </c>
      <c r="B54">
        <v>10000</v>
      </c>
      <c r="C54" t="s">
        <v>8219</v>
      </c>
      <c r="W54" s="10"/>
      <c r="X54" s="10"/>
    </row>
    <row r="55" spans="1:24" x14ac:dyDescent="0.2">
      <c r="A55">
        <v>53</v>
      </c>
      <c r="B55">
        <v>3000</v>
      </c>
      <c r="C55" t="s">
        <v>8219</v>
      </c>
      <c r="W55" s="10"/>
      <c r="X55" s="10"/>
    </row>
    <row r="56" spans="1:24" x14ac:dyDescent="0.2">
      <c r="A56">
        <v>54</v>
      </c>
      <c r="B56">
        <v>10000</v>
      </c>
      <c r="C56" t="s">
        <v>8219</v>
      </c>
      <c r="W56" s="10"/>
      <c r="X56" s="10"/>
    </row>
    <row r="57" spans="1:24" x14ac:dyDescent="0.2">
      <c r="A57">
        <v>55</v>
      </c>
      <c r="B57">
        <v>8600</v>
      </c>
      <c r="C57" t="s">
        <v>8219</v>
      </c>
      <c r="W57" s="10"/>
      <c r="X57" s="10"/>
    </row>
    <row r="58" spans="1:24" x14ac:dyDescent="0.2">
      <c r="A58">
        <v>56</v>
      </c>
      <c r="B58">
        <v>8000</v>
      </c>
      <c r="C58" t="s">
        <v>8219</v>
      </c>
      <c r="W58" s="10"/>
      <c r="X58" s="10"/>
    </row>
    <row r="59" spans="1:24" x14ac:dyDescent="0.2">
      <c r="A59">
        <v>57</v>
      </c>
      <c r="B59">
        <v>15000</v>
      </c>
      <c r="C59" t="s">
        <v>8219</v>
      </c>
      <c r="W59" s="10"/>
      <c r="X59" s="10"/>
    </row>
    <row r="60" spans="1:24" x14ac:dyDescent="0.2">
      <c r="A60">
        <v>58</v>
      </c>
      <c r="B60">
        <v>10000</v>
      </c>
      <c r="C60" t="s">
        <v>8219</v>
      </c>
      <c r="W60" s="10"/>
      <c r="X60" s="10"/>
    </row>
    <row r="61" spans="1:24" x14ac:dyDescent="0.2">
      <c r="A61">
        <v>59</v>
      </c>
      <c r="B61">
        <v>20000</v>
      </c>
      <c r="C61" t="s">
        <v>8219</v>
      </c>
      <c r="W61" s="10"/>
      <c r="X61" s="10"/>
    </row>
    <row r="62" spans="1:24" x14ac:dyDescent="0.2">
      <c r="A62">
        <v>60</v>
      </c>
      <c r="B62">
        <v>4500</v>
      </c>
      <c r="C62" t="s">
        <v>8219</v>
      </c>
      <c r="W62" s="10"/>
      <c r="X62" s="10"/>
    </row>
    <row r="63" spans="1:24" x14ac:dyDescent="0.2">
      <c r="A63">
        <v>61</v>
      </c>
      <c r="B63">
        <v>5000</v>
      </c>
      <c r="C63" t="s">
        <v>8219</v>
      </c>
      <c r="W63" s="10"/>
      <c r="X63" s="10"/>
    </row>
    <row r="64" spans="1:24" x14ac:dyDescent="0.2">
      <c r="A64">
        <v>62</v>
      </c>
      <c r="B64">
        <v>3000</v>
      </c>
      <c r="C64" t="s">
        <v>8219</v>
      </c>
      <c r="W64" s="10"/>
      <c r="X64" s="10"/>
    </row>
    <row r="65" spans="1:24" x14ac:dyDescent="0.2">
      <c r="A65">
        <v>63</v>
      </c>
      <c r="B65">
        <v>2000</v>
      </c>
      <c r="C65" t="s">
        <v>8219</v>
      </c>
      <c r="W65" s="10"/>
      <c r="X65" s="10"/>
    </row>
    <row r="66" spans="1:24" x14ac:dyDescent="0.2">
      <c r="A66">
        <v>64</v>
      </c>
      <c r="B66">
        <v>1200</v>
      </c>
      <c r="C66" t="s">
        <v>8219</v>
      </c>
      <c r="W66" s="10"/>
      <c r="X66" s="10"/>
    </row>
    <row r="67" spans="1:24" x14ac:dyDescent="0.2">
      <c r="A67">
        <v>65</v>
      </c>
      <c r="B67">
        <v>7000</v>
      </c>
      <c r="C67" t="s">
        <v>8219</v>
      </c>
      <c r="W67" s="10"/>
      <c r="X67" s="10"/>
    </row>
    <row r="68" spans="1:24" x14ac:dyDescent="0.2">
      <c r="A68">
        <v>66</v>
      </c>
      <c r="B68">
        <v>2000</v>
      </c>
      <c r="C68" t="s">
        <v>8219</v>
      </c>
      <c r="W68" s="10"/>
      <c r="X68" s="10"/>
    </row>
    <row r="69" spans="1:24" x14ac:dyDescent="0.2">
      <c r="A69">
        <v>67</v>
      </c>
      <c r="B69">
        <v>2000</v>
      </c>
      <c r="C69" t="s">
        <v>8219</v>
      </c>
      <c r="W69" s="10"/>
      <c r="X69" s="10"/>
    </row>
    <row r="70" spans="1:24" x14ac:dyDescent="0.2">
      <c r="A70">
        <v>68</v>
      </c>
      <c r="B70">
        <v>600</v>
      </c>
      <c r="C70" t="s">
        <v>8219</v>
      </c>
      <c r="W70" s="10"/>
      <c r="X70" s="10"/>
    </row>
    <row r="71" spans="1:24" x14ac:dyDescent="0.2">
      <c r="A71">
        <v>69</v>
      </c>
      <c r="B71">
        <v>10000</v>
      </c>
      <c r="C71" t="s">
        <v>8219</v>
      </c>
      <c r="W71" s="10"/>
      <c r="X71" s="10"/>
    </row>
    <row r="72" spans="1:24" x14ac:dyDescent="0.2">
      <c r="A72">
        <v>70</v>
      </c>
      <c r="B72">
        <v>500</v>
      </c>
      <c r="C72" t="s">
        <v>8219</v>
      </c>
      <c r="W72" s="10"/>
      <c r="X72" s="10"/>
    </row>
    <row r="73" spans="1:24" x14ac:dyDescent="0.2">
      <c r="A73">
        <v>71</v>
      </c>
      <c r="B73">
        <v>1800</v>
      </c>
      <c r="C73" t="s">
        <v>8219</v>
      </c>
      <c r="W73" s="10"/>
      <c r="X73" s="10"/>
    </row>
    <row r="74" spans="1:24" x14ac:dyDescent="0.2">
      <c r="A74">
        <v>72</v>
      </c>
      <c r="B74">
        <v>2200</v>
      </c>
      <c r="C74" t="s">
        <v>8219</v>
      </c>
      <c r="W74" s="10"/>
      <c r="X74" s="10"/>
    </row>
    <row r="75" spans="1:24" x14ac:dyDescent="0.2">
      <c r="A75">
        <v>73</v>
      </c>
      <c r="B75">
        <v>900</v>
      </c>
      <c r="C75" t="s">
        <v>8219</v>
      </c>
      <c r="W75" s="10"/>
      <c r="X75" s="10"/>
    </row>
    <row r="76" spans="1:24" x14ac:dyDescent="0.2">
      <c r="A76">
        <v>74</v>
      </c>
      <c r="B76">
        <v>500</v>
      </c>
      <c r="C76" t="s">
        <v>8219</v>
      </c>
      <c r="W76" s="10"/>
      <c r="X76" s="10"/>
    </row>
    <row r="77" spans="1:24" x14ac:dyDescent="0.2">
      <c r="A77">
        <v>75</v>
      </c>
      <c r="B77">
        <v>3500</v>
      </c>
      <c r="C77" t="s">
        <v>8219</v>
      </c>
      <c r="W77" s="10"/>
      <c r="X77" s="10"/>
    </row>
    <row r="78" spans="1:24" x14ac:dyDescent="0.2">
      <c r="A78">
        <v>76</v>
      </c>
      <c r="B78">
        <v>300</v>
      </c>
      <c r="C78" t="s">
        <v>8219</v>
      </c>
      <c r="W78" s="10"/>
      <c r="X78" s="10"/>
    </row>
    <row r="79" spans="1:24" x14ac:dyDescent="0.2">
      <c r="A79">
        <v>77</v>
      </c>
      <c r="B79">
        <v>400</v>
      </c>
      <c r="C79" t="s">
        <v>8219</v>
      </c>
      <c r="W79" s="10"/>
      <c r="X79" s="10"/>
    </row>
    <row r="80" spans="1:24" x14ac:dyDescent="0.2">
      <c r="A80">
        <v>78</v>
      </c>
      <c r="B80">
        <v>50</v>
      </c>
      <c r="C80" t="s">
        <v>8219</v>
      </c>
      <c r="W80" s="10"/>
      <c r="X80" s="10"/>
    </row>
    <row r="81" spans="1:24" x14ac:dyDescent="0.2">
      <c r="A81">
        <v>79</v>
      </c>
      <c r="B81">
        <v>1300</v>
      </c>
      <c r="C81" t="s">
        <v>8219</v>
      </c>
      <c r="W81" s="10"/>
      <c r="X81" s="10"/>
    </row>
    <row r="82" spans="1:24" x14ac:dyDescent="0.2">
      <c r="A82">
        <v>80</v>
      </c>
      <c r="B82">
        <v>12000</v>
      </c>
      <c r="C82" t="s">
        <v>8219</v>
      </c>
      <c r="W82" s="10"/>
      <c r="X82" s="10"/>
    </row>
    <row r="83" spans="1:24" x14ac:dyDescent="0.2">
      <c r="A83">
        <v>81</v>
      </c>
      <c r="B83">
        <v>750</v>
      </c>
      <c r="C83" t="s">
        <v>8219</v>
      </c>
      <c r="W83" s="10"/>
      <c r="X83" s="10"/>
    </row>
    <row r="84" spans="1:24" x14ac:dyDescent="0.2">
      <c r="A84">
        <v>82</v>
      </c>
      <c r="B84">
        <v>4000</v>
      </c>
      <c r="C84" t="s">
        <v>8219</v>
      </c>
      <c r="W84" s="10"/>
      <c r="X84" s="10"/>
    </row>
    <row r="85" spans="1:24" x14ac:dyDescent="0.2">
      <c r="A85">
        <v>83</v>
      </c>
      <c r="B85">
        <v>200</v>
      </c>
      <c r="C85" t="s">
        <v>8219</v>
      </c>
      <c r="W85" s="10"/>
      <c r="X85" s="10"/>
    </row>
    <row r="86" spans="1:24" x14ac:dyDescent="0.2">
      <c r="A86">
        <v>84</v>
      </c>
      <c r="B86">
        <v>500</v>
      </c>
      <c r="C86" t="s">
        <v>8219</v>
      </c>
      <c r="W86" s="10"/>
      <c r="X86" s="10"/>
    </row>
    <row r="87" spans="1:24" x14ac:dyDescent="0.2">
      <c r="A87">
        <v>85</v>
      </c>
      <c r="B87">
        <v>1200</v>
      </c>
      <c r="C87" t="s">
        <v>8219</v>
      </c>
      <c r="W87" s="10"/>
      <c r="X87" s="10"/>
    </row>
    <row r="88" spans="1:24" x14ac:dyDescent="0.2">
      <c r="A88">
        <v>86</v>
      </c>
      <c r="B88">
        <v>6000</v>
      </c>
      <c r="C88" t="s">
        <v>8219</v>
      </c>
      <c r="W88" s="10"/>
      <c r="X88" s="10"/>
    </row>
    <row r="89" spans="1:24" x14ac:dyDescent="0.2">
      <c r="A89">
        <v>87</v>
      </c>
      <c r="B89">
        <v>2500</v>
      </c>
      <c r="C89" t="s">
        <v>8219</v>
      </c>
      <c r="W89" s="10"/>
      <c r="X89" s="10"/>
    </row>
    <row r="90" spans="1:24" x14ac:dyDescent="0.2">
      <c r="A90">
        <v>88</v>
      </c>
      <c r="B90">
        <v>3500</v>
      </c>
      <c r="C90" t="s">
        <v>8219</v>
      </c>
      <c r="W90" s="10"/>
      <c r="X90" s="10"/>
    </row>
    <row r="91" spans="1:24" x14ac:dyDescent="0.2">
      <c r="A91">
        <v>89</v>
      </c>
      <c r="B91">
        <v>6000</v>
      </c>
      <c r="C91" t="s">
        <v>8219</v>
      </c>
      <c r="W91" s="10"/>
      <c r="X91" s="10"/>
    </row>
    <row r="92" spans="1:24" x14ac:dyDescent="0.2">
      <c r="A92">
        <v>90</v>
      </c>
      <c r="B92">
        <v>500</v>
      </c>
      <c r="C92" t="s">
        <v>8219</v>
      </c>
      <c r="W92" s="10"/>
      <c r="X92" s="10"/>
    </row>
    <row r="93" spans="1:24" x14ac:dyDescent="0.2">
      <c r="A93">
        <v>91</v>
      </c>
      <c r="B93">
        <v>3000</v>
      </c>
      <c r="C93" t="s">
        <v>8219</v>
      </c>
      <c r="W93" s="10"/>
      <c r="X93" s="10"/>
    </row>
    <row r="94" spans="1:24" x14ac:dyDescent="0.2">
      <c r="A94">
        <v>92</v>
      </c>
      <c r="B94">
        <v>5000</v>
      </c>
      <c r="C94" t="s">
        <v>8219</v>
      </c>
      <c r="W94" s="10"/>
      <c r="X94" s="10"/>
    </row>
    <row r="95" spans="1:24" x14ac:dyDescent="0.2">
      <c r="A95">
        <v>93</v>
      </c>
      <c r="B95">
        <v>1000</v>
      </c>
      <c r="C95" t="s">
        <v>8219</v>
      </c>
      <c r="W95" s="10"/>
      <c r="X95" s="10"/>
    </row>
    <row r="96" spans="1:24" x14ac:dyDescent="0.2">
      <c r="A96">
        <v>94</v>
      </c>
      <c r="B96">
        <v>250</v>
      </c>
      <c r="C96" t="s">
        <v>8219</v>
      </c>
      <c r="W96" s="10"/>
      <c r="X96" s="10"/>
    </row>
    <row r="97" spans="1:24" x14ac:dyDescent="0.2">
      <c r="A97">
        <v>95</v>
      </c>
      <c r="B97">
        <v>350</v>
      </c>
      <c r="C97" t="s">
        <v>8219</v>
      </c>
      <c r="W97" s="10"/>
      <c r="X97" s="10"/>
    </row>
    <row r="98" spans="1:24" x14ac:dyDescent="0.2">
      <c r="A98">
        <v>96</v>
      </c>
      <c r="B98">
        <v>1500</v>
      </c>
      <c r="C98" t="s">
        <v>8219</v>
      </c>
      <c r="W98" s="10"/>
      <c r="X98" s="10"/>
    </row>
    <row r="99" spans="1:24" x14ac:dyDescent="0.2">
      <c r="A99">
        <v>97</v>
      </c>
      <c r="B99">
        <v>400</v>
      </c>
      <c r="C99" t="s">
        <v>8219</v>
      </c>
      <c r="W99" s="10"/>
      <c r="X99" s="10"/>
    </row>
    <row r="100" spans="1:24" x14ac:dyDescent="0.2">
      <c r="A100">
        <v>98</v>
      </c>
      <c r="B100">
        <v>3200</v>
      </c>
      <c r="C100" t="s">
        <v>8219</v>
      </c>
      <c r="W100" s="10"/>
      <c r="X100" s="10"/>
    </row>
    <row r="101" spans="1:24" x14ac:dyDescent="0.2">
      <c r="A101">
        <v>99</v>
      </c>
      <c r="B101">
        <v>1500</v>
      </c>
      <c r="C101" t="s">
        <v>8219</v>
      </c>
      <c r="W101" s="10"/>
      <c r="X101" s="10"/>
    </row>
    <row r="102" spans="1:24" x14ac:dyDescent="0.2">
      <c r="A102">
        <v>100</v>
      </c>
      <c r="B102">
        <v>5000</v>
      </c>
      <c r="C102" t="s">
        <v>8219</v>
      </c>
      <c r="W102" s="10"/>
      <c r="X102" s="10"/>
    </row>
    <row r="103" spans="1:24" x14ac:dyDescent="0.2">
      <c r="A103">
        <v>101</v>
      </c>
      <c r="B103">
        <v>3500</v>
      </c>
      <c r="C103" t="s">
        <v>8219</v>
      </c>
      <c r="W103" s="10"/>
      <c r="X103" s="10"/>
    </row>
    <row r="104" spans="1:24" x14ac:dyDescent="0.2">
      <c r="A104">
        <v>102</v>
      </c>
      <c r="B104">
        <v>6000</v>
      </c>
      <c r="C104" t="s">
        <v>8219</v>
      </c>
      <c r="W104" s="10"/>
      <c r="X104" s="10"/>
    </row>
    <row r="105" spans="1:24" x14ac:dyDescent="0.2">
      <c r="A105">
        <v>103</v>
      </c>
      <c r="B105">
        <v>1300</v>
      </c>
      <c r="C105" t="s">
        <v>8219</v>
      </c>
      <c r="W105" s="10"/>
      <c r="X105" s="10"/>
    </row>
    <row r="106" spans="1:24" x14ac:dyDescent="0.2">
      <c r="A106">
        <v>104</v>
      </c>
      <c r="B106">
        <v>500</v>
      </c>
      <c r="C106" t="s">
        <v>8219</v>
      </c>
      <c r="W106" s="10"/>
      <c r="X106" s="10"/>
    </row>
    <row r="107" spans="1:24" x14ac:dyDescent="0.2">
      <c r="A107">
        <v>105</v>
      </c>
      <c r="B107">
        <v>2200</v>
      </c>
      <c r="C107" t="s">
        <v>8219</v>
      </c>
      <c r="W107" s="10"/>
      <c r="X107" s="10"/>
    </row>
    <row r="108" spans="1:24" x14ac:dyDescent="0.2">
      <c r="A108">
        <v>106</v>
      </c>
      <c r="B108">
        <v>5000</v>
      </c>
      <c r="C108" t="s">
        <v>8219</v>
      </c>
      <c r="W108" s="10"/>
      <c r="X108" s="10"/>
    </row>
    <row r="109" spans="1:24" x14ac:dyDescent="0.2">
      <c r="A109">
        <v>107</v>
      </c>
      <c r="B109">
        <v>7500</v>
      </c>
      <c r="C109" t="s">
        <v>8219</v>
      </c>
      <c r="W109" s="10"/>
      <c r="X109" s="10"/>
    </row>
    <row r="110" spans="1:24" x14ac:dyDescent="0.2">
      <c r="A110">
        <v>108</v>
      </c>
      <c r="B110">
        <v>1500</v>
      </c>
      <c r="C110" t="s">
        <v>8219</v>
      </c>
      <c r="W110" s="10"/>
      <c r="X110" s="10"/>
    </row>
    <row r="111" spans="1:24" x14ac:dyDescent="0.2">
      <c r="A111">
        <v>109</v>
      </c>
      <c r="B111">
        <v>1000</v>
      </c>
      <c r="C111" t="s">
        <v>8219</v>
      </c>
      <c r="W111" s="10"/>
      <c r="X111" s="10"/>
    </row>
    <row r="112" spans="1:24" x14ac:dyDescent="0.2">
      <c r="A112">
        <v>110</v>
      </c>
      <c r="B112">
        <v>1300</v>
      </c>
      <c r="C112" t="s">
        <v>8219</v>
      </c>
      <c r="W112" s="10"/>
      <c r="X112" s="10"/>
    </row>
    <row r="113" spans="1:24" x14ac:dyDescent="0.2">
      <c r="A113">
        <v>111</v>
      </c>
      <c r="B113">
        <v>3500</v>
      </c>
      <c r="C113" t="s">
        <v>8219</v>
      </c>
      <c r="W113" s="10"/>
      <c r="X113" s="10"/>
    </row>
    <row r="114" spans="1:24" x14ac:dyDescent="0.2">
      <c r="A114">
        <v>112</v>
      </c>
      <c r="B114">
        <v>5000</v>
      </c>
      <c r="C114" t="s">
        <v>8219</v>
      </c>
      <c r="W114" s="10"/>
      <c r="X114" s="10"/>
    </row>
    <row r="115" spans="1:24" x14ac:dyDescent="0.2">
      <c r="A115">
        <v>113</v>
      </c>
      <c r="B115">
        <v>5000</v>
      </c>
      <c r="C115" t="s">
        <v>8219</v>
      </c>
      <c r="W115" s="10"/>
      <c r="X115" s="10"/>
    </row>
    <row r="116" spans="1:24" x14ac:dyDescent="0.2">
      <c r="A116">
        <v>114</v>
      </c>
      <c r="B116">
        <v>3000</v>
      </c>
      <c r="C116" t="s">
        <v>8219</v>
      </c>
      <c r="W116" s="10"/>
      <c r="X116" s="10"/>
    </row>
    <row r="117" spans="1:24" x14ac:dyDescent="0.2">
      <c r="A117">
        <v>115</v>
      </c>
      <c r="B117">
        <v>450</v>
      </c>
      <c r="C117" t="s">
        <v>8219</v>
      </c>
      <c r="W117" s="10"/>
      <c r="X117" s="10"/>
    </row>
    <row r="118" spans="1:24" x14ac:dyDescent="0.2">
      <c r="A118">
        <v>116</v>
      </c>
      <c r="B118">
        <v>3500</v>
      </c>
      <c r="C118" t="s">
        <v>8219</v>
      </c>
      <c r="W118" s="10"/>
      <c r="X118" s="10"/>
    </row>
    <row r="119" spans="1:24" x14ac:dyDescent="0.2">
      <c r="A119">
        <v>117</v>
      </c>
      <c r="B119">
        <v>4500</v>
      </c>
      <c r="C119" t="s">
        <v>8219</v>
      </c>
      <c r="W119" s="10"/>
      <c r="X119" s="10"/>
    </row>
    <row r="120" spans="1:24" x14ac:dyDescent="0.2">
      <c r="A120">
        <v>118</v>
      </c>
      <c r="B120">
        <v>5000</v>
      </c>
      <c r="C120" t="s">
        <v>8219</v>
      </c>
      <c r="W120" s="10"/>
      <c r="X120" s="10"/>
    </row>
    <row r="121" spans="1:24" x14ac:dyDescent="0.2">
      <c r="A121">
        <v>119</v>
      </c>
      <c r="B121">
        <v>3250</v>
      </c>
      <c r="C121" t="s">
        <v>8219</v>
      </c>
      <c r="W121" s="10"/>
      <c r="X121" s="10"/>
    </row>
    <row r="122" spans="1:24" x14ac:dyDescent="0.2">
      <c r="A122">
        <v>120</v>
      </c>
      <c r="B122">
        <v>70000</v>
      </c>
      <c r="C122" t="s">
        <v>8220</v>
      </c>
      <c r="W122" s="10"/>
      <c r="X122" s="10"/>
    </row>
    <row r="123" spans="1:24" x14ac:dyDescent="0.2">
      <c r="A123">
        <v>121</v>
      </c>
      <c r="B123">
        <v>3000</v>
      </c>
      <c r="C123" t="s">
        <v>8220</v>
      </c>
      <c r="W123" s="10"/>
      <c r="X123" s="10"/>
    </row>
    <row r="124" spans="1:24" x14ac:dyDescent="0.2">
      <c r="A124">
        <v>122</v>
      </c>
      <c r="B124">
        <v>100000000</v>
      </c>
      <c r="C124" t="s">
        <v>8220</v>
      </c>
      <c r="W124" s="10"/>
      <c r="X124" s="10"/>
    </row>
    <row r="125" spans="1:24" x14ac:dyDescent="0.2">
      <c r="A125">
        <v>123</v>
      </c>
      <c r="B125">
        <v>55000</v>
      </c>
      <c r="C125" t="s">
        <v>8220</v>
      </c>
      <c r="W125" s="10"/>
      <c r="X125" s="10"/>
    </row>
    <row r="126" spans="1:24" x14ac:dyDescent="0.2">
      <c r="A126">
        <v>124</v>
      </c>
      <c r="B126">
        <v>4000</v>
      </c>
      <c r="C126" t="s">
        <v>8220</v>
      </c>
      <c r="W126" s="10"/>
      <c r="X126" s="10"/>
    </row>
    <row r="127" spans="1:24" x14ac:dyDescent="0.2">
      <c r="A127">
        <v>125</v>
      </c>
      <c r="B127">
        <v>500</v>
      </c>
      <c r="C127" t="s">
        <v>8220</v>
      </c>
      <c r="W127" s="10"/>
      <c r="X127" s="10"/>
    </row>
    <row r="128" spans="1:24" x14ac:dyDescent="0.2">
      <c r="A128">
        <v>126</v>
      </c>
      <c r="B128">
        <v>25000</v>
      </c>
      <c r="C128" t="s">
        <v>8220</v>
      </c>
      <c r="W128" s="10"/>
      <c r="X128" s="10"/>
    </row>
    <row r="129" spans="1:24" x14ac:dyDescent="0.2">
      <c r="A129">
        <v>127</v>
      </c>
      <c r="B129">
        <v>8000</v>
      </c>
      <c r="C129" t="s">
        <v>8220</v>
      </c>
      <c r="W129" s="10"/>
      <c r="X129" s="10"/>
    </row>
    <row r="130" spans="1:24" x14ac:dyDescent="0.2">
      <c r="A130">
        <v>128</v>
      </c>
      <c r="B130">
        <v>100000</v>
      </c>
      <c r="C130" t="s">
        <v>8220</v>
      </c>
      <c r="W130" s="10"/>
      <c r="X130" s="10"/>
    </row>
    <row r="131" spans="1:24" x14ac:dyDescent="0.2">
      <c r="A131">
        <v>129</v>
      </c>
      <c r="B131">
        <v>20000</v>
      </c>
      <c r="C131" t="s">
        <v>8220</v>
      </c>
      <c r="W131" s="10"/>
      <c r="X131" s="10"/>
    </row>
    <row r="132" spans="1:24" x14ac:dyDescent="0.2">
      <c r="A132">
        <v>130</v>
      </c>
      <c r="B132">
        <v>600</v>
      </c>
      <c r="C132" t="s">
        <v>8220</v>
      </c>
      <c r="W132" s="10"/>
      <c r="X132" s="10"/>
    </row>
    <row r="133" spans="1:24" x14ac:dyDescent="0.2">
      <c r="A133">
        <v>131</v>
      </c>
      <c r="B133">
        <v>1200</v>
      </c>
      <c r="C133" t="s">
        <v>8220</v>
      </c>
      <c r="W133" s="10"/>
      <c r="X133" s="10"/>
    </row>
    <row r="134" spans="1:24" x14ac:dyDescent="0.2">
      <c r="A134">
        <v>132</v>
      </c>
      <c r="B134">
        <v>80000</v>
      </c>
      <c r="C134" t="s">
        <v>8220</v>
      </c>
      <c r="W134" s="10"/>
      <c r="X134" s="10"/>
    </row>
    <row r="135" spans="1:24" x14ac:dyDescent="0.2">
      <c r="A135">
        <v>133</v>
      </c>
      <c r="B135">
        <v>71764</v>
      </c>
      <c r="C135" t="s">
        <v>8220</v>
      </c>
      <c r="W135" s="10"/>
      <c r="X135" s="10"/>
    </row>
    <row r="136" spans="1:24" x14ac:dyDescent="0.2">
      <c r="A136">
        <v>134</v>
      </c>
      <c r="B136">
        <v>5000</v>
      </c>
      <c r="C136" t="s">
        <v>8220</v>
      </c>
      <c r="W136" s="10"/>
      <c r="X136" s="10"/>
    </row>
    <row r="137" spans="1:24" x14ac:dyDescent="0.2">
      <c r="A137">
        <v>135</v>
      </c>
      <c r="B137">
        <v>3000</v>
      </c>
      <c r="C137" t="s">
        <v>8220</v>
      </c>
      <c r="W137" s="10"/>
      <c r="X137" s="10"/>
    </row>
    <row r="138" spans="1:24" x14ac:dyDescent="0.2">
      <c r="A138">
        <v>136</v>
      </c>
      <c r="B138">
        <v>3000</v>
      </c>
      <c r="C138" t="s">
        <v>8220</v>
      </c>
      <c r="W138" s="10"/>
      <c r="X138" s="10"/>
    </row>
    <row r="139" spans="1:24" x14ac:dyDescent="0.2">
      <c r="A139">
        <v>137</v>
      </c>
      <c r="B139">
        <v>55000</v>
      </c>
      <c r="C139" t="s">
        <v>8220</v>
      </c>
      <c r="W139" s="10"/>
      <c r="X139" s="10"/>
    </row>
    <row r="140" spans="1:24" x14ac:dyDescent="0.2">
      <c r="A140">
        <v>138</v>
      </c>
      <c r="B140">
        <v>150000</v>
      </c>
      <c r="C140" t="s">
        <v>8220</v>
      </c>
      <c r="W140" s="10"/>
      <c r="X140" s="10"/>
    </row>
    <row r="141" spans="1:24" x14ac:dyDescent="0.2">
      <c r="A141">
        <v>139</v>
      </c>
      <c r="B141">
        <v>500</v>
      </c>
      <c r="C141" t="s">
        <v>8220</v>
      </c>
      <c r="W141" s="10"/>
      <c r="X141" s="10"/>
    </row>
    <row r="142" spans="1:24" x14ac:dyDescent="0.2">
      <c r="A142">
        <v>140</v>
      </c>
      <c r="B142">
        <v>200000</v>
      </c>
      <c r="C142" t="s">
        <v>8220</v>
      </c>
      <c r="W142" s="10"/>
      <c r="X142" s="10"/>
    </row>
    <row r="143" spans="1:24" x14ac:dyDescent="0.2">
      <c r="A143">
        <v>141</v>
      </c>
      <c r="B143">
        <v>12000</v>
      </c>
      <c r="C143" t="s">
        <v>8220</v>
      </c>
      <c r="W143" s="10"/>
      <c r="X143" s="10"/>
    </row>
    <row r="144" spans="1:24" x14ac:dyDescent="0.2">
      <c r="A144">
        <v>142</v>
      </c>
      <c r="B144">
        <v>3000</v>
      </c>
      <c r="C144" t="s">
        <v>8220</v>
      </c>
      <c r="W144" s="10"/>
      <c r="X144" s="10"/>
    </row>
    <row r="145" spans="1:24" x14ac:dyDescent="0.2">
      <c r="A145">
        <v>143</v>
      </c>
      <c r="B145">
        <v>5500</v>
      </c>
      <c r="C145" t="s">
        <v>8220</v>
      </c>
      <c r="W145" s="10"/>
      <c r="X145" s="10"/>
    </row>
    <row r="146" spans="1:24" x14ac:dyDescent="0.2">
      <c r="A146">
        <v>144</v>
      </c>
      <c r="B146">
        <v>7500</v>
      </c>
      <c r="C146" t="s">
        <v>8220</v>
      </c>
      <c r="W146" s="10"/>
      <c r="X146" s="10"/>
    </row>
    <row r="147" spans="1:24" x14ac:dyDescent="0.2">
      <c r="A147">
        <v>145</v>
      </c>
      <c r="B147">
        <v>4500</v>
      </c>
      <c r="C147" t="s">
        <v>8220</v>
      </c>
      <c r="W147" s="10"/>
      <c r="X147" s="10"/>
    </row>
    <row r="148" spans="1:24" x14ac:dyDescent="0.2">
      <c r="A148">
        <v>146</v>
      </c>
      <c r="B148">
        <v>20000</v>
      </c>
      <c r="C148" t="s">
        <v>8220</v>
      </c>
      <c r="W148" s="10"/>
      <c r="X148" s="10"/>
    </row>
    <row r="149" spans="1:24" x14ac:dyDescent="0.2">
      <c r="A149">
        <v>147</v>
      </c>
      <c r="B149">
        <v>7000</v>
      </c>
      <c r="C149" t="s">
        <v>8220</v>
      </c>
      <c r="W149" s="10"/>
      <c r="X149" s="10"/>
    </row>
    <row r="150" spans="1:24" x14ac:dyDescent="0.2">
      <c r="A150">
        <v>148</v>
      </c>
      <c r="B150">
        <v>50000</v>
      </c>
      <c r="C150" t="s">
        <v>8220</v>
      </c>
      <c r="W150" s="10"/>
      <c r="X150" s="10"/>
    </row>
    <row r="151" spans="1:24" x14ac:dyDescent="0.2">
      <c r="A151">
        <v>149</v>
      </c>
      <c r="B151">
        <v>10000</v>
      </c>
      <c r="C151" t="s">
        <v>8220</v>
      </c>
      <c r="W151" s="10"/>
      <c r="X151" s="10"/>
    </row>
    <row r="152" spans="1:24" x14ac:dyDescent="0.2">
      <c r="A152">
        <v>150</v>
      </c>
      <c r="B152">
        <v>130000</v>
      </c>
      <c r="C152" t="s">
        <v>8220</v>
      </c>
      <c r="W152" s="10"/>
      <c r="X152" s="10"/>
    </row>
    <row r="153" spans="1:24" x14ac:dyDescent="0.2">
      <c r="A153">
        <v>151</v>
      </c>
      <c r="B153">
        <v>250000</v>
      </c>
      <c r="C153" t="s">
        <v>8220</v>
      </c>
      <c r="W153" s="10"/>
      <c r="X153" s="10"/>
    </row>
    <row r="154" spans="1:24" x14ac:dyDescent="0.2">
      <c r="A154">
        <v>152</v>
      </c>
      <c r="B154">
        <v>380000</v>
      </c>
      <c r="C154" t="s">
        <v>8220</v>
      </c>
      <c r="W154" s="10"/>
      <c r="X154" s="10"/>
    </row>
    <row r="155" spans="1:24" x14ac:dyDescent="0.2">
      <c r="A155">
        <v>153</v>
      </c>
      <c r="B155">
        <v>50000</v>
      </c>
      <c r="C155" t="s">
        <v>8220</v>
      </c>
      <c r="W155" s="10"/>
      <c r="X155" s="10"/>
    </row>
    <row r="156" spans="1:24" x14ac:dyDescent="0.2">
      <c r="A156">
        <v>154</v>
      </c>
      <c r="B156">
        <v>1500</v>
      </c>
      <c r="C156" t="s">
        <v>8220</v>
      </c>
      <c r="W156" s="10"/>
      <c r="X156" s="10"/>
    </row>
    <row r="157" spans="1:24" x14ac:dyDescent="0.2">
      <c r="A157">
        <v>155</v>
      </c>
      <c r="B157">
        <v>1350000</v>
      </c>
      <c r="C157" t="s">
        <v>8220</v>
      </c>
      <c r="W157" s="10"/>
      <c r="X157" s="10"/>
    </row>
    <row r="158" spans="1:24" x14ac:dyDescent="0.2">
      <c r="A158">
        <v>156</v>
      </c>
      <c r="B158">
        <v>35000</v>
      </c>
      <c r="C158" t="s">
        <v>8220</v>
      </c>
      <c r="W158" s="10"/>
      <c r="X158" s="10"/>
    </row>
    <row r="159" spans="1:24" x14ac:dyDescent="0.2">
      <c r="A159">
        <v>157</v>
      </c>
      <c r="B159">
        <v>2995</v>
      </c>
      <c r="C159" t="s">
        <v>8220</v>
      </c>
      <c r="W159" s="10"/>
      <c r="X159" s="10"/>
    </row>
    <row r="160" spans="1:24" x14ac:dyDescent="0.2">
      <c r="A160">
        <v>158</v>
      </c>
      <c r="B160">
        <v>5000</v>
      </c>
      <c r="C160" t="s">
        <v>8220</v>
      </c>
      <c r="W160" s="10"/>
      <c r="X160" s="10"/>
    </row>
    <row r="161" spans="1:24" x14ac:dyDescent="0.2">
      <c r="A161">
        <v>159</v>
      </c>
      <c r="B161">
        <v>500000</v>
      </c>
      <c r="C161" t="s">
        <v>8220</v>
      </c>
      <c r="W161" s="10"/>
      <c r="X161" s="10"/>
    </row>
    <row r="162" spans="1:24" x14ac:dyDescent="0.2">
      <c r="A162">
        <v>160</v>
      </c>
      <c r="B162">
        <v>5000</v>
      </c>
      <c r="C162" t="s">
        <v>8221</v>
      </c>
      <c r="W162" s="10"/>
      <c r="X162" s="10"/>
    </row>
    <row r="163" spans="1:24" x14ac:dyDescent="0.2">
      <c r="A163">
        <v>161</v>
      </c>
      <c r="B163">
        <v>50000</v>
      </c>
      <c r="C163" t="s">
        <v>8221</v>
      </c>
      <c r="W163" s="10"/>
      <c r="X163" s="10"/>
    </row>
    <row r="164" spans="1:24" x14ac:dyDescent="0.2">
      <c r="A164">
        <v>162</v>
      </c>
      <c r="B164">
        <v>2800</v>
      </c>
      <c r="C164" t="s">
        <v>8221</v>
      </c>
      <c r="W164" s="10"/>
      <c r="X164" s="10"/>
    </row>
    <row r="165" spans="1:24" x14ac:dyDescent="0.2">
      <c r="A165">
        <v>163</v>
      </c>
      <c r="B165">
        <v>2000000</v>
      </c>
      <c r="C165" t="s">
        <v>8221</v>
      </c>
      <c r="W165" s="10"/>
      <c r="X165" s="10"/>
    </row>
    <row r="166" spans="1:24" x14ac:dyDescent="0.2">
      <c r="A166">
        <v>164</v>
      </c>
      <c r="B166">
        <v>120000</v>
      </c>
      <c r="C166" t="s">
        <v>8221</v>
      </c>
      <c r="W166" s="10"/>
      <c r="X166" s="10"/>
    </row>
    <row r="167" spans="1:24" x14ac:dyDescent="0.2">
      <c r="A167">
        <v>165</v>
      </c>
      <c r="B167">
        <v>17000</v>
      </c>
      <c r="C167" t="s">
        <v>8221</v>
      </c>
      <c r="W167" s="10"/>
      <c r="X167" s="10"/>
    </row>
    <row r="168" spans="1:24" x14ac:dyDescent="0.2">
      <c r="A168">
        <v>166</v>
      </c>
      <c r="B168">
        <v>5000</v>
      </c>
      <c r="C168" t="s">
        <v>8221</v>
      </c>
      <c r="W168" s="10"/>
      <c r="X168" s="10"/>
    </row>
    <row r="169" spans="1:24" x14ac:dyDescent="0.2">
      <c r="A169">
        <v>167</v>
      </c>
      <c r="B169">
        <v>110000</v>
      </c>
      <c r="C169" t="s">
        <v>8221</v>
      </c>
      <c r="W169" s="10"/>
      <c r="X169" s="10"/>
    </row>
    <row r="170" spans="1:24" x14ac:dyDescent="0.2">
      <c r="A170">
        <v>168</v>
      </c>
      <c r="B170">
        <v>8000</v>
      </c>
      <c r="C170" t="s">
        <v>8221</v>
      </c>
      <c r="W170" s="10"/>
      <c r="X170" s="10"/>
    </row>
    <row r="171" spans="1:24" x14ac:dyDescent="0.2">
      <c r="A171">
        <v>169</v>
      </c>
      <c r="B171">
        <v>2500</v>
      </c>
      <c r="C171" t="s">
        <v>8221</v>
      </c>
      <c r="W171" s="10"/>
      <c r="X171" s="10"/>
    </row>
    <row r="172" spans="1:24" x14ac:dyDescent="0.2">
      <c r="A172">
        <v>170</v>
      </c>
      <c r="B172">
        <v>10000</v>
      </c>
      <c r="C172" t="s">
        <v>8221</v>
      </c>
      <c r="W172" s="10"/>
      <c r="X172" s="10"/>
    </row>
    <row r="173" spans="1:24" x14ac:dyDescent="0.2">
      <c r="A173">
        <v>171</v>
      </c>
      <c r="B173">
        <v>50000</v>
      </c>
      <c r="C173" t="s">
        <v>8221</v>
      </c>
      <c r="W173" s="10"/>
      <c r="X173" s="10"/>
    </row>
    <row r="174" spans="1:24" x14ac:dyDescent="0.2">
      <c r="A174">
        <v>172</v>
      </c>
      <c r="B174">
        <v>95000</v>
      </c>
      <c r="C174" t="s">
        <v>8221</v>
      </c>
      <c r="W174" s="10"/>
      <c r="X174" s="10"/>
    </row>
    <row r="175" spans="1:24" x14ac:dyDescent="0.2">
      <c r="A175">
        <v>173</v>
      </c>
      <c r="B175">
        <v>1110</v>
      </c>
      <c r="C175" t="s">
        <v>8221</v>
      </c>
      <c r="W175" s="10"/>
      <c r="X175" s="10"/>
    </row>
    <row r="176" spans="1:24" x14ac:dyDescent="0.2">
      <c r="A176">
        <v>174</v>
      </c>
      <c r="B176">
        <v>6000</v>
      </c>
      <c r="C176" t="s">
        <v>8221</v>
      </c>
      <c r="W176" s="10"/>
      <c r="X176" s="10"/>
    </row>
    <row r="177" spans="1:24" x14ac:dyDescent="0.2">
      <c r="A177">
        <v>175</v>
      </c>
      <c r="B177">
        <v>20000</v>
      </c>
      <c r="C177" t="s">
        <v>8221</v>
      </c>
      <c r="W177" s="10"/>
      <c r="X177" s="10"/>
    </row>
    <row r="178" spans="1:24" x14ac:dyDescent="0.2">
      <c r="A178">
        <v>176</v>
      </c>
      <c r="B178">
        <v>1500</v>
      </c>
      <c r="C178" t="s">
        <v>8221</v>
      </c>
      <c r="W178" s="10"/>
      <c r="X178" s="10"/>
    </row>
    <row r="179" spans="1:24" x14ac:dyDescent="0.2">
      <c r="A179">
        <v>177</v>
      </c>
      <c r="B179">
        <v>450</v>
      </c>
      <c r="C179" t="s">
        <v>8221</v>
      </c>
      <c r="W179" s="10"/>
      <c r="X179" s="10"/>
    </row>
    <row r="180" spans="1:24" x14ac:dyDescent="0.2">
      <c r="A180">
        <v>178</v>
      </c>
      <c r="B180">
        <v>500000</v>
      </c>
      <c r="C180" t="s">
        <v>8221</v>
      </c>
      <c r="W180" s="10"/>
      <c r="X180" s="10"/>
    </row>
    <row r="181" spans="1:24" x14ac:dyDescent="0.2">
      <c r="A181">
        <v>179</v>
      </c>
      <c r="B181">
        <v>1000</v>
      </c>
      <c r="C181" t="s">
        <v>8221</v>
      </c>
      <c r="W181" s="10"/>
      <c r="X181" s="10"/>
    </row>
    <row r="182" spans="1:24" x14ac:dyDescent="0.2">
      <c r="A182">
        <v>180</v>
      </c>
      <c r="B182">
        <v>1200</v>
      </c>
      <c r="C182" t="s">
        <v>8221</v>
      </c>
      <c r="W182" s="10"/>
      <c r="X182" s="10"/>
    </row>
    <row r="183" spans="1:24" x14ac:dyDescent="0.2">
      <c r="A183">
        <v>181</v>
      </c>
      <c r="B183">
        <v>3423</v>
      </c>
      <c r="C183" t="s">
        <v>8221</v>
      </c>
      <c r="W183" s="10"/>
      <c r="X183" s="10"/>
    </row>
    <row r="184" spans="1:24" x14ac:dyDescent="0.2">
      <c r="A184">
        <v>182</v>
      </c>
      <c r="B184">
        <v>1000</v>
      </c>
      <c r="C184" t="s">
        <v>8221</v>
      </c>
      <c r="W184" s="10"/>
      <c r="X184" s="10"/>
    </row>
    <row r="185" spans="1:24" x14ac:dyDescent="0.2">
      <c r="A185">
        <v>183</v>
      </c>
      <c r="B185">
        <v>12500</v>
      </c>
      <c r="C185" t="s">
        <v>8221</v>
      </c>
      <c r="W185" s="10"/>
      <c r="X185" s="10"/>
    </row>
    <row r="186" spans="1:24" x14ac:dyDescent="0.2">
      <c r="A186">
        <v>184</v>
      </c>
      <c r="B186">
        <v>1500</v>
      </c>
      <c r="C186" t="s">
        <v>8221</v>
      </c>
      <c r="W186" s="10"/>
      <c r="X186" s="10"/>
    </row>
    <row r="187" spans="1:24" x14ac:dyDescent="0.2">
      <c r="A187">
        <v>185</v>
      </c>
      <c r="B187">
        <v>40000</v>
      </c>
      <c r="C187" t="s">
        <v>8221</v>
      </c>
      <c r="W187" s="10"/>
      <c r="X187" s="10"/>
    </row>
    <row r="188" spans="1:24" x14ac:dyDescent="0.2">
      <c r="A188">
        <v>186</v>
      </c>
      <c r="B188">
        <v>5000</v>
      </c>
      <c r="C188" t="s">
        <v>8221</v>
      </c>
      <c r="W188" s="10"/>
      <c r="X188" s="10"/>
    </row>
    <row r="189" spans="1:24" x14ac:dyDescent="0.2">
      <c r="A189">
        <v>187</v>
      </c>
      <c r="B189">
        <v>5000</v>
      </c>
      <c r="C189" t="s">
        <v>8221</v>
      </c>
      <c r="W189" s="10"/>
      <c r="X189" s="10"/>
    </row>
    <row r="190" spans="1:24" x14ac:dyDescent="0.2">
      <c r="A190">
        <v>188</v>
      </c>
      <c r="B190">
        <v>1500</v>
      </c>
      <c r="C190" t="s">
        <v>8221</v>
      </c>
      <c r="W190" s="10"/>
      <c r="X190" s="10"/>
    </row>
    <row r="191" spans="1:24" x14ac:dyDescent="0.2">
      <c r="A191">
        <v>189</v>
      </c>
      <c r="B191">
        <v>500000</v>
      </c>
      <c r="C191" t="s">
        <v>8221</v>
      </c>
      <c r="W191" s="10"/>
      <c r="X191" s="10"/>
    </row>
    <row r="192" spans="1:24" x14ac:dyDescent="0.2">
      <c r="A192">
        <v>190</v>
      </c>
      <c r="B192">
        <v>12000</v>
      </c>
      <c r="C192" t="s">
        <v>8221</v>
      </c>
      <c r="W192" s="10"/>
      <c r="X192" s="10"/>
    </row>
    <row r="193" spans="1:24" x14ac:dyDescent="0.2">
      <c r="A193">
        <v>191</v>
      </c>
      <c r="B193">
        <v>5000</v>
      </c>
      <c r="C193" t="s">
        <v>8221</v>
      </c>
      <c r="W193" s="10"/>
      <c r="X193" s="10"/>
    </row>
    <row r="194" spans="1:24" x14ac:dyDescent="0.2">
      <c r="A194">
        <v>192</v>
      </c>
      <c r="B194">
        <v>1000000</v>
      </c>
      <c r="C194" t="s">
        <v>8221</v>
      </c>
      <c r="W194" s="10"/>
      <c r="X194" s="10"/>
    </row>
    <row r="195" spans="1:24" x14ac:dyDescent="0.2">
      <c r="A195">
        <v>193</v>
      </c>
      <c r="B195">
        <v>1000</v>
      </c>
      <c r="C195" t="s">
        <v>8221</v>
      </c>
      <c r="W195" s="10"/>
      <c r="X195" s="10"/>
    </row>
    <row r="196" spans="1:24" x14ac:dyDescent="0.2">
      <c r="A196">
        <v>194</v>
      </c>
      <c r="B196">
        <v>2500</v>
      </c>
      <c r="C196" t="s">
        <v>8221</v>
      </c>
      <c r="W196" s="10"/>
      <c r="X196" s="10"/>
    </row>
    <row r="197" spans="1:24" x14ac:dyDescent="0.2">
      <c r="A197">
        <v>195</v>
      </c>
      <c r="B197">
        <v>2000000</v>
      </c>
      <c r="C197" t="s">
        <v>8221</v>
      </c>
      <c r="W197" s="10"/>
      <c r="X197" s="10"/>
    </row>
    <row r="198" spans="1:24" x14ac:dyDescent="0.2">
      <c r="A198">
        <v>196</v>
      </c>
      <c r="B198">
        <v>3500</v>
      </c>
      <c r="C198" t="s">
        <v>8221</v>
      </c>
      <c r="W198" s="10"/>
      <c r="X198" s="10"/>
    </row>
    <row r="199" spans="1:24" x14ac:dyDescent="0.2">
      <c r="A199">
        <v>197</v>
      </c>
      <c r="B199">
        <v>2500</v>
      </c>
      <c r="C199" t="s">
        <v>8221</v>
      </c>
      <c r="W199" s="10"/>
      <c r="X199" s="10"/>
    </row>
    <row r="200" spans="1:24" x14ac:dyDescent="0.2">
      <c r="A200">
        <v>198</v>
      </c>
      <c r="B200">
        <v>25000</v>
      </c>
      <c r="C200" t="s">
        <v>8221</v>
      </c>
      <c r="W200" s="10"/>
      <c r="X200" s="10"/>
    </row>
    <row r="201" spans="1:24" x14ac:dyDescent="0.2">
      <c r="A201">
        <v>199</v>
      </c>
      <c r="B201">
        <v>10000</v>
      </c>
      <c r="C201" t="s">
        <v>8221</v>
      </c>
      <c r="W201" s="10"/>
      <c r="X201" s="10"/>
    </row>
    <row r="202" spans="1:24" x14ac:dyDescent="0.2">
      <c r="A202">
        <v>200</v>
      </c>
      <c r="B202">
        <v>6000</v>
      </c>
      <c r="C202" t="s">
        <v>8221</v>
      </c>
      <c r="W202" s="10"/>
      <c r="X202" s="10"/>
    </row>
    <row r="203" spans="1:24" x14ac:dyDescent="0.2">
      <c r="A203">
        <v>201</v>
      </c>
      <c r="B203">
        <v>650</v>
      </c>
      <c r="C203" t="s">
        <v>8221</v>
      </c>
      <c r="W203" s="10"/>
      <c r="X203" s="10"/>
    </row>
    <row r="204" spans="1:24" x14ac:dyDescent="0.2">
      <c r="A204">
        <v>202</v>
      </c>
      <c r="B204">
        <v>6000</v>
      </c>
      <c r="C204" t="s">
        <v>8221</v>
      </c>
      <c r="W204" s="10"/>
      <c r="X204" s="10"/>
    </row>
    <row r="205" spans="1:24" x14ac:dyDescent="0.2">
      <c r="A205">
        <v>203</v>
      </c>
      <c r="B205">
        <v>2500</v>
      </c>
      <c r="C205" t="s">
        <v>8221</v>
      </c>
      <c r="W205" s="10"/>
      <c r="X205" s="10"/>
    </row>
    <row r="206" spans="1:24" x14ac:dyDescent="0.2">
      <c r="A206">
        <v>204</v>
      </c>
      <c r="B206">
        <v>300000</v>
      </c>
      <c r="C206" t="s">
        <v>8221</v>
      </c>
      <c r="W206" s="10"/>
      <c r="X206" s="10"/>
    </row>
    <row r="207" spans="1:24" x14ac:dyDescent="0.2">
      <c r="A207">
        <v>205</v>
      </c>
      <c r="B207">
        <v>8000</v>
      </c>
      <c r="C207" t="s">
        <v>8221</v>
      </c>
      <c r="W207" s="10"/>
      <c r="X207" s="10"/>
    </row>
    <row r="208" spans="1:24" x14ac:dyDescent="0.2">
      <c r="A208">
        <v>206</v>
      </c>
      <c r="B208">
        <v>12700</v>
      </c>
      <c r="C208" t="s">
        <v>8221</v>
      </c>
      <c r="W208" s="10"/>
      <c r="X208" s="10"/>
    </row>
    <row r="209" spans="1:24" x14ac:dyDescent="0.2">
      <c r="A209">
        <v>207</v>
      </c>
      <c r="B209">
        <v>14000</v>
      </c>
      <c r="C209" t="s">
        <v>8221</v>
      </c>
      <c r="W209" s="10"/>
      <c r="X209" s="10"/>
    </row>
    <row r="210" spans="1:24" x14ac:dyDescent="0.2">
      <c r="A210">
        <v>208</v>
      </c>
      <c r="B210">
        <v>50000</v>
      </c>
      <c r="C210" t="s">
        <v>8221</v>
      </c>
      <c r="W210" s="10"/>
      <c r="X210" s="10"/>
    </row>
    <row r="211" spans="1:24" x14ac:dyDescent="0.2">
      <c r="A211">
        <v>209</v>
      </c>
      <c r="B211">
        <v>25000</v>
      </c>
      <c r="C211" t="s">
        <v>8221</v>
      </c>
      <c r="W211" s="10"/>
      <c r="X211" s="10"/>
    </row>
    <row r="212" spans="1:24" x14ac:dyDescent="0.2">
      <c r="A212">
        <v>210</v>
      </c>
      <c r="B212">
        <v>12000</v>
      </c>
      <c r="C212" t="s">
        <v>8221</v>
      </c>
      <c r="W212" s="10"/>
      <c r="X212" s="10"/>
    </row>
    <row r="213" spans="1:24" x14ac:dyDescent="0.2">
      <c r="A213">
        <v>211</v>
      </c>
      <c r="B213">
        <v>5000</v>
      </c>
      <c r="C213" t="s">
        <v>8221</v>
      </c>
      <c r="W213" s="10"/>
      <c r="X213" s="10"/>
    </row>
    <row r="214" spans="1:24" x14ac:dyDescent="0.2">
      <c r="A214">
        <v>212</v>
      </c>
      <c r="B214">
        <v>6300</v>
      </c>
      <c r="C214" t="s">
        <v>8221</v>
      </c>
      <c r="W214" s="10"/>
      <c r="X214" s="10"/>
    </row>
    <row r="215" spans="1:24" x14ac:dyDescent="0.2">
      <c r="A215">
        <v>213</v>
      </c>
      <c r="B215">
        <v>50000</v>
      </c>
      <c r="C215" t="s">
        <v>8221</v>
      </c>
      <c r="W215" s="10"/>
      <c r="X215" s="10"/>
    </row>
    <row r="216" spans="1:24" x14ac:dyDescent="0.2">
      <c r="A216">
        <v>214</v>
      </c>
      <c r="B216">
        <v>12500</v>
      </c>
      <c r="C216" t="s">
        <v>8221</v>
      </c>
      <c r="W216" s="10"/>
      <c r="X216" s="10"/>
    </row>
    <row r="217" spans="1:24" x14ac:dyDescent="0.2">
      <c r="A217">
        <v>215</v>
      </c>
      <c r="B217">
        <v>4400</v>
      </c>
      <c r="C217" t="s">
        <v>8221</v>
      </c>
      <c r="W217" s="10"/>
      <c r="X217" s="10"/>
    </row>
    <row r="218" spans="1:24" x14ac:dyDescent="0.2">
      <c r="A218">
        <v>216</v>
      </c>
      <c r="B218">
        <v>50000</v>
      </c>
      <c r="C218" t="s">
        <v>8221</v>
      </c>
      <c r="W218" s="10"/>
      <c r="X218" s="10"/>
    </row>
    <row r="219" spans="1:24" x14ac:dyDescent="0.2">
      <c r="A219">
        <v>217</v>
      </c>
      <c r="B219">
        <v>100000</v>
      </c>
      <c r="C219" t="s">
        <v>8221</v>
      </c>
      <c r="W219" s="10"/>
      <c r="X219" s="10"/>
    </row>
    <row r="220" spans="1:24" x14ac:dyDescent="0.2">
      <c r="A220">
        <v>218</v>
      </c>
      <c r="B220">
        <v>5000</v>
      </c>
      <c r="C220" t="s">
        <v>8221</v>
      </c>
      <c r="W220" s="10"/>
      <c r="X220" s="10"/>
    </row>
    <row r="221" spans="1:24" x14ac:dyDescent="0.2">
      <c r="A221">
        <v>219</v>
      </c>
      <c r="B221">
        <v>50000</v>
      </c>
      <c r="C221" t="s">
        <v>8221</v>
      </c>
      <c r="W221" s="10"/>
      <c r="X221" s="10"/>
    </row>
    <row r="222" spans="1:24" x14ac:dyDescent="0.2">
      <c r="A222">
        <v>220</v>
      </c>
      <c r="B222">
        <v>50000</v>
      </c>
      <c r="C222" t="s">
        <v>8221</v>
      </c>
      <c r="W222" s="10"/>
      <c r="X222" s="10"/>
    </row>
    <row r="223" spans="1:24" x14ac:dyDescent="0.2">
      <c r="A223">
        <v>221</v>
      </c>
      <c r="B223">
        <v>50000</v>
      </c>
      <c r="C223" t="s">
        <v>8221</v>
      </c>
      <c r="W223" s="10"/>
      <c r="X223" s="10"/>
    </row>
    <row r="224" spans="1:24" x14ac:dyDescent="0.2">
      <c r="A224">
        <v>222</v>
      </c>
      <c r="B224">
        <v>1000</v>
      </c>
      <c r="C224" t="s">
        <v>8221</v>
      </c>
      <c r="W224" s="10"/>
      <c r="X224" s="10"/>
    </row>
    <row r="225" spans="1:24" x14ac:dyDescent="0.2">
      <c r="A225">
        <v>223</v>
      </c>
      <c r="B225">
        <v>1500000</v>
      </c>
      <c r="C225" t="s">
        <v>8221</v>
      </c>
      <c r="W225" s="10"/>
      <c r="X225" s="10"/>
    </row>
    <row r="226" spans="1:24" x14ac:dyDescent="0.2">
      <c r="A226">
        <v>224</v>
      </c>
      <c r="B226">
        <v>6000000</v>
      </c>
      <c r="C226" t="s">
        <v>8221</v>
      </c>
      <c r="W226" s="10"/>
      <c r="X226" s="10"/>
    </row>
    <row r="227" spans="1:24" x14ac:dyDescent="0.2">
      <c r="A227">
        <v>225</v>
      </c>
      <c r="B227">
        <v>200</v>
      </c>
      <c r="C227" t="s">
        <v>8221</v>
      </c>
      <c r="W227" s="10"/>
      <c r="X227" s="10"/>
    </row>
    <row r="228" spans="1:24" x14ac:dyDescent="0.2">
      <c r="A228">
        <v>226</v>
      </c>
      <c r="B228">
        <v>29000</v>
      </c>
      <c r="C228" t="s">
        <v>8221</v>
      </c>
      <c r="W228" s="10"/>
      <c r="X228" s="10"/>
    </row>
    <row r="229" spans="1:24" x14ac:dyDescent="0.2">
      <c r="A229">
        <v>227</v>
      </c>
      <c r="B229">
        <v>28000</v>
      </c>
      <c r="C229" t="s">
        <v>8221</v>
      </c>
      <c r="W229" s="10"/>
      <c r="X229" s="10"/>
    </row>
    <row r="230" spans="1:24" x14ac:dyDescent="0.2">
      <c r="A230">
        <v>228</v>
      </c>
      <c r="B230">
        <v>8000</v>
      </c>
      <c r="C230" t="s">
        <v>8221</v>
      </c>
      <c r="W230" s="10"/>
      <c r="X230" s="10"/>
    </row>
    <row r="231" spans="1:24" x14ac:dyDescent="0.2">
      <c r="A231">
        <v>229</v>
      </c>
      <c r="B231">
        <v>3000</v>
      </c>
      <c r="C231" t="s">
        <v>8221</v>
      </c>
      <c r="W231" s="10"/>
      <c r="X231" s="10"/>
    </row>
    <row r="232" spans="1:24" x14ac:dyDescent="0.2">
      <c r="A232">
        <v>230</v>
      </c>
      <c r="B232">
        <v>15000</v>
      </c>
      <c r="C232" t="s">
        <v>8221</v>
      </c>
      <c r="W232" s="10"/>
      <c r="X232" s="10"/>
    </row>
    <row r="233" spans="1:24" x14ac:dyDescent="0.2">
      <c r="A233">
        <v>231</v>
      </c>
      <c r="B233">
        <v>1500000</v>
      </c>
      <c r="C233" t="s">
        <v>8221</v>
      </c>
      <c r="W233" s="10"/>
      <c r="X233" s="10"/>
    </row>
    <row r="234" spans="1:24" x14ac:dyDescent="0.2">
      <c r="A234">
        <v>232</v>
      </c>
      <c r="B234">
        <v>4000</v>
      </c>
      <c r="C234" t="s">
        <v>8221</v>
      </c>
      <c r="W234" s="10"/>
      <c r="X234" s="10"/>
    </row>
    <row r="235" spans="1:24" x14ac:dyDescent="0.2">
      <c r="A235">
        <v>233</v>
      </c>
      <c r="B235">
        <v>350000</v>
      </c>
      <c r="C235" t="s">
        <v>8221</v>
      </c>
      <c r="W235" s="10"/>
      <c r="X235" s="10"/>
    </row>
    <row r="236" spans="1:24" x14ac:dyDescent="0.2">
      <c r="A236">
        <v>234</v>
      </c>
      <c r="B236">
        <v>1000</v>
      </c>
      <c r="C236" t="s">
        <v>8221</v>
      </c>
      <c r="W236" s="10"/>
      <c r="X236" s="10"/>
    </row>
    <row r="237" spans="1:24" x14ac:dyDescent="0.2">
      <c r="A237">
        <v>235</v>
      </c>
      <c r="B237">
        <v>10000</v>
      </c>
      <c r="C237" t="s">
        <v>8221</v>
      </c>
      <c r="W237" s="10"/>
      <c r="X237" s="10"/>
    </row>
    <row r="238" spans="1:24" x14ac:dyDescent="0.2">
      <c r="A238">
        <v>236</v>
      </c>
      <c r="B238">
        <v>150000</v>
      </c>
      <c r="C238" t="s">
        <v>8221</v>
      </c>
      <c r="W238" s="10"/>
      <c r="X238" s="10"/>
    </row>
    <row r="239" spans="1:24" x14ac:dyDescent="0.2">
      <c r="A239">
        <v>237</v>
      </c>
      <c r="B239">
        <v>15000</v>
      </c>
      <c r="C239" t="s">
        <v>8221</v>
      </c>
      <c r="W239" s="10"/>
      <c r="X239" s="10"/>
    </row>
    <row r="240" spans="1:24" x14ac:dyDescent="0.2">
      <c r="A240">
        <v>238</v>
      </c>
      <c r="B240">
        <v>26000</v>
      </c>
      <c r="C240" t="s">
        <v>8221</v>
      </c>
      <c r="W240" s="10"/>
      <c r="X240" s="10"/>
    </row>
    <row r="241" spans="1:24" x14ac:dyDescent="0.2">
      <c r="A241">
        <v>239</v>
      </c>
      <c r="B241">
        <v>1000</v>
      </c>
      <c r="C241" t="s">
        <v>8221</v>
      </c>
      <c r="W241" s="10"/>
      <c r="X241" s="10"/>
    </row>
    <row r="242" spans="1:24" x14ac:dyDescent="0.2">
      <c r="A242">
        <v>240</v>
      </c>
      <c r="B242">
        <v>15000</v>
      </c>
      <c r="C242" t="s">
        <v>8219</v>
      </c>
      <c r="W242" s="10"/>
      <c r="X242" s="10"/>
    </row>
    <row r="243" spans="1:24" x14ac:dyDescent="0.2">
      <c r="A243">
        <v>241</v>
      </c>
      <c r="B243">
        <v>36400</v>
      </c>
      <c r="C243" t="s">
        <v>8219</v>
      </c>
      <c r="W243" s="10"/>
      <c r="X243" s="10"/>
    </row>
    <row r="244" spans="1:24" x14ac:dyDescent="0.2">
      <c r="A244">
        <v>242</v>
      </c>
      <c r="B244">
        <v>13000</v>
      </c>
      <c r="C244" t="s">
        <v>8219</v>
      </c>
      <c r="W244" s="10"/>
      <c r="X244" s="10"/>
    </row>
    <row r="245" spans="1:24" x14ac:dyDescent="0.2">
      <c r="A245">
        <v>243</v>
      </c>
      <c r="B245">
        <v>25000</v>
      </c>
      <c r="C245" t="s">
        <v>8219</v>
      </c>
      <c r="W245" s="10"/>
      <c r="X245" s="10"/>
    </row>
    <row r="246" spans="1:24" x14ac:dyDescent="0.2">
      <c r="A246">
        <v>244</v>
      </c>
      <c r="B246">
        <v>3500</v>
      </c>
      <c r="C246" t="s">
        <v>8219</v>
      </c>
      <c r="F246" s="4"/>
      <c r="W246" s="10"/>
      <c r="X246" s="10"/>
    </row>
    <row r="247" spans="1:24" x14ac:dyDescent="0.2">
      <c r="A247">
        <v>245</v>
      </c>
      <c r="B247">
        <v>5000</v>
      </c>
      <c r="C247" t="s">
        <v>8219</v>
      </c>
      <c r="W247" s="10"/>
      <c r="X247" s="10"/>
    </row>
    <row r="248" spans="1:24" x14ac:dyDescent="0.2">
      <c r="A248">
        <v>246</v>
      </c>
      <c r="B248">
        <v>5000</v>
      </c>
      <c r="C248" t="s">
        <v>8219</v>
      </c>
      <c r="W248" s="10"/>
      <c r="X248" s="10"/>
    </row>
    <row r="249" spans="1:24" x14ac:dyDescent="0.2">
      <c r="A249">
        <v>247</v>
      </c>
      <c r="B249">
        <v>5000</v>
      </c>
      <c r="C249" t="s">
        <v>8219</v>
      </c>
      <c r="W249" s="10"/>
      <c r="X249" s="10"/>
    </row>
    <row r="250" spans="1:24" x14ac:dyDescent="0.2">
      <c r="A250">
        <v>248</v>
      </c>
      <c r="B250">
        <v>85000</v>
      </c>
      <c r="C250" t="s">
        <v>8219</v>
      </c>
      <c r="W250" s="10"/>
      <c r="X250" s="10"/>
    </row>
    <row r="251" spans="1:24" x14ac:dyDescent="0.2">
      <c r="A251">
        <v>249</v>
      </c>
      <c r="B251">
        <v>10000</v>
      </c>
      <c r="C251" t="s">
        <v>8219</v>
      </c>
      <c r="W251" s="10"/>
      <c r="X251" s="10"/>
    </row>
    <row r="252" spans="1:24" x14ac:dyDescent="0.2">
      <c r="A252">
        <v>250</v>
      </c>
      <c r="B252">
        <v>30000</v>
      </c>
      <c r="C252" t="s">
        <v>8219</v>
      </c>
      <c r="W252" s="10"/>
      <c r="X252" s="10"/>
    </row>
    <row r="253" spans="1:24" x14ac:dyDescent="0.2">
      <c r="A253">
        <v>251</v>
      </c>
      <c r="B253">
        <v>3500</v>
      </c>
      <c r="C253" t="s">
        <v>8219</v>
      </c>
      <c r="W253" s="10"/>
      <c r="X253" s="10"/>
    </row>
    <row r="254" spans="1:24" x14ac:dyDescent="0.2">
      <c r="A254">
        <v>252</v>
      </c>
      <c r="B254">
        <v>5000</v>
      </c>
      <c r="C254" t="s">
        <v>8219</v>
      </c>
      <c r="W254" s="10"/>
      <c r="X254" s="10"/>
    </row>
    <row r="255" spans="1:24" x14ac:dyDescent="0.2">
      <c r="A255">
        <v>253</v>
      </c>
      <c r="B255">
        <v>1500</v>
      </c>
      <c r="C255" t="s">
        <v>8219</v>
      </c>
      <c r="W255" s="10"/>
      <c r="X255" s="10"/>
    </row>
    <row r="256" spans="1:24" x14ac:dyDescent="0.2">
      <c r="A256">
        <v>254</v>
      </c>
      <c r="B256">
        <v>24000</v>
      </c>
      <c r="C256" t="s">
        <v>8219</v>
      </c>
      <c r="W256" s="10"/>
      <c r="X256" s="10"/>
    </row>
    <row r="257" spans="1:24" x14ac:dyDescent="0.2">
      <c r="A257">
        <v>255</v>
      </c>
      <c r="B257">
        <v>8000</v>
      </c>
      <c r="C257" t="s">
        <v>8219</v>
      </c>
      <c r="W257" s="10"/>
      <c r="X257" s="10"/>
    </row>
    <row r="258" spans="1:24" x14ac:dyDescent="0.2">
      <c r="A258">
        <v>256</v>
      </c>
      <c r="B258">
        <v>13000</v>
      </c>
      <c r="C258" t="s">
        <v>8219</v>
      </c>
      <c r="W258" s="10"/>
      <c r="X258" s="10"/>
    </row>
    <row r="259" spans="1:24" x14ac:dyDescent="0.2">
      <c r="A259">
        <v>257</v>
      </c>
      <c r="B259">
        <v>35000</v>
      </c>
      <c r="C259" t="s">
        <v>8219</v>
      </c>
      <c r="W259" s="10"/>
      <c r="X259" s="10"/>
    </row>
    <row r="260" spans="1:24" x14ac:dyDescent="0.2">
      <c r="A260">
        <v>258</v>
      </c>
      <c r="B260">
        <v>30000</v>
      </c>
      <c r="C260" t="s">
        <v>8219</v>
      </c>
      <c r="W260" s="10"/>
      <c r="X260" s="10"/>
    </row>
    <row r="261" spans="1:24" x14ac:dyDescent="0.2">
      <c r="A261">
        <v>259</v>
      </c>
      <c r="B261">
        <v>75000</v>
      </c>
      <c r="C261" t="s">
        <v>8219</v>
      </c>
      <c r="W261" s="10"/>
      <c r="X261" s="10"/>
    </row>
    <row r="262" spans="1:24" x14ac:dyDescent="0.2">
      <c r="A262">
        <v>260</v>
      </c>
      <c r="B262">
        <v>10000</v>
      </c>
      <c r="C262" t="s">
        <v>8219</v>
      </c>
      <c r="W262" s="10"/>
      <c r="X262" s="10"/>
    </row>
    <row r="263" spans="1:24" x14ac:dyDescent="0.2">
      <c r="A263">
        <v>261</v>
      </c>
      <c r="B263">
        <v>20000</v>
      </c>
      <c r="C263" t="s">
        <v>8219</v>
      </c>
      <c r="W263" s="10"/>
      <c r="X263" s="10"/>
    </row>
    <row r="264" spans="1:24" x14ac:dyDescent="0.2">
      <c r="A264">
        <v>262</v>
      </c>
      <c r="B264">
        <v>2500</v>
      </c>
      <c r="C264" t="s">
        <v>8219</v>
      </c>
      <c r="W264" s="10"/>
      <c r="X264" s="10"/>
    </row>
    <row r="265" spans="1:24" x14ac:dyDescent="0.2">
      <c r="A265">
        <v>263</v>
      </c>
      <c r="B265">
        <v>25000</v>
      </c>
      <c r="C265" t="s">
        <v>8219</v>
      </c>
      <c r="W265" s="10"/>
      <c r="X265" s="10"/>
    </row>
    <row r="266" spans="1:24" x14ac:dyDescent="0.2">
      <c r="A266">
        <v>264</v>
      </c>
      <c r="B266">
        <v>5000</v>
      </c>
      <c r="C266" t="s">
        <v>8219</v>
      </c>
      <c r="W266" s="10"/>
      <c r="X266" s="10"/>
    </row>
    <row r="267" spans="1:24" x14ac:dyDescent="0.2">
      <c r="A267">
        <v>265</v>
      </c>
      <c r="B267">
        <v>5000</v>
      </c>
      <c r="C267" t="s">
        <v>8219</v>
      </c>
      <c r="W267" s="10"/>
      <c r="X267" s="10"/>
    </row>
    <row r="268" spans="1:24" x14ac:dyDescent="0.2">
      <c r="A268">
        <v>266</v>
      </c>
      <c r="B268">
        <v>1000</v>
      </c>
      <c r="C268" t="s">
        <v>8219</v>
      </c>
      <c r="W268" s="10"/>
      <c r="X268" s="10"/>
    </row>
    <row r="269" spans="1:24" x14ac:dyDescent="0.2">
      <c r="A269">
        <v>267</v>
      </c>
      <c r="B269">
        <v>9850</v>
      </c>
      <c r="C269" t="s">
        <v>8219</v>
      </c>
      <c r="W269" s="10"/>
      <c r="X269" s="10"/>
    </row>
    <row r="270" spans="1:24" x14ac:dyDescent="0.2">
      <c r="A270">
        <v>268</v>
      </c>
      <c r="B270">
        <v>5000</v>
      </c>
      <c r="C270" t="s">
        <v>8219</v>
      </c>
      <c r="W270" s="10"/>
      <c r="X270" s="10"/>
    </row>
    <row r="271" spans="1:24" x14ac:dyDescent="0.2">
      <c r="A271">
        <v>269</v>
      </c>
      <c r="B271">
        <v>100000</v>
      </c>
      <c r="C271" t="s">
        <v>8219</v>
      </c>
      <c r="W271" s="10"/>
      <c r="X271" s="10"/>
    </row>
    <row r="272" spans="1:24" x14ac:dyDescent="0.2">
      <c r="A272">
        <v>270</v>
      </c>
      <c r="B272">
        <v>2300</v>
      </c>
      <c r="C272" t="s">
        <v>8219</v>
      </c>
      <c r="W272" s="10"/>
      <c r="X272" s="10"/>
    </row>
    <row r="273" spans="1:24" x14ac:dyDescent="0.2">
      <c r="A273">
        <v>271</v>
      </c>
      <c r="B273">
        <v>30000</v>
      </c>
      <c r="C273" t="s">
        <v>8219</v>
      </c>
      <c r="W273" s="10"/>
      <c r="X273" s="10"/>
    </row>
    <row r="274" spans="1:24" x14ac:dyDescent="0.2">
      <c r="A274">
        <v>272</v>
      </c>
      <c r="B274">
        <v>3000</v>
      </c>
      <c r="C274" t="s">
        <v>8219</v>
      </c>
      <c r="W274" s="10"/>
      <c r="X274" s="10"/>
    </row>
    <row r="275" spans="1:24" x14ac:dyDescent="0.2">
      <c r="A275">
        <v>273</v>
      </c>
      <c r="B275">
        <v>5000</v>
      </c>
      <c r="C275" t="s">
        <v>8219</v>
      </c>
      <c r="W275" s="10"/>
      <c r="X275" s="10"/>
    </row>
    <row r="276" spans="1:24" x14ac:dyDescent="0.2">
      <c r="A276">
        <v>274</v>
      </c>
      <c r="B276">
        <v>4000</v>
      </c>
      <c r="C276" t="s">
        <v>8219</v>
      </c>
      <c r="W276" s="10"/>
      <c r="X276" s="10"/>
    </row>
    <row r="277" spans="1:24" x14ac:dyDescent="0.2">
      <c r="A277">
        <v>275</v>
      </c>
      <c r="B277">
        <v>20000</v>
      </c>
      <c r="C277" t="s">
        <v>8219</v>
      </c>
      <c r="W277" s="10"/>
      <c r="X277" s="10"/>
    </row>
    <row r="278" spans="1:24" x14ac:dyDescent="0.2">
      <c r="A278">
        <v>276</v>
      </c>
      <c r="B278">
        <v>4000</v>
      </c>
      <c r="C278" t="s">
        <v>8219</v>
      </c>
      <c r="W278" s="10"/>
      <c r="X278" s="10"/>
    </row>
    <row r="279" spans="1:24" x14ac:dyDescent="0.2">
      <c r="A279">
        <v>277</v>
      </c>
      <c r="B279">
        <v>65000</v>
      </c>
      <c r="C279" t="s">
        <v>8219</v>
      </c>
      <c r="W279" s="10"/>
      <c r="X279" s="10"/>
    </row>
    <row r="280" spans="1:24" x14ac:dyDescent="0.2">
      <c r="A280">
        <v>278</v>
      </c>
      <c r="B280">
        <v>27000</v>
      </c>
      <c r="C280" t="s">
        <v>8219</v>
      </c>
      <c r="W280" s="10"/>
      <c r="X280" s="10"/>
    </row>
    <row r="281" spans="1:24" x14ac:dyDescent="0.2">
      <c r="A281">
        <v>279</v>
      </c>
      <c r="B281">
        <v>17000</v>
      </c>
      <c r="C281" t="s">
        <v>8219</v>
      </c>
      <c r="W281" s="10"/>
      <c r="X281" s="10"/>
    </row>
    <row r="282" spans="1:24" x14ac:dyDescent="0.2">
      <c r="A282">
        <v>280</v>
      </c>
      <c r="B282">
        <v>75000</v>
      </c>
      <c r="C282" t="s">
        <v>8219</v>
      </c>
      <c r="W282" s="10"/>
      <c r="X282" s="10"/>
    </row>
    <row r="283" spans="1:24" x14ac:dyDescent="0.2">
      <c r="A283">
        <v>281</v>
      </c>
      <c r="B283">
        <v>5500</v>
      </c>
      <c r="C283" t="s">
        <v>8219</v>
      </c>
      <c r="W283" s="10"/>
      <c r="X283" s="10"/>
    </row>
    <row r="284" spans="1:24" x14ac:dyDescent="0.2">
      <c r="A284">
        <v>282</v>
      </c>
      <c r="B284">
        <v>45000</v>
      </c>
      <c r="C284" t="s">
        <v>8219</v>
      </c>
      <c r="W284" s="10"/>
      <c r="X284" s="10"/>
    </row>
    <row r="285" spans="1:24" x14ac:dyDescent="0.2">
      <c r="A285">
        <v>283</v>
      </c>
      <c r="B285">
        <v>18000</v>
      </c>
      <c r="C285" t="s">
        <v>8219</v>
      </c>
      <c r="W285" s="10"/>
      <c r="X285" s="10"/>
    </row>
    <row r="286" spans="1:24" x14ac:dyDescent="0.2">
      <c r="A286">
        <v>284</v>
      </c>
      <c r="B286">
        <v>40000</v>
      </c>
      <c r="C286" t="s">
        <v>8219</v>
      </c>
      <c r="W286" s="10"/>
      <c r="X286" s="10"/>
    </row>
    <row r="287" spans="1:24" x14ac:dyDescent="0.2">
      <c r="A287">
        <v>285</v>
      </c>
      <c r="B287">
        <v>14000</v>
      </c>
      <c r="C287" t="s">
        <v>8219</v>
      </c>
      <c r="W287" s="10"/>
      <c r="X287" s="10"/>
    </row>
    <row r="288" spans="1:24" x14ac:dyDescent="0.2">
      <c r="A288">
        <v>286</v>
      </c>
      <c r="B288">
        <v>15000</v>
      </c>
      <c r="C288" t="s">
        <v>8219</v>
      </c>
      <c r="W288" s="10"/>
      <c r="X288" s="10"/>
    </row>
    <row r="289" spans="1:24" x14ac:dyDescent="0.2">
      <c r="A289">
        <v>287</v>
      </c>
      <c r="B289">
        <v>15000</v>
      </c>
      <c r="C289" t="s">
        <v>8219</v>
      </c>
      <c r="W289" s="10"/>
      <c r="X289" s="10"/>
    </row>
    <row r="290" spans="1:24" x14ac:dyDescent="0.2">
      <c r="A290">
        <v>288</v>
      </c>
      <c r="B290">
        <v>50000</v>
      </c>
      <c r="C290" t="s">
        <v>8219</v>
      </c>
      <c r="W290" s="10"/>
      <c r="X290" s="10"/>
    </row>
    <row r="291" spans="1:24" x14ac:dyDescent="0.2">
      <c r="A291">
        <v>289</v>
      </c>
      <c r="B291">
        <v>15000</v>
      </c>
      <c r="C291" t="s">
        <v>8219</v>
      </c>
      <c r="W291" s="10"/>
      <c r="X291" s="10"/>
    </row>
    <row r="292" spans="1:24" x14ac:dyDescent="0.2">
      <c r="A292">
        <v>290</v>
      </c>
      <c r="B292">
        <v>4500</v>
      </c>
      <c r="C292" t="s">
        <v>8219</v>
      </c>
      <c r="W292" s="10"/>
      <c r="X292" s="10"/>
    </row>
    <row r="293" spans="1:24" x14ac:dyDescent="0.2">
      <c r="A293">
        <v>291</v>
      </c>
      <c r="B293">
        <v>5000</v>
      </c>
      <c r="C293" t="s">
        <v>8219</v>
      </c>
      <c r="W293" s="10"/>
      <c r="X293" s="10"/>
    </row>
    <row r="294" spans="1:24" x14ac:dyDescent="0.2">
      <c r="A294">
        <v>292</v>
      </c>
      <c r="B294">
        <v>75000</v>
      </c>
      <c r="C294" t="s">
        <v>8219</v>
      </c>
      <c r="W294" s="10"/>
      <c r="X294" s="10"/>
    </row>
    <row r="295" spans="1:24" x14ac:dyDescent="0.2">
      <c r="A295">
        <v>293</v>
      </c>
      <c r="B295">
        <v>26000</v>
      </c>
      <c r="C295" t="s">
        <v>8219</v>
      </c>
      <c r="W295" s="10"/>
      <c r="X295" s="10"/>
    </row>
    <row r="296" spans="1:24" x14ac:dyDescent="0.2">
      <c r="A296">
        <v>294</v>
      </c>
      <c r="B296">
        <v>5000</v>
      </c>
      <c r="C296" t="s">
        <v>8219</v>
      </c>
      <c r="W296" s="10"/>
      <c r="X296" s="10"/>
    </row>
    <row r="297" spans="1:24" x14ac:dyDescent="0.2">
      <c r="A297">
        <v>295</v>
      </c>
      <c r="B297">
        <v>50000</v>
      </c>
      <c r="C297" t="s">
        <v>8219</v>
      </c>
      <c r="W297" s="10"/>
      <c r="X297" s="10"/>
    </row>
    <row r="298" spans="1:24" x14ac:dyDescent="0.2">
      <c r="A298">
        <v>296</v>
      </c>
      <c r="B298">
        <v>25000</v>
      </c>
      <c r="C298" t="s">
        <v>8219</v>
      </c>
      <c r="W298" s="10"/>
      <c r="X298" s="10"/>
    </row>
    <row r="299" spans="1:24" x14ac:dyDescent="0.2">
      <c r="A299">
        <v>297</v>
      </c>
      <c r="B299">
        <v>20000</v>
      </c>
      <c r="C299" t="s">
        <v>8219</v>
      </c>
      <c r="W299" s="10"/>
      <c r="X299" s="10"/>
    </row>
    <row r="300" spans="1:24" x14ac:dyDescent="0.2">
      <c r="A300">
        <v>298</v>
      </c>
      <c r="B300">
        <v>126000</v>
      </c>
      <c r="C300" t="s">
        <v>8219</v>
      </c>
      <c r="W300" s="10"/>
      <c r="X300" s="10"/>
    </row>
    <row r="301" spans="1:24" x14ac:dyDescent="0.2">
      <c r="A301">
        <v>299</v>
      </c>
      <c r="B301">
        <v>10000</v>
      </c>
      <c r="C301" t="s">
        <v>8219</v>
      </c>
      <c r="W301" s="10"/>
      <c r="X301" s="10"/>
    </row>
    <row r="302" spans="1:24" x14ac:dyDescent="0.2">
      <c r="A302">
        <v>300</v>
      </c>
      <c r="B302">
        <v>25000</v>
      </c>
      <c r="C302" t="s">
        <v>8219</v>
      </c>
      <c r="W302" s="10"/>
      <c r="X302" s="10"/>
    </row>
    <row r="303" spans="1:24" x14ac:dyDescent="0.2">
      <c r="A303">
        <v>301</v>
      </c>
      <c r="B303">
        <v>13000</v>
      </c>
      <c r="C303" t="s">
        <v>8219</v>
      </c>
      <c r="W303" s="10"/>
      <c r="X303" s="10"/>
    </row>
    <row r="304" spans="1:24" x14ac:dyDescent="0.2">
      <c r="A304">
        <v>302</v>
      </c>
      <c r="B304">
        <v>10000</v>
      </c>
      <c r="C304" t="s">
        <v>8219</v>
      </c>
      <c r="W304" s="10"/>
      <c r="X304" s="10"/>
    </row>
    <row r="305" spans="1:24" x14ac:dyDescent="0.2">
      <c r="A305">
        <v>303</v>
      </c>
      <c r="B305">
        <v>3000</v>
      </c>
      <c r="C305" t="s">
        <v>8219</v>
      </c>
      <c r="W305" s="10"/>
      <c r="X305" s="10"/>
    </row>
    <row r="306" spans="1:24" x14ac:dyDescent="0.2">
      <c r="A306">
        <v>304</v>
      </c>
      <c r="B306">
        <v>3400</v>
      </c>
      <c r="C306" t="s">
        <v>8219</v>
      </c>
      <c r="W306" s="10"/>
      <c r="X306" s="10"/>
    </row>
    <row r="307" spans="1:24" x14ac:dyDescent="0.2">
      <c r="A307">
        <v>305</v>
      </c>
      <c r="B307">
        <v>7500</v>
      </c>
      <c r="C307" t="s">
        <v>8219</v>
      </c>
      <c r="W307" s="10"/>
      <c r="X307" s="10"/>
    </row>
    <row r="308" spans="1:24" x14ac:dyDescent="0.2">
      <c r="A308">
        <v>306</v>
      </c>
      <c r="B308">
        <v>1000</v>
      </c>
      <c r="C308" t="s">
        <v>8219</v>
      </c>
      <c r="W308" s="10"/>
      <c r="X308" s="10"/>
    </row>
    <row r="309" spans="1:24" x14ac:dyDescent="0.2">
      <c r="A309">
        <v>307</v>
      </c>
      <c r="B309">
        <v>22000</v>
      </c>
      <c r="C309" t="s">
        <v>8219</v>
      </c>
      <c r="W309" s="10"/>
      <c r="X309" s="10"/>
    </row>
    <row r="310" spans="1:24" x14ac:dyDescent="0.2">
      <c r="A310">
        <v>308</v>
      </c>
      <c r="B310">
        <v>12000</v>
      </c>
      <c r="C310" t="s">
        <v>8219</v>
      </c>
      <c r="W310" s="10"/>
      <c r="X310" s="10"/>
    </row>
    <row r="311" spans="1:24" x14ac:dyDescent="0.2">
      <c r="A311">
        <v>309</v>
      </c>
      <c r="B311">
        <v>18000</v>
      </c>
      <c r="C311" t="s">
        <v>8219</v>
      </c>
      <c r="W311" s="10"/>
      <c r="X311" s="10"/>
    </row>
    <row r="312" spans="1:24" x14ac:dyDescent="0.2">
      <c r="A312">
        <v>310</v>
      </c>
      <c r="B312">
        <v>1000</v>
      </c>
      <c r="C312" t="s">
        <v>8219</v>
      </c>
      <c r="W312" s="10"/>
      <c r="X312" s="10"/>
    </row>
    <row r="313" spans="1:24" x14ac:dyDescent="0.2">
      <c r="A313">
        <v>311</v>
      </c>
      <c r="B313">
        <v>20000</v>
      </c>
      <c r="C313" t="s">
        <v>8219</v>
      </c>
      <c r="W313" s="10"/>
      <c r="X313" s="10"/>
    </row>
    <row r="314" spans="1:24" x14ac:dyDescent="0.2">
      <c r="A314">
        <v>312</v>
      </c>
      <c r="B314">
        <v>8000</v>
      </c>
      <c r="C314" t="s">
        <v>8219</v>
      </c>
      <c r="W314" s="10"/>
      <c r="X314" s="10"/>
    </row>
    <row r="315" spans="1:24" x14ac:dyDescent="0.2">
      <c r="A315">
        <v>313</v>
      </c>
      <c r="B315">
        <v>17000</v>
      </c>
      <c r="C315" t="s">
        <v>8219</v>
      </c>
      <c r="W315" s="10"/>
      <c r="X315" s="10"/>
    </row>
    <row r="316" spans="1:24" x14ac:dyDescent="0.2">
      <c r="A316">
        <v>314</v>
      </c>
      <c r="B316">
        <v>1000</v>
      </c>
      <c r="C316" t="s">
        <v>8219</v>
      </c>
      <c r="W316" s="10"/>
      <c r="X316" s="10"/>
    </row>
    <row r="317" spans="1:24" x14ac:dyDescent="0.2">
      <c r="A317">
        <v>315</v>
      </c>
      <c r="B317">
        <v>25000</v>
      </c>
      <c r="C317" t="s">
        <v>8219</v>
      </c>
      <c r="W317" s="10"/>
      <c r="X317" s="10"/>
    </row>
    <row r="318" spans="1:24" x14ac:dyDescent="0.2">
      <c r="A318">
        <v>316</v>
      </c>
      <c r="B318">
        <v>15000</v>
      </c>
      <c r="C318" t="s">
        <v>8219</v>
      </c>
      <c r="W318" s="10"/>
      <c r="X318" s="10"/>
    </row>
    <row r="319" spans="1:24" x14ac:dyDescent="0.2">
      <c r="A319">
        <v>317</v>
      </c>
      <c r="B319">
        <v>30000</v>
      </c>
      <c r="C319" t="s">
        <v>8219</v>
      </c>
      <c r="W319" s="10"/>
      <c r="X319" s="10"/>
    </row>
    <row r="320" spans="1:24" x14ac:dyDescent="0.2">
      <c r="A320">
        <v>318</v>
      </c>
      <c r="B320">
        <v>5000</v>
      </c>
      <c r="C320" t="s">
        <v>8219</v>
      </c>
      <c r="W320" s="10"/>
      <c r="X320" s="10"/>
    </row>
    <row r="321" spans="1:24" x14ac:dyDescent="0.2">
      <c r="A321">
        <v>319</v>
      </c>
      <c r="B321">
        <v>5000</v>
      </c>
      <c r="C321" t="s">
        <v>8219</v>
      </c>
      <c r="W321" s="10"/>
      <c r="X321" s="10"/>
    </row>
    <row r="322" spans="1:24" x14ac:dyDescent="0.2">
      <c r="A322">
        <v>320</v>
      </c>
      <c r="B322">
        <v>20000</v>
      </c>
      <c r="C322" t="s">
        <v>8219</v>
      </c>
      <c r="W322" s="10"/>
      <c r="X322" s="10"/>
    </row>
    <row r="323" spans="1:24" x14ac:dyDescent="0.2">
      <c r="A323">
        <v>321</v>
      </c>
      <c r="B323">
        <v>35000</v>
      </c>
      <c r="C323" t="s">
        <v>8219</v>
      </c>
      <c r="W323" s="10"/>
      <c r="X323" s="10"/>
    </row>
    <row r="324" spans="1:24" x14ac:dyDescent="0.2">
      <c r="A324">
        <v>322</v>
      </c>
      <c r="B324">
        <v>25000</v>
      </c>
      <c r="C324" t="s">
        <v>8219</v>
      </c>
      <c r="W324" s="10"/>
      <c r="X324" s="10"/>
    </row>
    <row r="325" spans="1:24" x14ac:dyDescent="0.2">
      <c r="A325">
        <v>323</v>
      </c>
      <c r="B325">
        <v>5400</v>
      </c>
      <c r="C325" t="s">
        <v>8219</v>
      </c>
      <c r="W325" s="10"/>
      <c r="X325" s="10"/>
    </row>
    <row r="326" spans="1:24" x14ac:dyDescent="0.2">
      <c r="A326">
        <v>324</v>
      </c>
      <c r="B326">
        <v>8500</v>
      </c>
      <c r="C326" t="s">
        <v>8219</v>
      </c>
      <c r="W326" s="10"/>
      <c r="X326" s="10"/>
    </row>
    <row r="327" spans="1:24" x14ac:dyDescent="0.2">
      <c r="A327">
        <v>325</v>
      </c>
      <c r="B327">
        <v>50000</v>
      </c>
      <c r="C327" t="s">
        <v>8219</v>
      </c>
      <c r="W327" s="10"/>
      <c r="X327" s="10"/>
    </row>
    <row r="328" spans="1:24" x14ac:dyDescent="0.2">
      <c r="A328">
        <v>326</v>
      </c>
      <c r="B328">
        <v>150000</v>
      </c>
      <c r="C328" t="s">
        <v>8219</v>
      </c>
      <c r="W328" s="10"/>
      <c r="X328" s="10"/>
    </row>
    <row r="329" spans="1:24" x14ac:dyDescent="0.2">
      <c r="A329">
        <v>327</v>
      </c>
      <c r="B329">
        <v>4000</v>
      </c>
      <c r="C329" t="s">
        <v>8219</v>
      </c>
      <c r="W329" s="10"/>
      <c r="X329" s="10"/>
    </row>
    <row r="330" spans="1:24" x14ac:dyDescent="0.2">
      <c r="A330">
        <v>328</v>
      </c>
      <c r="B330">
        <v>75000</v>
      </c>
      <c r="C330" t="s">
        <v>8219</v>
      </c>
      <c r="W330" s="10"/>
      <c r="X330" s="10"/>
    </row>
    <row r="331" spans="1:24" x14ac:dyDescent="0.2">
      <c r="A331">
        <v>329</v>
      </c>
      <c r="B331">
        <v>10000</v>
      </c>
      <c r="C331" t="s">
        <v>8219</v>
      </c>
      <c r="W331" s="10"/>
      <c r="X331" s="10"/>
    </row>
    <row r="332" spans="1:24" x14ac:dyDescent="0.2">
      <c r="A332">
        <v>330</v>
      </c>
      <c r="B332">
        <v>35000</v>
      </c>
      <c r="C332" t="s">
        <v>8219</v>
      </c>
      <c r="W332" s="10"/>
      <c r="X332" s="10"/>
    </row>
    <row r="333" spans="1:24" x14ac:dyDescent="0.2">
      <c r="A333">
        <v>331</v>
      </c>
      <c r="B333">
        <v>40000</v>
      </c>
      <c r="C333" t="s">
        <v>8219</v>
      </c>
      <c r="W333" s="10"/>
      <c r="X333" s="10"/>
    </row>
    <row r="334" spans="1:24" x14ac:dyDescent="0.2">
      <c r="A334">
        <v>332</v>
      </c>
      <c r="B334">
        <v>100000</v>
      </c>
      <c r="C334" t="s">
        <v>8219</v>
      </c>
      <c r="W334" s="10"/>
      <c r="X334" s="10"/>
    </row>
    <row r="335" spans="1:24" x14ac:dyDescent="0.2">
      <c r="A335">
        <v>333</v>
      </c>
      <c r="B335">
        <v>40000</v>
      </c>
      <c r="C335" t="s">
        <v>8219</v>
      </c>
      <c r="W335" s="10"/>
      <c r="X335" s="10"/>
    </row>
    <row r="336" spans="1:24" x14ac:dyDescent="0.2">
      <c r="A336">
        <v>334</v>
      </c>
      <c r="B336">
        <v>10000</v>
      </c>
      <c r="C336" t="s">
        <v>8219</v>
      </c>
      <c r="W336" s="10"/>
      <c r="X336" s="10"/>
    </row>
    <row r="337" spans="1:24" x14ac:dyDescent="0.2">
      <c r="A337">
        <v>335</v>
      </c>
      <c r="B337">
        <v>8500</v>
      </c>
      <c r="C337" t="s">
        <v>8219</v>
      </c>
      <c r="W337" s="10"/>
      <c r="X337" s="10"/>
    </row>
    <row r="338" spans="1:24" x14ac:dyDescent="0.2">
      <c r="A338">
        <v>336</v>
      </c>
      <c r="B338">
        <v>25000</v>
      </c>
      <c r="C338" t="s">
        <v>8219</v>
      </c>
      <c r="W338" s="10"/>
      <c r="X338" s="10"/>
    </row>
    <row r="339" spans="1:24" x14ac:dyDescent="0.2">
      <c r="A339">
        <v>337</v>
      </c>
      <c r="B339">
        <v>3000</v>
      </c>
      <c r="C339" t="s">
        <v>8219</v>
      </c>
      <c r="W339" s="10"/>
      <c r="X339" s="10"/>
    </row>
    <row r="340" spans="1:24" x14ac:dyDescent="0.2">
      <c r="A340">
        <v>338</v>
      </c>
      <c r="B340">
        <v>15000</v>
      </c>
      <c r="C340" t="s">
        <v>8219</v>
      </c>
      <c r="W340" s="10"/>
      <c r="X340" s="10"/>
    </row>
    <row r="341" spans="1:24" x14ac:dyDescent="0.2">
      <c r="A341">
        <v>339</v>
      </c>
      <c r="B341">
        <v>6000</v>
      </c>
      <c r="C341" t="s">
        <v>8219</v>
      </c>
      <c r="W341" s="10"/>
      <c r="X341" s="10"/>
    </row>
    <row r="342" spans="1:24" x14ac:dyDescent="0.2">
      <c r="A342">
        <v>340</v>
      </c>
      <c r="B342">
        <v>35000</v>
      </c>
      <c r="C342" t="s">
        <v>8219</v>
      </c>
      <c r="W342" s="10"/>
      <c r="X342" s="10"/>
    </row>
    <row r="343" spans="1:24" x14ac:dyDescent="0.2">
      <c r="A343">
        <v>341</v>
      </c>
      <c r="B343">
        <v>3500</v>
      </c>
      <c r="C343" t="s">
        <v>8219</v>
      </c>
      <c r="W343" s="10"/>
      <c r="X343" s="10"/>
    </row>
    <row r="344" spans="1:24" x14ac:dyDescent="0.2">
      <c r="A344">
        <v>342</v>
      </c>
      <c r="B344">
        <v>55000</v>
      </c>
      <c r="C344" t="s">
        <v>8219</v>
      </c>
      <c r="W344" s="10"/>
      <c r="X344" s="10"/>
    </row>
    <row r="345" spans="1:24" x14ac:dyDescent="0.2">
      <c r="A345">
        <v>343</v>
      </c>
      <c r="B345">
        <v>30000</v>
      </c>
      <c r="C345" t="s">
        <v>8219</v>
      </c>
      <c r="W345" s="10"/>
      <c r="X345" s="10"/>
    </row>
    <row r="346" spans="1:24" x14ac:dyDescent="0.2">
      <c r="A346">
        <v>344</v>
      </c>
      <c r="B346">
        <v>33500</v>
      </c>
      <c r="C346" t="s">
        <v>8219</v>
      </c>
      <c r="W346" s="10"/>
      <c r="X346" s="10"/>
    </row>
    <row r="347" spans="1:24" x14ac:dyDescent="0.2">
      <c r="A347">
        <v>345</v>
      </c>
      <c r="B347">
        <v>14500</v>
      </c>
      <c r="C347" t="s">
        <v>8219</v>
      </c>
      <c r="W347" s="10"/>
      <c r="X347" s="10"/>
    </row>
    <row r="348" spans="1:24" x14ac:dyDescent="0.2">
      <c r="A348">
        <v>346</v>
      </c>
      <c r="B348">
        <v>10000</v>
      </c>
      <c r="C348" t="s">
        <v>8219</v>
      </c>
      <c r="W348" s="10"/>
      <c r="X348" s="10"/>
    </row>
    <row r="349" spans="1:24" x14ac:dyDescent="0.2">
      <c r="A349">
        <v>347</v>
      </c>
      <c r="B349">
        <v>40000</v>
      </c>
      <c r="C349" t="s">
        <v>8219</v>
      </c>
      <c r="W349" s="10"/>
      <c r="X349" s="10"/>
    </row>
    <row r="350" spans="1:24" x14ac:dyDescent="0.2">
      <c r="A350">
        <v>348</v>
      </c>
      <c r="B350">
        <v>10000</v>
      </c>
      <c r="C350" t="s">
        <v>8219</v>
      </c>
      <c r="W350" s="10"/>
      <c r="X350" s="10"/>
    </row>
    <row r="351" spans="1:24" x14ac:dyDescent="0.2">
      <c r="A351">
        <v>349</v>
      </c>
      <c r="B351">
        <v>11260</v>
      </c>
      <c r="C351" t="s">
        <v>8219</v>
      </c>
      <c r="W351" s="10"/>
      <c r="X351" s="10"/>
    </row>
    <row r="352" spans="1:24" x14ac:dyDescent="0.2">
      <c r="A352">
        <v>350</v>
      </c>
      <c r="B352">
        <v>25000</v>
      </c>
      <c r="C352" t="s">
        <v>8219</v>
      </c>
      <c r="W352" s="10"/>
      <c r="X352" s="10"/>
    </row>
    <row r="353" spans="1:24" x14ac:dyDescent="0.2">
      <c r="A353">
        <v>351</v>
      </c>
      <c r="B353">
        <v>34000</v>
      </c>
      <c r="C353" t="s">
        <v>8219</v>
      </c>
      <c r="W353" s="10"/>
      <c r="X353" s="10"/>
    </row>
    <row r="354" spans="1:24" x14ac:dyDescent="0.2">
      <c r="A354">
        <v>352</v>
      </c>
      <c r="B354">
        <v>10000</v>
      </c>
      <c r="C354" t="s">
        <v>8219</v>
      </c>
      <c r="W354" s="10"/>
      <c r="X354" s="10"/>
    </row>
    <row r="355" spans="1:24" x14ac:dyDescent="0.2">
      <c r="A355">
        <v>353</v>
      </c>
      <c r="B355">
        <v>58425</v>
      </c>
      <c r="C355" t="s">
        <v>8219</v>
      </c>
      <c r="W355" s="10"/>
      <c r="X355" s="10"/>
    </row>
    <row r="356" spans="1:24" x14ac:dyDescent="0.2">
      <c r="A356">
        <v>354</v>
      </c>
      <c r="B356">
        <v>3500</v>
      </c>
      <c r="C356" t="s">
        <v>8219</v>
      </c>
      <c r="W356" s="10"/>
      <c r="X356" s="10"/>
    </row>
    <row r="357" spans="1:24" x14ac:dyDescent="0.2">
      <c r="A357">
        <v>355</v>
      </c>
      <c r="B357">
        <v>35000</v>
      </c>
      <c r="C357" t="s">
        <v>8219</v>
      </c>
      <c r="W357" s="10"/>
      <c r="X357" s="10"/>
    </row>
    <row r="358" spans="1:24" x14ac:dyDescent="0.2">
      <c r="A358">
        <v>356</v>
      </c>
      <c r="B358">
        <v>7500</v>
      </c>
      <c r="C358" t="s">
        <v>8219</v>
      </c>
      <c r="W358" s="10"/>
      <c r="X358" s="10"/>
    </row>
    <row r="359" spans="1:24" x14ac:dyDescent="0.2">
      <c r="A359">
        <v>357</v>
      </c>
      <c r="B359">
        <v>15000</v>
      </c>
      <c r="C359" t="s">
        <v>8219</v>
      </c>
      <c r="W359" s="10"/>
      <c r="X359" s="10"/>
    </row>
    <row r="360" spans="1:24" x14ac:dyDescent="0.2">
      <c r="A360">
        <v>358</v>
      </c>
      <c r="B360">
        <v>50000</v>
      </c>
      <c r="C360" t="s">
        <v>8219</v>
      </c>
      <c r="W360" s="10"/>
      <c r="X360" s="10"/>
    </row>
    <row r="361" spans="1:24" x14ac:dyDescent="0.2">
      <c r="A361">
        <v>359</v>
      </c>
      <c r="B361">
        <v>24200</v>
      </c>
      <c r="C361" t="s">
        <v>8219</v>
      </c>
      <c r="W361" s="10"/>
      <c r="X361" s="10"/>
    </row>
    <row r="362" spans="1:24" x14ac:dyDescent="0.2">
      <c r="A362">
        <v>360</v>
      </c>
      <c r="B362">
        <v>12000</v>
      </c>
      <c r="C362" t="s">
        <v>8219</v>
      </c>
      <c r="W362" s="10"/>
      <c r="X362" s="10"/>
    </row>
    <row r="363" spans="1:24" x14ac:dyDescent="0.2">
      <c r="A363">
        <v>361</v>
      </c>
      <c r="B363">
        <v>35000</v>
      </c>
      <c r="C363" t="s">
        <v>8219</v>
      </c>
      <c r="W363" s="10"/>
      <c r="X363" s="10"/>
    </row>
    <row r="364" spans="1:24" x14ac:dyDescent="0.2">
      <c r="A364">
        <v>362</v>
      </c>
      <c r="B364">
        <v>9665</v>
      </c>
      <c r="C364" t="s">
        <v>8219</v>
      </c>
      <c r="W364" s="10"/>
      <c r="X364" s="10"/>
    </row>
    <row r="365" spans="1:24" x14ac:dyDescent="0.2">
      <c r="A365">
        <v>363</v>
      </c>
      <c r="B365">
        <v>8925</v>
      </c>
      <c r="C365" t="s">
        <v>8219</v>
      </c>
      <c r="W365" s="10"/>
      <c r="X365" s="10"/>
    </row>
    <row r="366" spans="1:24" x14ac:dyDescent="0.2">
      <c r="A366">
        <v>364</v>
      </c>
      <c r="B366">
        <v>7000</v>
      </c>
      <c r="C366" t="s">
        <v>8219</v>
      </c>
      <c r="W366" s="10"/>
      <c r="X366" s="10"/>
    </row>
    <row r="367" spans="1:24" x14ac:dyDescent="0.2">
      <c r="A367">
        <v>365</v>
      </c>
      <c r="B367">
        <v>15000</v>
      </c>
      <c r="C367" t="s">
        <v>8219</v>
      </c>
      <c r="W367" s="10"/>
      <c r="X367" s="10"/>
    </row>
    <row r="368" spans="1:24" x14ac:dyDescent="0.2">
      <c r="A368">
        <v>366</v>
      </c>
      <c r="B368">
        <v>38000</v>
      </c>
      <c r="C368" t="s">
        <v>8219</v>
      </c>
      <c r="W368" s="10"/>
      <c r="X368" s="10"/>
    </row>
    <row r="369" spans="1:24" x14ac:dyDescent="0.2">
      <c r="A369">
        <v>367</v>
      </c>
      <c r="B369">
        <v>10000</v>
      </c>
      <c r="C369" t="s">
        <v>8219</v>
      </c>
      <c r="W369" s="10"/>
      <c r="X369" s="10"/>
    </row>
    <row r="370" spans="1:24" x14ac:dyDescent="0.2">
      <c r="A370">
        <v>368</v>
      </c>
      <c r="B370">
        <v>12500</v>
      </c>
      <c r="C370" t="s">
        <v>8219</v>
      </c>
      <c r="W370" s="10"/>
      <c r="X370" s="10"/>
    </row>
    <row r="371" spans="1:24" x14ac:dyDescent="0.2">
      <c r="A371">
        <v>369</v>
      </c>
      <c r="B371">
        <v>6500</v>
      </c>
      <c r="C371" t="s">
        <v>8219</v>
      </c>
      <c r="W371" s="10"/>
      <c r="X371" s="10"/>
    </row>
    <row r="372" spans="1:24" x14ac:dyDescent="0.2">
      <c r="A372">
        <v>370</v>
      </c>
      <c r="B372">
        <v>25000</v>
      </c>
      <c r="C372" t="s">
        <v>8219</v>
      </c>
      <c r="W372" s="10"/>
      <c r="X372" s="10"/>
    </row>
    <row r="373" spans="1:24" x14ac:dyDescent="0.2">
      <c r="A373">
        <v>371</v>
      </c>
      <c r="B373">
        <v>150000</v>
      </c>
      <c r="C373" t="s">
        <v>8219</v>
      </c>
      <c r="W373" s="10"/>
      <c r="X373" s="10"/>
    </row>
    <row r="374" spans="1:24" x14ac:dyDescent="0.2">
      <c r="A374">
        <v>372</v>
      </c>
      <c r="B374">
        <v>300</v>
      </c>
      <c r="C374" t="s">
        <v>8219</v>
      </c>
      <c r="W374" s="10"/>
      <c r="X374" s="10"/>
    </row>
    <row r="375" spans="1:24" x14ac:dyDescent="0.2">
      <c r="A375">
        <v>373</v>
      </c>
      <c r="B375">
        <v>7500</v>
      </c>
      <c r="C375" t="s">
        <v>8219</v>
      </c>
      <c r="W375" s="10"/>
      <c r="X375" s="10"/>
    </row>
    <row r="376" spans="1:24" x14ac:dyDescent="0.2">
      <c r="A376">
        <v>374</v>
      </c>
      <c r="B376">
        <v>6000</v>
      </c>
      <c r="C376" t="s">
        <v>8219</v>
      </c>
      <c r="W376" s="10"/>
      <c r="X376" s="10"/>
    </row>
    <row r="377" spans="1:24" x14ac:dyDescent="0.2">
      <c r="A377">
        <v>375</v>
      </c>
      <c r="B377">
        <v>500</v>
      </c>
      <c r="C377" t="s">
        <v>8219</v>
      </c>
      <c r="W377" s="10"/>
      <c r="X377" s="10"/>
    </row>
    <row r="378" spans="1:24" x14ac:dyDescent="0.2">
      <c r="A378">
        <v>376</v>
      </c>
      <c r="B378">
        <v>2450</v>
      </c>
      <c r="C378" t="s">
        <v>8219</v>
      </c>
      <c r="W378" s="10"/>
      <c r="X378" s="10"/>
    </row>
    <row r="379" spans="1:24" x14ac:dyDescent="0.2">
      <c r="A379">
        <v>377</v>
      </c>
      <c r="B379">
        <v>12000</v>
      </c>
      <c r="C379" t="s">
        <v>8219</v>
      </c>
      <c r="W379" s="10"/>
      <c r="X379" s="10"/>
    </row>
    <row r="380" spans="1:24" x14ac:dyDescent="0.2">
      <c r="A380">
        <v>378</v>
      </c>
      <c r="B380">
        <v>3000</v>
      </c>
      <c r="C380" t="s">
        <v>8219</v>
      </c>
      <c r="W380" s="10"/>
      <c r="X380" s="10"/>
    </row>
    <row r="381" spans="1:24" x14ac:dyDescent="0.2">
      <c r="A381">
        <v>379</v>
      </c>
      <c r="B381">
        <v>15000</v>
      </c>
      <c r="C381" t="s">
        <v>8219</v>
      </c>
      <c r="W381" s="10"/>
      <c r="X381" s="10"/>
    </row>
    <row r="382" spans="1:24" x14ac:dyDescent="0.2">
      <c r="A382">
        <v>380</v>
      </c>
      <c r="B382">
        <v>4000</v>
      </c>
      <c r="C382" t="s">
        <v>8219</v>
      </c>
      <c r="W382" s="10"/>
      <c r="X382" s="10"/>
    </row>
    <row r="383" spans="1:24" x14ac:dyDescent="0.2">
      <c r="A383">
        <v>381</v>
      </c>
      <c r="B383">
        <v>25000</v>
      </c>
      <c r="C383" t="s">
        <v>8219</v>
      </c>
      <c r="W383" s="10"/>
      <c r="X383" s="10"/>
    </row>
    <row r="384" spans="1:24" x14ac:dyDescent="0.2">
      <c r="A384">
        <v>382</v>
      </c>
      <c r="B384">
        <v>600</v>
      </c>
      <c r="C384" t="s">
        <v>8219</v>
      </c>
      <c r="W384" s="10"/>
      <c r="X384" s="10"/>
    </row>
    <row r="385" spans="1:24" x14ac:dyDescent="0.2">
      <c r="A385">
        <v>383</v>
      </c>
      <c r="B385">
        <v>999</v>
      </c>
      <c r="C385" t="s">
        <v>8219</v>
      </c>
      <c r="W385" s="10"/>
      <c r="X385" s="10"/>
    </row>
    <row r="386" spans="1:24" x14ac:dyDescent="0.2">
      <c r="A386">
        <v>384</v>
      </c>
      <c r="B386">
        <v>20000</v>
      </c>
      <c r="C386" t="s">
        <v>8219</v>
      </c>
      <c r="W386" s="10"/>
      <c r="X386" s="10"/>
    </row>
    <row r="387" spans="1:24" x14ac:dyDescent="0.2">
      <c r="A387">
        <v>385</v>
      </c>
      <c r="B387">
        <v>25000</v>
      </c>
      <c r="C387" t="s">
        <v>8219</v>
      </c>
      <c r="W387" s="10"/>
      <c r="X387" s="10"/>
    </row>
    <row r="388" spans="1:24" x14ac:dyDescent="0.2">
      <c r="A388">
        <v>386</v>
      </c>
      <c r="B388">
        <v>600</v>
      </c>
      <c r="C388" t="s">
        <v>8219</v>
      </c>
      <c r="W388" s="10"/>
      <c r="X388" s="10"/>
    </row>
    <row r="389" spans="1:24" x14ac:dyDescent="0.2">
      <c r="A389">
        <v>387</v>
      </c>
      <c r="B389">
        <v>38000</v>
      </c>
      <c r="C389" t="s">
        <v>8219</v>
      </c>
      <c r="W389" s="10"/>
      <c r="X389" s="10"/>
    </row>
    <row r="390" spans="1:24" x14ac:dyDescent="0.2">
      <c r="A390">
        <v>388</v>
      </c>
      <c r="B390">
        <v>5000</v>
      </c>
      <c r="C390" t="s">
        <v>8219</v>
      </c>
      <c r="W390" s="10"/>
      <c r="X390" s="10"/>
    </row>
    <row r="391" spans="1:24" x14ac:dyDescent="0.2">
      <c r="A391">
        <v>389</v>
      </c>
      <c r="B391">
        <v>68000</v>
      </c>
      <c r="C391" t="s">
        <v>8219</v>
      </c>
      <c r="W391" s="10"/>
      <c r="X391" s="10"/>
    </row>
    <row r="392" spans="1:24" x14ac:dyDescent="0.2">
      <c r="A392">
        <v>390</v>
      </c>
      <c r="B392">
        <v>1000</v>
      </c>
      <c r="C392" t="s">
        <v>8219</v>
      </c>
      <c r="W392" s="10"/>
      <c r="X392" s="10"/>
    </row>
    <row r="393" spans="1:24" x14ac:dyDescent="0.2">
      <c r="A393">
        <v>391</v>
      </c>
      <c r="B393">
        <v>20000</v>
      </c>
      <c r="C393" t="s">
        <v>8219</v>
      </c>
      <c r="W393" s="10"/>
      <c r="X393" s="10"/>
    </row>
    <row r="394" spans="1:24" x14ac:dyDescent="0.2">
      <c r="A394">
        <v>392</v>
      </c>
      <c r="B394">
        <v>18500</v>
      </c>
      <c r="C394" t="s">
        <v>8219</v>
      </c>
      <c r="W394" s="10"/>
      <c r="X394" s="10"/>
    </row>
    <row r="395" spans="1:24" x14ac:dyDescent="0.2">
      <c r="A395">
        <v>393</v>
      </c>
      <c r="B395">
        <v>50000</v>
      </c>
      <c r="C395" t="s">
        <v>8219</v>
      </c>
      <c r="W395" s="10"/>
      <c r="X395" s="10"/>
    </row>
    <row r="396" spans="1:24" x14ac:dyDescent="0.2">
      <c r="A396">
        <v>394</v>
      </c>
      <c r="B396">
        <v>4700</v>
      </c>
      <c r="C396" t="s">
        <v>8219</v>
      </c>
      <c r="W396" s="10"/>
      <c r="X396" s="10"/>
    </row>
    <row r="397" spans="1:24" x14ac:dyDescent="0.2">
      <c r="A397">
        <v>395</v>
      </c>
      <c r="B397">
        <v>10000</v>
      </c>
      <c r="C397" t="s">
        <v>8219</v>
      </c>
      <c r="W397" s="10"/>
      <c r="X397" s="10"/>
    </row>
    <row r="398" spans="1:24" x14ac:dyDescent="0.2">
      <c r="A398">
        <v>396</v>
      </c>
      <c r="B398">
        <v>15000</v>
      </c>
      <c r="C398" t="s">
        <v>8219</v>
      </c>
      <c r="W398" s="10"/>
      <c r="X398" s="10"/>
    </row>
    <row r="399" spans="1:24" x14ac:dyDescent="0.2">
      <c r="A399">
        <v>397</v>
      </c>
      <c r="B399">
        <v>12444</v>
      </c>
      <c r="C399" t="s">
        <v>8219</v>
      </c>
      <c r="W399" s="10"/>
      <c r="X399" s="10"/>
    </row>
    <row r="400" spans="1:24" x14ac:dyDescent="0.2">
      <c r="A400">
        <v>398</v>
      </c>
      <c r="B400">
        <v>7500</v>
      </c>
      <c r="C400" t="s">
        <v>8219</v>
      </c>
      <c r="W400" s="10"/>
      <c r="X400" s="10"/>
    </row>
    <row r="401" spans="1:24" x14ac:dyDescent="0.2">
      <c r="A401">
        <v>399</v>
      </c>
      <c r="B401">
        <v>20000</v>
      </c>
      <c r="C401" t="s">
        <v>8219</v>
      </c>
      <c r="W401" s="10"/>
      <c r="X401" s="10"/>
    </row>
    <row r="402" spans="1:24" x14ac:dyDescent="0.2">
      <c r="A402">
        <v>400</v>
      </c>
      <c r="B402">
        <v>10000</v>
      </c>
      <c r="C402" t="s">
        <v>8219</v>
      </c>
      <c r="W402" s="10"/>
      <c r="X402" s="10"/>
    </row>
    <row r="403" spans="1:24" x14ac:dyDescent="0.2">
      <c r="A403">
        <v>401</v>
      </c>
      <c r="B403">
        <v>50000</v>
      </c>
      <c r="C403" t="s">
        <v>8219</v>
      </c>
      <c r="W403" s="10"/>
      <c r="X403" s="10"/>
    </row>
    <row r="404" spans="1:24" x14ac:dyDescent="0.2">
      <c r="A404">
        <v>402</v>
      </c>
      <c r="B404">
        <v>2000</v>
      </c>
      <c r="C404" t="s">
        <v>8219</v>
      </c>
      <c r="W404" s="10"/>
      <c r="X404" s="10"/>
    </row>
    <row r="405" spans="1:24" x14ac:dyDescent="0.2">
      <c r="A405">
        <v>403</v>
      </c>
      <c r="B405">
        <v>5000</v>
      </c>
      <c r="C405" t="s">
        <v>8219</v>
      </c>
      <c r="W405" s="10"/>
      <c r="X405" s="10"/>
    </row>
    <row r="406" spans="1:24" x14ac:dyDescent="0.2">
      <c r="A406">
        <v>404</v>
      </c>
      <c r="B406">
        <v>35000</v>
      </c>
      <c r="C406" t="s">
        <v>8219</v>
      </c>
      <c r="W406" s="10"/>
      <c r="X406" s="10"/>
    </row>
    <row r="407" spans="1:24" x14ac:dyDescent="0.2">
      <c r="A407">
        <v>405</v>
      </c>
      <c r="B407">
        <v>2820</v>
      </c>
      <c r="C407" t="s">
        <v>8219</v>
      </c>
      <c r="W407" s="10"/>
      <c r="X407" s="10"/>
    </row>
    <row r="408" spans="1:24" x14ac:dyDescent="0.2">
      <c r="A408">
        <v>406</v>
      </c>
      <c r="B408">
        <v>2800</v>
      </c>
      <c r="C408" t="s">
        <v>8219</v>
      </c>
      <c r="W408" s="10"/>
      <c r="X408" s="10"/>
    </row>
    <row r="409" spans="1:24" x14ac:dyDescent="0.2">
      <c r="A409">
        <v>407</v>
      </c>
      <c r="B409">
        <v>2000</v>
      </c>
      <c r="C409" t="s">
        <v>8219</v>
      </c>
      <c r="W409" s="10"/>
      <c r="X409" s="10"/>
    </row>
    <row r="410" spans="1:24" x14ac:dyDescent="0.2">
      <c r="A410">
        <v>408</v>
      </c>
      <c r="B410">
        <v>6000</v>
      </c>
      <c r="C410" t="s">
        <v>8219</v>
      </c>
      <c r="W410" s="10"/>
      <c r="X410" s="10"/>
    </row>
    <row r="411" spans="1:24" x14ac:dyDescent="0.2">
      <c r="A411">
        <v>409</v>
      </c>
      <c r="B411">
        <v>500</v>
      </c>
      <c r="C411" t="s">
        <v>8219</v>
      </c>
      <c r="W411" s="10"/>
      <c r="X411" s="10"/>
    </row>
    <row r="412" spans="1:24" x14ac:dyDescent="0.2">
      <c r="A412">
        <v>410</v>
      </c>
      <c r="B412">
        <v>1000</v>
      </c>
      <c r="C412" t="s">
        <v>8219</v>
      </c>
      <c r="W412" s="10"/>
      <c r="X412" s="10"/>
    </row>
    <row r="413" spans="1:24" x14ac:dyDescent="0.2">
      <c r="A413">
        <v>411</v>
      </c>
      <c r="B413">
        <v>30000</v>
      </c>
      <c r="C413" t="s">
        <v>8219</v>
      </c>
      <c r="W413" s="10"/>
      <c r="X413" s="10"/>
    </row>
    <row r="414" spans="1:24" x14ac:dyDescent="0.2">
      <c r="A414">
        <v>412</v>
      </c>
      <c r="B414">
        <v>2500</v>
      </c>
      <c r="C414" t="s">
        <v>8219</v>
      </c>
      <c r="W414" s="10"/>
      <c r="X414" s="10"/>
    </row>
    <row r="415" spans="1:24" x14ac:dyDescent="0.2">
      <c r="A415">
        <v>413</v>
      </c>
      <c r="B415">
        <v>12800</v>
      </c>
      <c r="C415" t="s">
        <v>8219</v>
      </c>
      <c r="W415" s="10"/>
      <c r="X415" s="10"/>
    </row>
    <row r="416" spans="1:24" x14ac:dyDescent="0.2">
      <c r="A416">
        <v>414</v>
      </c>
      <c r="B416">
        <v>18500</v>
      </c>
      <c r="C416" t="s">
        <v>8219</v>
      </c>
      <c r="W416" s="10"/>
      <c r="X416" s="10"/>
    </row>
    <row r="417" spans="1:24" x14ac:dyDescent="0.2">
      <c r="A417">
        <v>415</v>
      </c>
      <c r="B417">
        <v>1400</v>
      </c>
      <c r="C417" t="s">
        <v>8219</v>
      </c>
      <c r="W417" s="10"/>
      <c r="X417" s="10"/>
    </row>
    <row r="418" spans="1:24" x14ac:dyDescent="0.2">
      <c r="A418">
        <v>416</v>
      </c>
      <c r="B418">
        <v>1000</v>
      </c>
      <c r="C418" t="s">
        <v>8219</v>
      </c>
      <c r="W418" s="10"/>
      <c r="X418" s="10"/>
    </row>
    <row r="419" spans="1:24" x14ac:dyDescent="0.2">
      <c r="A419">
        <v>417</v>
      </c>
      <c r="B419">
        <v>10500</v>
      </c>
      <c r="C419" t="s">
        <v>8219</v>
      </c>
      <c r="W419" s="10"/>
      <c r="X419" s="10"/>
    </row>
    <row r="420" spans="1:24" x14ac:dyDescent="0.2">
      <c r="A420">
        <v>418</v>
      </c>
      <c r="B420">
        <v>22400</v>
      </c>
      <c r="C420" t="s">
        <v>8219</v>
      </c>
      <c r="W420" s="10"/>
      <c r="X420" s="10"/>
    </row>
    <row r="421" spans="1:24" x14ac:dyDescent="0.2">
      <c r="A421">
        <v>419</v>
      </c>
      <c r="B421">
        <v>8000</v>
      </c>
      <c r="C421" t="s">
        <v>8219</v>
      </c>
      <c r="W421" s="10"/>
      <c r="X421" s="10"/>
    </row>
    <row r="422" spans="1:24" x14ac:dyDescent="0.2">
      <c r="A422">
        <v>420</v>
      </c>
      <c r="B422">
        <v>3300</v>
      </c>
      <c r="C422" t="s">
        <v>8221</v>
      </c>
      <c r="W422" s="10"/>
      <c r="X422" s="10"/>
    </row>
    <row r="423" spans="1:24" x14ac:dyDescent="0.2">
      <c r="A423">
        <v>421</v>
      </c>
      <c r="B423">
        <v>15000</v>
      </c>
      <c r="C423" t="s">
        <v>8221</v>
      </c>
      <c r="W423" s="10"/>
      <c r="X423" s="10"/>
    </row>
    <row r="424" spans="1:24" x14ac:dyDescent="0.2">
      <c r="A424">
        <v>422</v>
      </c>
      <c r="B424">
        <v>40000</v>
      </c>
      <c r="C424" t="s">
        <v>8221</v>
      </c>
      <c r="W424" s="10"/>
      <c r="X424" s="10"/>
    </row>
    <row r="425" spans="1:24" x14ac:dyDescent="0.2">
      <c r="A425">
        <v>423</v>
      </c>
      <c r="B425">
        <v>20000</v>
      </c>
      <c r="C425" t="s">
        <v>8221</v>
      </c>
      <c r="W425" s="10"/>
      <c r="X425" s="10"/>
    </row>
    <row r="426" spans="1:24" x14ac:dyDescent="0.2">
      <c r="A426">
        <v>424</v>
      </c>
      <c r="B426">
        <v>3000</v>
      </c>
      <c r="C426" t="s">
        <v>8221</v>
      </c>
      <c r="W426" s="10"/>
      <c r="X426" s="10"/>
    </row>
    <row r="427" spans="1:24" x14ac:dyDescent="0.2">
      <c r="A427">
        <v>425</v>
      </c>
      <c r="B427">
        <v>50000</v>
      </c>
      <c r="C427" t="s">
        <v>8221</v>
      </c>
      <c r="W427" s="10"/>
      <c r="X427" s="10"/>
    </row>
    <row r="428" spans="1:24" x14ac:dyDescent="0.2">
      <c r="A428">
        <v>426</v>
      </c>
      <c r="B428">
        <v>10000</v>
      </c>
      <c r="C428" t="s">
        <v>8221</v>
      </c>
      <c r="W428" s="10"/>
      <c r="X428" s="10"/>
    </row>
    <row r="429" spans="1:24" x14ac:dyDescent="0.2">
      <c r="A429">
        <v>427</v>
      </c>
      <c r="B429">
        <v>6500</v>
      </c>
      <c r="C429" t="s">
        <v>8221</v>
      </c>
      <c r="W429" s="10"/>
      <c r="X429" s="10"/>
    </row>
    <row r="430" spans="1:24" x14ac:dyDescent="0.2">
      <c r="A430">
        <v>428</v>
      </c>
      <c r="B430">
        <v>12000</v>
      </c>
      <c r="C430" t="s">
        <v>8221</v>
      </c>
      <c r="W430" s="10"/>
      <c r="X430" s="10"/>
    </row>
    <row r="431" spans="1:24" x14ac:dyDescent="0.2">
      <c r="A431">
        <v>429</v>
      </c>
      <c r="B431">
        <v>5000</v>
      </c>
      <c r="C431" t="s">
        <v>8221</v>
      </c>
      <c r="W431" s="10"/>
      <c r="X431" s="10"/>
    </row>
    <row r="432" spans="1:24" x14ac:dyDescent="0.2">
      <c r="A432">
        <v>430</v>
      </c>
      <c r="B432">
        <v>1000</v>
      </c>
      <c r="C432" t="s">
        <v>8221</v>
      </c>
      <c r="W432" s="10"/>
      <c r="X432" s="10"/>
    </row>
    <row r="433" spans="1:24" x14ac:dyDescent="0.2">
      <c r="A433">
        <v>431</v>
      </c>
      <c r="B433">
        <v>3000</v>
      </c>
      <c r="C433" t="s">
        <v>8221</v>
      </c>
      <c r="W433" s="10"/>
      <c r="X433" s="10"/>
    </row>
    <row r="434" spans="1:24" x14ac:dyDescent="0.2">
      <c r="A434">
        <v>432</v>
      </c>
      <c r="B434">
        <v>6000</v>
      </c>
      <c r="C434" t="s">
        <v>8221</v>
      </c>
      <c r="W434" s="10"/>
      <c r="X434" s="10"/>
    </row>
    <row r="435" spans="1:24" x14ac:dyDescent="0.2">
      <c r="A435">
        <v>433</v>
      </c>
      <c r="B435">
        <v>3000</v>
      </c>
      <c r="C435" t="s">
        <v>8221</v>
      </c>
      <c r="W435" s="10"/>
      <c r="X435" s="10"/>
    </row>
    <row r="436" spans="1:24" x14ac:dyDescent="0.2">
      <c r="A436">
        <v>434</v>
      </c>
      <c r="B436">
        <v>2500</v>
      </c>
      <c r="C436" t="s">
        <v>8221</v>
      </c>
      <c r="W436" s="10"/>
      <c r="X436" s="10"/>
    </row>
    <row r="437" spans="1:24" x14ac:dyDescent="0.2">
      <c r="A437">
        <v>435</v>
      </c>
      <c r="B437">
        <v>110000</v>
      </c>
      <c r="C437" t="s">
        <v>8221</v>
      </c>
      <c r="W437" s="10"/>
      <c r="X437" s="10"/>
    </row>
    <row r="438" spans="1:24" x14ac:dyDescent="0.2">
      <c r="A438">
        <v>436</v>
      </c>
      <c r="B438">
        <v>1000</v>
      </c>
      <c r="C438" t="s">
        <v>8221</v>
      </c>
      <c r="W438" s="10"/>
      <c r="X438" s="10"/>
    </row>
    <row r="439" spans="1:24" x14ac:dyDescent="0.2">
      <c r="A439">
        <v>437</v>
      </c>
      <c r="B439">
        <v>7000</v>
      </c>
      <c r="C439" t="s">
        <v>8221</v>
      </c>
      <c r="W439" s="10"/>
      <c r="X439" s="10"/>
    </row>
    <row r="440" spans="1:24" x14ac:dyDescent="0.2">
      <c r="A440">
        <v>438</v>
      </c>
      <c r="B440">
        <v>20000</v>
      </c>
      <c r="C440" t="s">
        <v>8221</v>
      </c>
      <c r="W440" s="10"/>
      <c r="X440" s="10"/>
    </row>
    <row r="441" spans="1:24" x14ac:dyDescent="0.2">
      <c r="A441">
        <v>439</v>
      </c>
      <c r="B441">
        <v>450</v>
      </c>
      <c r="C441" t="s">
        <v>8221</v>
      </c>
      <c r="W441" s="10"/>
      <c r="X441" s="10"/>
    </row>
    <row r="442" spans="1:24" x14ac:dyDescent="0.2">
      <c r="A442">
        <v>440</v>
      </c>
      <c r="B442">
        <v>5000</v>
      </c>
      <c r="C442" t="s">
        <v>8221</v>
      </c>
      <c r="W442" s="10"/>
      <c r="X442" s="10"/>
    </row>
    <row r="443" spans="1:24" x14ac:dyDescent="0.2">
      <c r="A443">
        <v>441</v>
      </c>
      <c r="B443">
        <v>400</v>
      </c>
      <c r="C443" t="s">
        <v>8221</v>
      </c>
      <c r="W443" s="10"/>
      <c r="X443" s="10"/>
    </row>
    <row r="444" spans="1:24" x14ac:dyDescent="0.2">
      <c r="A444">
        <v>442</v>
      </c>
      <c r="B444">
        <v>17000</v>
      </c>
      <c r="C444" t="s">
        <v>8221</v>
      </c>
      <c r="W444" s="10"/>
      <c r="X444" s="10"/>
    </row>
    <row r="445" spans="1:24" x14ac:dyDescent="0.2">
      <c r="A445">
        <v>443</v>
      </c>
      <c r="B445">
        <v>10000</v>
      </c>
      <c r="C445" t="s">
        <v>8221</v>
      </c>
      <c r="W445" s="10"/>
      <c r="X445" s="10"/>
    </row>
    <row r="446" spans="1:24" x14ac:dyDescent="0.2">
      <c r="A446">
        <v>444</v>
      </c>
      <c r="B446">
        <v>1000</v>
      </c>
      <c r="C446" t="s">
        <v>8221</v>
      </c>
      <c r="W446" s="10"/>
      <c r="X446" s="10"/>
    </row>
    <row r="447" spans="1:24" x14ac:dyDescent="0.2">
      <c r="A447">
        <v>445</v>
      </c>
      <c r="B447">
        <v>60000</v>
      </c>
      <c r="C447" t="s">
        <v>8221</v>
      </c>
      <c r="W447" s="10"/>
      <c r="X447" s="10"/>
    </row>
    <row r="448" spans="1:24" x14ac:dyDescent="0.2">
      <c r="A448">
        <v>446</v>
      </c>
      <c r="B448">
        <v>10500</v>
      </c>
      <c r="C448" t="s">
        <v>8221</v>
      </c>
      <c r="W448" s="10"/>
      <c r="X448" s="10"/>
    </row>
    <row r="449" spans="1:24" x14ac:dyDescent="0.2">
      <c r="A449">
        <v>447</v>
      </c>
      <c r="B449">
        <v>30000</v>
      </c>
      <c r="C449" t="s">
        <v>8221</v>
      </c>
      <c r="W449" s="10"/>
      <c r="X449" s="10"/>
    </row>
    <row r="450" spans="1:24" x14ac:dyDescent="0.2">
      <c r="A450">
        <v>448</v>
      </c>
      <c r="B450">
        <v>2500</v>
      </c>
      <c r="C450" t="s">
        <v>8221</v>
      </c>
      <c r="W450" s="10"/>
      <c r="X450" s="10"/>
    </row>
    <row r="451" spans="1:24" x14ac:dyDescent="0.2">
      <c r="A451">
        <v>449</v>
      </c>
      <c r="B451">
        <v>2000</v>
      </c>
      <c r="C451" t="s">
        <v>8221</v>
      </c>
      <c r="W451" s="10"/>
      <c r="X451" s="10"/>
    </row>
    <row r="452" spans="1:24" x14ac:dyDescent="0.2">
      <c r="A452">
        <v>450</v>
      </c>
      <c r="B452">
        <v>50000</v>
      </c>
      <c r="C452" t="s">
        <v>8221</v>
      </c>
      <c r="W452" s="10"/>
      <c r="X452" s="10"/>
    </row>
    <row r="453" spans="1:24" x14ac:dyDescent="0.2">
      <c r="A453">
        <v>451</v>
      </c>
      <c r="B453">
        <v>20000</v>
      </c>
      <c r="C453" t="s">
        <v>8221</v>
      </c>
      <c r="W453" s="10"/>
      <c r="X453" s="10"/>
    </row>
    <row r="454" spans="1:24" x14ac:dyDescent="0.2">
      <c r="A454">
        <v>452</v>
      </c>
      <c r="B454">
        <v>750</v>
      </c>
      <c r="C454" t="s">
        <v>8221</v>
      </c>
      <c r="W454" s="10"/>
      <c r="X454" s="10"/>
    </row>
    <row r="455" spans="1:24" x14ac:dyDescent="0.2">
      <c r="A455">
        <v>453</v>
      </c>
      <c r="B455">
        <v>94875</v>
      </c>
      <c r="C455" t="s">
        <v>8221</v>
      </c>
      <c r="W455" s="10"/>
      <c r="X455" s="10"/>
    </row>
    <row r="456" spans="1:24" x14ac:dyDescent="0.2">
      <c r="A456">
        <v>454</v>
      </c>
      <c r="B456">
        <v>10000</v>
      </c>
      <c r="C456" t="s">
        <v>8221</v>
      </c>
      <c r="W456" s="10"/>
      <c r="X456" s="10"/>
    </row>
    <row r="457" spans="1:24" x14ac:dyDescent="0.2">
      <c r="A457">
        <v>455</v>
      </c>
      <c r="B457">
        <v>65000</v>
      </c>
      <c r="C457" t="s">
        <v>8221</v>
      </c>
      <c r="W457" s="10"/>
      <c r="X457" s="10"/>
    </row>
    <row r="458" spans="1:24" x14ac:dyDescent="0.2">
      <c r="A458">
        <v>456</v>
      </c>
      <c r="B458">
        <v>8888</v>
      </c>
      <c r="C458" t="s">
        <v>8221</v>
      </c>
      <c r="W458" s="10"/>
      <c r="X458" s="10"/>
    </row>
    <row r="459" spans="1:24" x14ac:dyDescent="0.2">
      <c r="A459">
        <v>457</v>
      </c>
      <c r="B459">
        <v>20000</v>
      </c>
      <c r="C459" t="s">
        <v>8221</v>
      </c>
      <c r="W459" s="10"/>
      <c r="X459" s="10"/>
    </row>
    <row r="460" spans="1:24" x14ac:dyDescent="0.2">
      <c r="A460">
        <v>458</v>
      </c>
      <c r="B460">
        <v>10000</v>
      </c>
      <c r="C460" t="s">
        <v>8221</v>
      </c>
      <c r="W460" s="10"/>
      <c r="X460" s="10"/>
    </row>
    <row r="461" spans="1:24" x14ac:dyDescent="0.2">
      <c r="A461">
        <v>459</v>
      </c>
      <c r="B461">
        <v>39000</v>
      </c>
      <c r="C461" t="s">
        <v>8221</v>
      </c>
      <c r="W461" s="10"/>
      <c r="X461" s="10"/>
    </row>
    <row r="462" spans="1:24" x14ac:dyDescent="0.2">
      <c r="A462">
        <v>460</v>
      </c>
      <c r="B462">
        <v>8500</v>
      </c>
      <c r="C462" t="s">
        <v>8221</v>
      </c>
      <c r="W462" s="10"/>
      <c r="X462" s="10"/>
    </row>
    <row r="463" spans="1:24" x14ac:dyDescent="0.2">
      <c r="A463">
        <v>461</v>
      </c>
      <c r="B463">
        <v>550</v>
      </c>
      <c r="C463" t="s">
        <v>8221</v>
      </c>
      <c r="W463" s="10"/>
      <c r="X463" s="10"/>
    </row>
    <row r="464" spans="1:24" x14ac:dyDescent="0.2">
      <c r="A464">
        <v>462</v>
      </c>
      <c r="B464">
        <v>100000</v>
      </c>
      <c r="C464" t="s">
        <v>8221</v>
      </c>
      <c r="W464" s="10"/>
      <c r="X464" s="10"/>
    </row>
    <row r="465" spans="1:24" x14ac:dyDescent="0.2">
      <c r="A465">
        <v>463</v>
      </c>
      <c r="B465">
        <v>55000</v>
      </c>
      <c r="C465" t="s">
        <v>8221</v>
      </c>
      <c r="W465" s="10"/>
      <c r="X465" s="10"/>
    </row>
    <row r="466" spans="1:24" x14ac:dyDescent="0.2">
      <c r="A466">
        <v>464</v>
      </c>
      <c r="B466">
        <v>1010</v>
      </c>
      <c r="C466" t="s">
        <v>8221</v>
      </c>
      <c r="W466" s="10"/>
      <c r="X466" s="10"/>
    </row>
    <row r="467" spans="1:24" x14ac:dyDescent="0.2">
      <c r="A467">
        <v>465</v>
      </c>
      <c r="B467">
        <v>512</v>
      </c>
      <c r="C467" t="s">
        <v>8221</v>
      </c>
      <c r="W467" s="10"/>
      <c r="X467" s="10"/>
    </row>
    <row r="468" spans="1:24" x14ac:dyDescent="0.2">
      <c r="A468">
        <v>466</v>
      </c>
      <c r="B468">
        <v>10000</v>
      </c>
      <c r="C468" t="s">
        <v>8221</v>
      </c>
      <c r="W468" s="10"/>
      <c r="X468" s="10"/>
    </row>
    <row r="469" spans="1:24" x14ac:dyDescent="0.2">
      <c r="A469">
        <v>467</v>
      </c>
      <c r="B469">
        <v>20000</v>
      </c>
      <c r="C469" t="s">
        <v>8221</v>
      </c>
      <c r="W469" s="10"/>
      <c r="X469" s="10"/>
    </row>
    <row r="470" spans="1:24" x14ac:dyDescent="0.2">
      <c r="A470">
        <v>468</v>
      </c>
      <c r="B470">
        <v>7500</v>
      </c>
      <c r="C470" t="s">
        <v>8221</v>
      </c>
      <c r="W470" s="10"/>
      <c r="X470" s="10"/>
    </row>
    <row r="471" spans="1:24" x14ac:dyDescent="0.2">
      <c r="A471">
        <v>469</v>
      </c>
      <c r="B471">
        <v>6000</v>
      </c>
      <c r="C471" t="s">
        <v>8221</v>
      </c>
      <c r="W471" s="10"/>
      <c r="X471" s="10"/>
    </row>
    <row r="472" spans="1:24" x14ac:dyDescent="0.2">
      <c r="A472">
        <v>470</v>
      </c>
      <c r="B472">
        <v>5000</v>
      </c>
      <c r="C472" t="s">
        <v>8221</v>
      </c>
      <c r="W472" s="10"/>
      <c r="X472" s="10"/>
    </row>
    <row r="473" spans="1:24" x14ac:dyDescent="0.2">
      <c r="A473">
        <v>471</v>
      </c>
      <c r="B473">
        <v>55000</v>
      </c>
      <c r="C473" t="s">
        <v>8221</v>
      </c>
      <c r="W473" s="10"/>
      <c r="X473" s="10"/>
    </row>
    <row r="474" spans="1:24" x14ac:dyDescent="0.2">
      <c r="A474">
        <v>472</v>
      </c>
      <c r="B474">
        <v>800</v>
      </c>
      <c r="C474" t="s">
        <v>8221</v>
      </c>
      <c r="W474" s="10"/>
      <c r="X474" s="10"/>
    </row>
    <row r="475" spans="1:24" x14ac:dyDescent="0.2">
      <c r="A475">
        <v>473</v>
      </c>
      <c r="B475">
        <v>30000</v>
      </c>
      <c r="C475" t="s">
        <v>8221</v>
      </c>
      <c r="W475" s="10"/>
      <c r="X475" s="10"/>
    </row>
    <row r="476" spans="1:24" x14ac:dyDescent="0.2">
      <c r="A476">
        <v>474</v>
      </c>
      <c r="B476">
        <v>3300</v>
      </c>
      <c r="C476" t="s">
        <v>8221</v>
      </c>
      <c r="W476" s="10"/>
      <c r="X476" s="10"/>
    </row>
    <row r="477" spans="1:24" x14ac:dyDescent="0.2">
      <c r="A477">
        <v>475</v>
      </c>
      <c r="B477">
        <v>2000</v>
      </c>
      <c r="C477" t="s">
        <v>8221</v>
      </c>
      <c r="W477" s="10"/>
      <c r="X477" s="10"/>
    </row>
    <row r="478" spans="1:24" x14ac:dyDescent="0.2">
      <c r="A478">
        <v>476</v>
      </c>
      <c r="B478">
        <v>220000</v>
      </c>
      <c r="C478" t="s">
        <v>8221</v>
      </c>
      <c r="W478" s="10"/>
      <c r="X478" s="10"/>
    </row>
    <row r="479" spans="1:24" x14ac:dyDescent="0.2">
      <c r="A479">
        <v>477</v>
      </c>
      <c r="B479">
        <v>1500</v>
      </c>
      <c r="C479" t="s">
        <v>8221</v>
      </c>
      <c r="W479" s="10"/>
      <c r="X479" s="10"/>
    </row>
    <row r="480" spans="1:24" x14ac:dyDescent="0.2">
      <c r="A480">
        <v>478</v>
      </c>
      <c r="B480">
        <v>10000</v>
      </c>
      <c r="C480" t="s">
        <v>8221</v>
      </c>
      <c r="W480" s="10"/>
      <c r="X480" s="10"/>
    </row>
    <row r="481" spans="1:24" x14ac:dyDescent="0.2">
      <c r="A481">
        <v>479</v>
      </c>
      <c r="B481">
        <v>15000</v>
      </c>
      <c r="C481" t="s">
        <v>8221</v>
      </c>
      <c r="W481" s="10"/>
      <c r="X481" s="10"/>
    </row>
    <row r="482" spans="1:24" x14ac:dyDescent="0.2">
      <c r="A482">
        <v>480</v>
      </c>
      <c r="B482">
        <v>40000</v>
      </c>
      <c r="C482" t="s">
        <v>8221</v>
      </c>
      <c r="W482" s="10"/>
      <c r="X482" s="10"/>
    </row>
    <row r="483" spans="1:24" x14ac:dyDescent="0.2">
      <c r="A483">
        <v>481</v>
      </c>
      <c r="B483">
        <v>30000</v>
      </c>
      <c r="C483" t="s">
        <v>8221</v>
      </c>
      <c r="W483" s="10"/>
      <c r="X483" s="10"/>
    </row>
    <row r="484" spans="1:24" x14ac:dyDescent="0.2">
      <c r="A484">
        <v>482</v>
      </c>
      <c r="B484">
        <v>10000</v>
      </c>
      <c r="C484" t="s">
        <v>8221</v>
      </c>
      <c r="W484" s="10"/>
      <c r="X484" s="10"/>
    </row>
    <row r="485" spans="1:24" x14ac:dyDescent="0.2">
      <c r="A485">
        <v>483</v>
      </c>
      <c r="B485">
        <v>15000</v>
      </c>
      <c r="C485" t="s">
        <v>8221</v>
      </c>
      <c r="W485" s="10"/>
      <c r="X485" s="10"/>
    </row>
    <row r="486" spans="1:24" x14ac:dyDescent="0.2">
      <c r="A486">
        <v>484</v>
      </c>
      <c r="B486">
        <v>80000</v>
      </c>
      <c r="C486" t="s">
        <v>8221</v>
      </c>
      <c r="W486" s="10"/>
      <c r="X486" s="10"/>
    </row>
    <row r="487" spans="1:24" x14ac:dyDescent="0.2">
      <c r="A487">
        <v>485</v>
      </c>
      <c r="B487">
        <v>37956</v>
      </c>
      <c r="C487" t="s">
        <v>8221</v>
      </c>
      <c r="W487" s="10"/>
      <c r="X487" s="10"/>
    </row>
    <row r="488" spans="1:24" x14ac:dyDescent="0.2">
      <c r="A488">
        <v>486</v>
      </c>
      <c r="B488">
        <v>550000</v>
      </c>
      <c r="C488" t="s">
        <v>8221</v>
      </c>
      <c r="W488" s="10"/>
      <c r="X488" s="10"/>
    </row>
    <row r="489" spans="1:24" x14ac:dyDescent="0.2">
      <c r="A489">
        <v>487</v>
      </c>
      <c r="B489">
        <v>50000</v>
      </c>
      <c r="C489" t="s">
        <v>8221</v>
      </c>
      <c r="W489" s="10"/>
      <c r="X489" s="10"/>
    </row>
    <row r="490" spans="1:24" x14ac:dyDescent="0.2">
      <c r="A490">
        <v>488</v>
      </c>
      <c r="B490">
        <v>12000</v>
      </c>
      <c r="C490" t="s">
        <v>8221</v>
      </c>
      <c r="W490" s="10"/>
      <c r="X490" s="10"/>
    </row>
    <row r="491" spans="1:24" x14ac:dyDescent="0.2">
      <c r="A491">
        <v>489</v>
      </c>
      <c r="B491">
        <v>74997</v>
      </c>
      <c r="C491" t="s">
        <v>8221</v>
      </c>
      <c r="W491" s="10"/>
      <c r="X491" s="10"/>
    </row>
    <row r="492" spans="1:24" x14ac:dyDescent="0.2">
      <c r="A492">
        <v>490</v>
      </c>
      <c r="B492">
        <v>1000</v>
      </c>
      <c r="C492" t="s">
        <v>8221</v>
      </c>
      <c r="W492" s="10"/>
      <c r="X492" s="10"/>
    </row>
    <row r="493" spans="1:24" x14ac:dyDescent="0.2">
      <c r="A493">
        <v>491</v>
      </c>
      <c r="B493">
        <v>10000</v>
      </c>
      <c r="C493" t="s">
        <v>8221</v>
      </c>
      <c r="W493" s="10"/>
      <c r="X493" s="10"/>
    </row>
    <row r="494" spans="1:24" x14ac:dyDescent="0.2">
      <c r="A494">
        <v>492</v>
      </c>
      <c r="B494">
        <v>10000000</v>
      </c>
      <c r="C494" t="s">
        <v>8221</v>
      </c>
      <c r="W494" s="10"/>
      <c r="X494" s="10"/>
    </row>
    <row r="495" spans="1:24" x14ac:dyDescent="0.2">
      <c r="A495">
        <v>493</v>
      </c>
      <c r="B495">
        <v>30000</v>
      </c>
      <c r="C495" t="s">
        <v>8221</v>
      </c>
      <c r="W495" s="10"/>
      <c r="X495" s="10"/>
    </row>
    <row r="496" spans="1:24" x14ac:dyDescent="0.2">
      <c r="A496">
        <v>494</v>
      </c>
      <c r="B496">
        <v>20000</v>
      </c>
      <c r="C496" t="s">
        <v>8221</v>
      </c>
      <c r="W496" s="10"/>
      <c r="X496" s="10"/>
    </row>
    <row r="497" spans="1:24" x14ac:dyDescent="0.2">
      <c r="A497">
        <v>495</v>
      </c>
      <c r="B497">
        <v>7000</v>
      </c>
      <c r="C497" t="s">
        <v>8221</v>
      </c>
      <c r="W497" s="10"/>
      <c r="X497" s="10"/>
    </row>
    <row r="498" spans="1:24" x14ac:dyDescent="0.2">
      <c r="A498">
        <v>496</v>
      </c>
      <c r="B498">
        <v>60000</v>
      </c>
      <c r="C498" t="s">
        <v>8221</v>
      </c>
      <c r="W498" s="10"/>
      <c r="X498" s="10"/>
    </row>
    <row r="499" spans="1:24" x14ac:dyDescent="0.2">
      <c r="A499">
        <v>497</v>
      </c>
      <c r="B499">
        <v>4480</v>
      </c>
      <c r="C499" t="s">
        <v>8221</v>
      </c>
      <c r="W499" s="10"/>
      <c r="X499" s="10"/>
    </row>
    <row r="500" spans="1:24" x14ac:dyDescent="0.2">
      <c r="A500">
        <v>498</v>
      </c>
      <c r="B500">
        <v>65108</v>
      </c>
      <c r="C500" t="s">
        <v>8221</v>
      </c>
      <c r="W500" s="10"/>
      <c r="X500" s="10"/>
    </row>
    <row r="501" spans="1:24" x14ac:dyDescent="0.2">
      <c r="A501">
        <v>499</v>
      </c>
      <c r="B501">
        <v>20000</v>
      </c>
      <c r="C501" t="s">
        <v>8221</v>
      </c>
      <c r="W501" s="10"/>
      <c r="X501" s="10"/>
    </row>
    <row r="502" spans="1:24" x14ac:dyDescent="0.2">
      <c r="A502">
        <v>500</v>
      </c>
      <c r="B502">
        <v>6500</v>
      </c>
      <c r="C502" t="s">
        <v>8221</v>
      </c>
      <c r="W502" s="10"/>
      <c r="X502" s="10"/>
    </row>
    <row r="503" spans="1:24" x14ac:dyDescent="0.2">
      <c r="A503">
        <v>501</v>
      </c>
      <c r="B503">
        <v>10000</v>
      </c>
      <c r="C503" t="s">
        <v>8221</v>
      </c>
      <c r="W503" s="10"/>
      <c r="X503" s="10"/>
    </row>
    <row r="504" spans="1:24" x14ac:dyDescent="0.2">
      <c r="A504">
        <v>502</v>
      </c>
      <c r="B504">
        <v>20000</v>
      </c>
      <c r="C504" t="s">
        <v>8221</v>
      </c>
      <c r="W504" s="10"/>
      <c r="X504" s="10"/>
    </row>
    <row r="505" spans="1:24" x14ac:dyDescent="0.2">
      <c r="A505">
        <v>503</v>
      </c>
      <c r="B505">
        <v>6500</v>
      </c>
      <c r="C505" t="s">
        <v>8221</v>
      </c>
      <c r="W505" s="10"/>
      <c r="X505" s="10"/>
    </row>
    <row r="506" spans="1:24" x14ac:dyDescent="0.2">
      <c r="A506">
        <v>504</v>
      </c>
      <c r="B506">
        <v>24500</v>
      </c>
      <c r="C506" t="s">
        <v>8221</v>
      </c>
      <c r="W506" s="10"/>
      <c r="X506" s="10"/>
    </row>
    <row r="507" spans="1:24" x14ac:dyDescent="0.2">
      <c r="A507">
        <v>505</v>
      </c>
      <c r="B507">
        <v>12000</v>
      </c>
      <c r="C507" t="s">
        <v>8221</v>
      </c>
      <c r="W507" s="10"/>
      <c r="X507" s="10"/>
    </row>
    <row r="508" spans="1:24" x14ac:dyDescent="0.2">
      <c r="A508">
        <v>506</v>
      </c>
      <c r="B508">
        <v>200000</v>
      </c>
      <c r="C508" t="s">
        <v>8221</v>
      </c>
      <c r="W508" s="10"/>
      <c r="X508" s="10"/>
    </row>
    <row r="509" spans="1:24" x14ac:dyDescent="0.2">
      <c r="A509">
        <v>507</v>
      </c>
      <c r="B509">
        <v>20000</v>
      </c>
      <c r="C509" t="s">
        <v>8221</v>
      </c>
      <c r="W509" s="10"/>
      <c r="X509" s="10"/>
    </row>
    <row r="510" spans="1:24" x14ac:dyDescent="0.2">
      <c r="A510">
        <v>508</v>
      </c>
      <c r="B510">
        <v>50000</v>
      </c>
      <c r="C510" t="s">
        <v>8221</v>
      </c>
      <c r="W510" s="10"/>
      <c r="X510" s="10"/>
    </row>
    <row r="511" spans="1:24" x14ac:dyDescent="0.2">
      <c r="A511">
        <v>509</v>
      </c>
      <c r="B511">
        <v>5000</v>
      </c>
      <c r="C511" t="s">
        <v>8221</v>
      </c>
      <c r="W511" s="10"/>
      <c r="X511" s="10"/>
    </row>
    <row r="512" spans="1:24" x14ac:dyDescent="0.2">
      <c r="A512">
        <v>510</v>
      </c>
      <c r="B512">
        <v>14000</v>
      </c>
      <c r="C512" t="s">
        <v>8221</v>
      </c>
      <c r="W512" s="10"/>
      <c r="X512" s="10"/>
    </row>
    <row r="513" spans="1:24" x14ac:dyDescent="0.2">
      <c r="A513">
        <v>511</v>
      </c>
      <c r="B513">
        <v>5000</v>
      </c>
      <c r="C513" t="s">
        <v>8221</v>
      </c>
      <c r="W513" s="10"/>
      <c r="X513" s="10"/>
    </row>
    <row r="514" spans="1:24" x14ac:dyDescent="0.2">
      <c r="A514">
        <v>512</v>
      </c>
      <c r="B514">
        <v>8000</v>
      </c>
      <c r="C514" t="s">
        <v>8221</v>
      </c>
      <c r="W514" s="10"/>
      <c r="X514" s="10"/>
    </row>
    <row r="515" spans="1:24" x14ac:dyDescent="0.2">
      <c r="A515">
        <v>513</v>
      </c>
      <c r="B515">
        <v>50000</v>
      </c>
      <c r="C515" t="s">
        <v>8221</v>
      </c>
      <c r="W515" s="10"/>
      <c r="X515" s="10"/>
    </row>
    <row r="516" spans="1:24" x14ac:dyDescent="0.2">
      <c r="A516">
        <v>514</v>
      </c>
      <c r="B516">
        <v>1500</v>
      </c>
      <c r="C516" t="s">
        <v>8221</v>
      </c>
      <c r="W516" s="10"/>
      <c r="X516" s="10"/>
    </row>
    <row r="517" spans="1:24" x14ac:dyDescent="0.2">
      <c r="A517">
        <v>515</v>
      </c>
      <c r="B517">
        <v>97000</v>
      </c>
      <c r="C517" t="s">
        <v>8221</v>
      </c>
      <c r="W517" s="10"/>
      <c r="X517" s="10"/>
    </row>
    <row r="518" spans="1:24" x14ac:dyDescent="0.2">
      <c r="A518">
        <v>516</v>
      </c>
      <c r="B518">
        <v>5000</v>
      </c>
      <c r="C518" t="s">
        <v>8221</v>
      </c>
      <c r="W518" s="10"/>
      <c r="X518" s="10"/>
    </row>
    <row r="519" spans="1:24" x14ac:dyDescent="0.2">
      <c r="A519">
        <v>517</v>
      </c>
      <c r="B519">
        <v>15000</v>
      </c>
      <c r="C519" t="s">
        <v>8221</v>
      </c>
      <c r="W519" s="10"/>
      <c r="X519" s="10"/>
    </row>
    <row r="520" spans="1:24" x14ac:dyDescent="0.2">
      <c r="A520">
        <v>518</v>
      </c>
      <c r="B520">
        <v>7175</v>
      </c>
      <c r="C520" t="s">
        <v>8221</v>
      </c>
      <c r="W520" s="10"/>
      <c r="X520" s="10"/>
    </row>
    <row r="521" spans="1:24" x14ac:dyDescent="0.2">
      <c r="A521">
        <v>519</v>
      </c>
      <c r="B521">
        <v>12001</v>
      </c>
      <c r="C521" t="s">
        <v>8221</v>
      </c>
      <c r="W521" s="10"/>
      <c r="X521" s="10"/>
    </row>
    <row r="522" spans="1:24" x14ac:dyDescent="0.2">
      <c r="A522">
        <v>520</v>
      </c>
      <c r="B522">
        <v>5000</v>
      </c>
      <c r="C522" t="s">
        <v>8219</v>
      </c>
      <c r="W522" s="10"/>
      <c r="X522" s="10"/>
    </row>
    <row r="523" spans="1:24" x14ac:dyDescent="0.2">
      <c r="A523">
        <v>521</v>
      </c>
      <c r="B523">
        <v>5000</v>
      </c>
      <c r="C523" t="s">
        <v>8219</v>
      </c>
      <c r="W523" s="10"/>
      <c r="X523" s="10"/>
    </row>
    <row r="524" spans="1:24" x14ac:dyDescent="0.2">
      <c r="A524">
        <v>522</v>
      </c>
      <c r="B524">
        <v>3000</v>
      </c>
      <c r="C524" t="s">
        <v>8219</v>
      </c>
      <c r="W524" s="10"/>
      <c r="X524" s="10"/>
    </row>
    <row r="525" spans="1:24" x14ac:dyDescent="0.2">
      <c r="A525">
        <v>523</v>
      </c>
      <c r="B525">
        <v>5000</v>
      </c>
      <c r="C525" t="s">
        <v>8219</v>
      </c>
      <c r="W525" s="10"/>
      <c r="X525" s="10"/>
    </row>
    <row r="526" spans="1:24" x14ac:dyDescent="0.2">
      <c r="A526">
        <v>524</v>
      </c>
      <c r="B526">
        <v>3500</v>
      </c>
      <c r="C526" t="s">
        <v>8219</v>
      </c>
      <c r="W526" s="10"/>
      <c r="X526" s="10"/>
    </row>
    <row r="527" spans="1:24" x14ac:dyDescent="0.2">
      <c r="A527">
        <v>525</v>
      </c>
      <c r="B527">
        <v>12000</v>
      </c>
      <c r="C527" t="s">
        <v>8219</v>
      </c>
      <c r="W527" s="10"/>
      <c r="X527" s="10"/>
    </row>
    <row r="528" spans="1:24" x14ac:dyDescent="0.2">
      <c r="A528">
        <v>526</v>
      </c>
      <c r="B528">
        <v>1500</v>
      </c>
      <c r="C528" t="s">
        <v>8219</v>
      </c>
      <c r="W528" s="10"/>
      <c r="X528" s="10"/>
    </row>
    <row r="529" spans="1:24" x14ac:dyDescent="0.2">
      <c r="A529">
        <v>527</v>
      </c>
      <c r="B529">
        <v>10000</v>
      </c>
      <c r="C529" t="s">
        <v>8219</v>
      </c>
      <c r="W529" s="10"/>
      <c r="X529" s="10"/>
    </row>
    <row r="530" spans="1:24" x14ac:dyDescent="0.2">
      <c r="A530">
        <v>528</v>
      </c>
      <c r="B530">
        <v>1150</v>
      </c>
      <c r="C530" t="s">
        <v>8219</v>
      </c>
      <c r="W530" s="10"/>
      <c r="X530" s="10"/>
    </row>
    <row r="531" spans="1:24" x14ac:dyDescent="0.2">
      <c r="A531">
        <v>529</v>
      </c>
      <c r="B531">
        <v>1200</v>
      </c>
      <c r="C531" t="s">
        <v>8219</v>
      </c>
      <c r="W531" s="10"/>
      <c r="X531" s="10"/>
    </row>
    <row r="532" spans="1:24" x14ac:dyDescent="0.2">
      <c r="A532">
        <v>530</v>
      </c>
      <c r="B532">
        <v>3405</v>
      </c>
      <c r="C532" t="s">
        <v>8219</v>
      </c>
      <c r="W532" s="10"/>
      <c r="X532" s="10"/>
    </row>
    <row r="533" spans="1:24" x14ac:dyDescent="0.2">
      <c r="A533">
        <v>531</v>
      </c>
      <c r="B533">
        <v>4000</v>
      </c>
      <c r="C533" t="s">
        <v>8219</v>
      </c>
      <c r="W533" s="10"/>
      <c r="X533" s="10"/>
    </row>
    <row r="534" spans="1:24" x14ac:dyDescent="0.2">
      <c r="A534">
        <v>532</v>
      </c>
      <c r="B534">
        <v>10000</v>
      </c>
      <c r="C534" t="s">
        <v>8219</v>
      </c>
      <c r="W534" s="10"/>
      <c r="X534" s="10"/>
    </row>
    <row r="535" spans="1:24" x14ac:dyDescent="0.2">
      <c r="A535">
        <v>533</v>
      </c>
      <c r="B535">
        <v>2000</v>
      </c>
      <c r="C535" t="s">
        <v>8219</v>
      </c>
      <c r="W535" s="10"/>
      <c r="X535" s="10"/>
    </row>
    <row r="536" spans="1:24" x14ac:dyDescent="0.2">
      <c r="A536">
        <v>534</v>
      </c>
      <c r="B536">
        <v>15000</v>
      </c>
      <c r="C536" t="s">
        <v>8219</v>
      </c>
      <c r="W536" s="10"/>
      <c r="X536" s="10"/>
    </row>
    <row r="537" spans="1:24" x14ac:dyDescent="0.2">
      <c r="A537">
        <v>535</v>
      </c>
      <c r="B537">
        <v>2000</v>
      </c>
      <c r="C537" t="s">
        <v>8219</v>
      </c>
      <c r="W537" s="10"/>
      <c r="X537" s="10"/>
    </row>
    <row r="538" spans="1:24" x14ac:dyDescent="0.2">
      <c r="A538">
        <v>536</v>
      </c>
      <c r="B538">
        <v>3300</v>
      </c>
      <c r="C538" t="s">
        <v>8219</v>
      </c>
      <c r="W538" s="10"/>
      <c r="X538" s="10"/>
    </row>
    <row r="539" spans="1:24" x14ac:dyDescent="0.2">
      <c r="A539">
        <v>537</v>
      </c>
      <c r="B539">
        <v>2000</v>
      </c>
      <c r="C539" t="s">
        <v>8219</v>
      </c>
      <c r="W539" s="10"/>
      <c r="X539" s="10"/>
    </row>
    <row r="540" spans="1:24" x14ac:dyDescent="0.2">
      <c r="A540">
        <v>538</v>
      </c>
      <c r="B540">
        <v>5000</v>
      </c>
      <c r="C540" t="s">
        <v>8219</v>
      </c>
      <c r="W540" s="10"/>
      <c r="X540" s="10"/>
    </row>
    <row r="541" spans="1:24" x14ac:dyDescent="0.2">
      <c r="A541">
        <v>539</v>
      </c>
      <c r="B541">
        <v>500</v>
      </c>
      <c r="C541" t="s">
        <v>8219</v>
      </c>
      <c r="W541" s="10"/>
      <c r="X541" s="10"/>
    </row>
    <row r="542" spans="1:24" x14ac:dyDescent="0.2">
      <c r="A542">
        <v>540</v>
      </c>
      <c r="B542">
        <v>15000</v>
      </c>
      <c r="C542" t="s">
        <v>8221</v>
      </c>
      <c r="W542" s="10"/>
      <c r="X542" s="10"/>
    </row>
    <row r="543" spans="1:24" x14ac:dyDescent="0.2">
      <c r="A543">
        <v>541</v>
      </c>
      <c r="B543">
        <v>4500</v>
      </c>
      <c r="C543" t="s">
        <v>8221</v>
      </c>
      <c r="W543" s="10"/>
      <c r="X543" s="10"/>
    </row>
    <row r="544" spans="1:24" x14ac:dyDescent="0.2">
      <c r="A544">
        <v>542</v>
      </c>
      <c r="B544">
        <v>250000</v>
      </c>
      <c r="C544" t="s">
        <v>8221</v>
      </c>
      <c r="W544" s="10"/>
      <c r="X544" s="10"/>
    </row>
    <row r="545" spans="1:24" x14ac:dyDescent="0.2">
      <c r="A545">
        <v>543</v>
      </c>
      <c r="B545">
        <v>22000</v>
      </c>
      <c r="C545" t="s">
        <v>8221</v>
      </c>
      <c r="W545" s="10"/>
      <c r="X545" s="10"/>
    </row>
    <row r="546" spans="1:24" x14ac:dyDescent="0.2">
      <c r="A546">
        <v>544</v>
      </c>
      <c r="B546">
        <v>500</v>
      </c>
      <c r="C546" t="s">
        <v>8221</v>
      </c>
      <c r="W546" s="10"/>
      <c r="X546" s="10"/>
    </row>
    <row r="547" spans="1:24" x14ac:dyDescent="0.2">
      <c r="A547">
        <v>545</v>
      </c>
      <c r="B547">
        <v>50000</v>
      </c>
      <c r="C547" t="s">
        <v>8221</v>
      </c>
      <c r="W547" s="10"/>
      <c r="X547" s="10"/>
    </row>
    <row r="548" spans="1:24" x14ac:dyDescent="0.2">
      <c r="A548">
        <v>546</v>
      </c>
      <c r="B548">
        <v>60000</v>
      </c>
      <c r="C548" t="s">
        <v>8221</v>
      </c>
      <c r="W548" s="10"/>
      <c r="X548" s="10"/>
    </row>
    <row r="549" spans="1:24" x14ac:dyDescent="0.2">
      <c r="A549">
        <v>547</v>
      </c>
      <c r="B549">
        <v>7500</v>
      </c>
      <c r="C549" t="s">
        <v>8221</v>
      </c>
      <c r="W549" s="10"/>
      <c r="X549" s="10"/>
    </row>
    <row r="550" spans="1:24" x14ac:dyDescent="0.2">
      <c r="A550">
        <v>548</v>
      </c>
      <c r="B550">
        <v>10000</v>
      </c>
      <c r="C550" t="s">
        <v>8221</v>
      </c>
      <c r="W550" s="10"/>
      <c r="X550" s="10"/>
    </row>
    <row r="551" spans="1:24" x14ac:dyDescent="0.2">
      <c r="A551">
        <v>549</v>
      </c>
      <c r="B551">
        <v>2500</v>
      </c>
      <c r="C551" t="s">
        <v>8221</v>
      </c>
      <c r="W551" s="10"/>
      <c r="X551" s="10"/>
    </row>
    <row r="552" spans="1:24" x14ac:dyDescent="0.2">
      <c r="A552">
        <v>550</v>
      </c>
      <c r="B552">
        <v>5000</v>
      </c>
      <c r="C552" t="s">
        <v>8221</v>
      </c>
      <c r="W552" s="10"/>
      <c r="X552" s="10"/>
    </row>
    <row r="553" spans="1:24" x14ac:dyDescent="0.2">
      <c r="A553">
        <v>551</v>
      </c>
      <c r="B553">
        <v>75000</v>
      </c>
      <c r="C553" t="s">
        <v>8221</v>
      </c>
      <c r="W553" s="10"/>
      <c r="X553" s="10"/>
    </row>
    <row r="554" spans="1:24" x14ac:dyDescent="0.2">
      <c r="A554">
        <v>552</v>
      </c>
      <c r="B554">
        <v>45000</v>
      </c>
      <c r="C554" t="s">
        <v>8221</v>
      </c>
      <c r="W554" s="10"/>
      <c r="X554" s="10"/>
    </row>
    <row r="555" spans="1:24" x14ac:dyDescent="0.2">
      <c r="A555">
        <v>553</v>
      </c>
      <c r="B555">
        <v>25000</v>
      </c>
      <c r="C555" t="s">
        <v>8221</v>
      </c>
      <c r="W555" s="10"/>
      <c r="X555" s="10"/>
    </row>
    <row r="556" spans="1:24" x14ac:dyDescent="0.2">
      <c r="A556">
        <v>554</v>
      </c>
      <c r="B556">
        <v>3870</v>
      </c>
      <c r="C556" t="s">
        <v>8221</v>
      </c>
      <c r="W556" s="10"/>
      <c r="X556" s="10"/>
    </row>
    <row r="557" spans="1:24" x14ac:dyDescent="0.2">
      <c r="A557">
        <v>555</v>
      </c>
      <c r="B557">
        <v>7500</v>
      </c>
      <c r="C557" t="s">
        <v>8221</v>
      </c>
      <c r="W557" s="10"/>
      <c r="X557" s="10"/>
    </row>
    <row r="558" spans="1:24" x14ac:dyDescent="0.2">
      <c r="A558">
        <v>556</v>
      </c>
      <c r="B558">
        <v>8000</v>
      </c>
      <c r="C558" t="s">
        <v>8221</v>
      </c>
      <c r="W558" s="10"/>
      <c r="X558" s="10"/>
    </row>
    <row r="559" spans="1:24" x14ac:dyDescent="0.2">
      <c r="A559">
        <v>557</v>
      </c>
      <c r="B559">
        <v>150000</v>
      </c>
      <c r="C559" t="s">
        <v>8221</v>
      </c>
      <c r="W559" s="10"/>
      <c r="X559" s="10"/>
    </row>
    <row r="560" spans="1:24" x14ac:dyDescent="0.2">
      <c r="A560">
        <v>558</v>
      </c>
      <c r="B560">
        <v>750</v>
      </c>
      <c r="C560" t="s">
        <v>8221</v>
      </c>
      <c r="W560" s="10"/>
      <c r="X560" s="10"/>
    </row>
    <row r="561" spans="1:24" x14ac:dyDescent="0.2">
      <c r="A561">
        <v>559</v>
      </c>
      <c r="B561">
        <v>240000</v>
      </c>
      <c r="C561" t="s">
        <v>8221</v>
      </c>
      <c r="W561" s="10"/>
      <c r="X561" s="10"/>
    </row>
    <row r="562" spans="1:24" x14ac:dyDescent="0.2">
      <c r="A562">
        <v>560</v>
      </c>
      <c r="B562">
        <v>100000</v>
      </c>
      <c r="C562" t="s">
        <v>8221</v>
      </c>
      <c r="W562" s="10"/>
      <c r="X562" s="10"/>
    </row>
    <row r="563" spans="1:24" x14ac:dyDescent="0.2">
      <c r="A563">
        <v>561</v>
      </c>
      <c r="B563">
        <v>15000</v>
      </c>
      <c r="C563" t="s">
        <v>8221</v>
      </c>
      <c r="W563" s="10"/>
      <c r="X563" s="10"/>
    </row>
    <row r="564" spans="1:24" x14ac:dyDescent="0.2">
      <c r="A564">
        <v>562</v>
      </c>
      <c r="B564">
        <v>50000</v>
      </c>
      <c r="C564" t="s">
        <v>8221</v>
      </c>
      <c r="W564" s="10"/>
      <c r="X564" s="10"/>
    </row>
    <row r="565" spans="1:24" x14ac:dyDescent="0.2">
      <c r="A565">
        <v>563</v>
      </c>
      <c r="B565">
        <v>75000</v>
      </c>
      <c r="C565" t="s">
        <v>8221</v>
      </c>
      <c r="W565" s="10"/>
      <c r="X565" s="10"/>
    </row>
    <row r="566" spans="1:24" x14ac:dyDescent="0.2">
      <c r="A566">
        <v>564</v>
      </c>
      <c r="B566">
        <v>18000</v>
      </c>
      <c r="C566" t="s">
        <v>8221</v>
      </c>
      <c r="W566" s="10"/>
      <c r="X566" s="10"/>
    </row>
    <row r="567" spans="1:24" x14ac:dyDescent="0.2">
      <c r="A567">
        <v>565</v>
      </c>
      <c r="B567">
        <v>25000</v>
      </c>
      <c r="C567" t="s">
        <v>8221</v>
      </c>
      <c r="W567" s="10"/>
      <c r="X567" s="10"/>
    </row>
    <row r="568" spans="1:24" x14ac:dyDescent="0.2">
      <c r="A568">
        <v>566</v>
      </c>
      <c r="B568">
        <v>5000</v>
      </c>
      <c r="C568" t="s">
        <v>8221</v>
      </c>
      <c r="W568" s="10"/>
      <c r="X568" s="10"/>
    </row>
    <row r="569" spans="1:24" x14ac:dyDescent="0.2">
      <c r="A569">
        <v>567</v>
      </c>
      <c r="B569">
        <v>10000</v>
      </c>
      <c r="C569" t="s">
        <v>8221</v>
      </c>
      <c r="W569" s="10"/>
      <c r="X569" s="10"/>
    </row>
    <row r="570" spans="1:24" x14ac:dyDescent="0.2">
      <c r="A570">
        <v>568</v>
      </c>
      <c r="B570">
        <v>24500</v>
      </c>
      <c r="C570" t="s">
        <v>8221</v>
      </c>
      <c r="W570" s="10"/>
      <c r="X570" s="10"/>
    </row>
    <row r="571" spans="1:24" x14ac:dyDescent="0.2">
      <c r="A571">
        <v>569</v>
      </c>
      <c r="B571">
        <v>2500</v>
      </c>
      <c r="C571" t="s">
        <v>8221</v>
      </c>
      <c r="W571" s="10"/>
      <c r="X571" s="10"/>
    </row>
    <row r="572" spans="1:24" x14ac:dyDescent="0.2">
      <c r="A572">
        <v>570</v>
      </c>
      <c r="B572">
        <v>85000</v>
      </c>
      <c r="C572" t="s">
        <v>8221</v>
      </c>
      <c r="W572" s="10"/>
      <c r="X572" s="10"/>
    </row>
    <row r="573" spans="1:24" x14ac:dyDescent="0.2">
      <c r="A573">
        <v>571</v>
      </c>
      <c r="B573">
        <v>25000</v>
      </c>
      <c r="C573" t="s">
        <v>8221</v>
      </c>
      <c r="W573" s="10"/>
      <c r="X573" s="10"/>
    </row>
    <row r="574" spans="1:24" x14ac:dyDescent="0.2">
      <c r="A574">
        <v>572</v>
      </c>
      <c r="B574">
        <v>2500</v>
      </c>
      <c r="C574" t="s">
        <v>8221</v>
      </c>
      <c r="W574" s="10"/>
      <c r="X574" s="10"/>
    </row>
    <row r="575" spans="1:24" x14ac:dyDescent="0.2">
      <c r="A575">
        <v>573</v>
      </c>
      <c r="B575">
        <v>88888</v>
      </c>
      <c r="C575" t="s">
        <v>8221</v>
      </c>
      <c r="W575" s="10"/>
      <c r="X575" s="10"/>
    </row>
    <row r="576" spans="1:24" x14ac:dyDescent="0.2">
      <c r="A576">
        <v>574</v>
      </c>
      <c r="B576">
        <v>11180</v>
      </c>
      <c r="C576" t="s">
        <v>8221</v>
      </c>
      <c r="W576" s="10"/>
      <c r="X576" s="10"/>
    </row>
    <row r="577" spans="1:24" x14ac:dyDescent="0.2">
      <c r="A577">
        <v>575</v>
      </c>
      <c r="B577">
        <v>60000</v>
      </c>
      <c r="C577" t="s">
        <v>8221</v>
      </c>
      <c r="W577" s="10"/>
      <c r="X577" s="10"/>
    </row>
    <row r="578" spans="1:24" x14ac:dyDescent="0.2">
      <c r="A578">
        <v>576</v>
      </c>
      <c r="B578">
        <v>80000</v>
      </c>
      <c r="C578" t="s">
        <v>8221</v>
      </c>
      <c r="W578" s="10"/>
      <c r="X578" s="10"/>
    </row>
    <row r="579" spans="1:24" x14ac:dyDescent="0.2">
      <c r="A579">
        <v>577</v>
      </c>
      <c r="B579">
        <v>5000</v>
      </c>
      <c r="C579" t="s">
        <v>8221</v>
      </c>
      <c r="W579" s="10"/>
      <c r="X579" s="10"/>
    </row>
    <row r="580" spans="1:24" x14ac:dyDescent="0.2">
      <c r="A580">
        <v>578</v>
      </c>
      <c r="B580">
        <v>125000</v>
      </c>
      <c r="C580" t="s">
        <v>8221</v>
      </c>
      <c r="W580" s="10"/>
      <c r="X580" s="10"/>
    </row>
    <row r="581" spans="1:24" x14ac:dyDescent="0.2">
      <c r="A581">
        <v>579</v>
      </c>
      <c r="B581">
        <v>12000</v>
      </c>
      <c r="C581" t="s">
        <v>8221</v>
      </c>
      <c r="W581" s="10"/>
      <c r="X581" s="10"/>
    </row>
    <row r="582" spans="1:24" x14ac:dyDescent="0.2">
      <c r="A582">
        <v>580</v>
      </c>
      <c r="B582">
        <v>3000</v>
      </c>
      <c r="C582" t="s">
        <v>8221</v>
      </c>
      <c r="W582" s="10"/>
      <c r="X582" s="10"/>
    </row>
    <row r="583" spans="1:24" x14ac:dyDescent="0.2">
      <c r="A583">
        <v>581</v>
      </c>
      <c r="B583">
        <v>400</v>
      </c>
      <c r="C583" t="s">
        <v>8221</v>
      </c>
      <c r="W583" s="10"/>
      <c r="X583" s="10"/>
    </row>
    <row r="584" spans="1:24" x14ac:dyDescent="0.2">
      <c r="A584">
        <v>582</v>
      </c>
      <c r="B584">
        <v>100000</v>
      </c>
      <c r="C584" t="s">
        <v>8221</v>
      </c>
      <c r="W584" s="10"/>
      <c r="X584" s="10"/>
    </row>
    <row r="585" spans="1:24" x14ac:dyDescent="0.2">
      <c r="A585">
        <v>583</v>
      </c>
      <c r="B585">
        <v>9000</v>
      </c>
      <c r="C585" t="s">
        <v>8221</v>
      </c>
      <c r="W585" s="10"/>
      <c r="X585" s="10"/>
    </row>
    <row r="586" spans="1:24" x14ac:dyDescent="0.2">
      <c r="A586">
        <v>584</v>
      </c>
      <c r="B586">
        <v>1000</v>
      </c>
      <c r="C586" t="s">
        <v>8221</v>
      </c>
      <c r="W586" s="10"/>
      <c r="X586" s="10"/>
    </row>
    <row r="587" spans="1:24" x14ac:dyDescent="0.2">
      <c r="A587">
        <v>585</v>
      </c>
      <c r="B587">
        <v>9000</v>
      </c>
      <c r="C587" t="s">
        <v>8221</v>
      </c>
      <c r="W587" s="10"/>
      <c r="X587" s="10"/>
    </row>
    <row r="588" spans="1:24" x14ac:dyDescent="0.2">
      <c r="A588">
        <v>586</v>
      </c>
      <c r="B588">
        <v>10000</v>
      </c>
      <c r="C588" t="s">
        <v>8221</v>
      </c>
      <c r="W588" s="10"/>
      <c r="X588" s="10"/>
    </row>
    <row r="589" spans="1:24" x14ac:dyDescent="0.2">
      <c r="A589">
        <v>587</v>
      </c>
      <c r="B589">
        <v>30000</v>
      </c>
      <c r="C589" t="s">
        <v>8221</v>
      </c>
      <c r="W589" s="10"/>
      <c r="X589" s="10"/>
    </row>
    <row r="590" spans="1:24" x14ac:dyDescent="0.2">
      <c r="A590">
        <v>588</v>
      </c>
      <c r="B590">
        <v>9000</v>
      </c>
      <c r="C590" t="s">
        <v>8221</v>
      </c>
      <c r="W590" s="10"/>
      <c r="X590" s="10"/>
    </row>
    <row r="591" spans="1:24" x14ac:dyDescent="0.2">
      <c r="A591">
        <v>589</v>
      </c>
      <c r="B591">
        <v>7500</v>
      </c>
      <c r="C591" t="s">
        <v>8221</v>
      </c>
      <c r="W591" s="10"/>
      <c r="X591" s="10"/>
    </row>
    <row r="592" spans="1:24" x14ac:dyDescent="0.2">
      <c r="A592">
        <v>590</v>
      </c>
      <c r="B592">
        <v>5000</v>
      </c>
      <c r="C592" t="s">
        <v>8221</v>
      </c>
      <c r="W592" s="10"/>
      <c r="X592" s="10"/>
    </row>
    <row r="593" spans="1:24" x14ac:dyDescent="0.2">
      <c r="A593">
        <v>591</v>
      </c>
      <c r="B593">
        <v>100000</v>
      </c>
      <c r="C593" t="s">
        <v>8221</v>
      </c>
      <c r="W593" s="10"/>
      <c r="X593" s="10"/>
    </row>
    <row r="594" spans="1:24" x14ac:dyDescent="0.2">
      <c r="A594">
        <v>592</v>
      </c>
      <c r="B594">
        <v>7500</v>
      </c>
      <c r="C594" t="s">
        <v>8221</v>
      </c>
      <c r="W594" s="10"/>
      <c r="X594" s="10"/>
    </row>
    <row r="595" spans="1:24" x14ac:dyDescent="0.2">
      <c r="A595">
        <v>593</v>
      </c>
      <c r="B595">
        <v>500</v>
      </c>
      <c r="C595" t="s">
        <v>8221</v>
      </c>
      <c r="W595" s="10"/>
      <c r="X595" s="10"/>
    </row>
    <row r="596" spans="1:24" x14ac:dyDescent="0.2">
      <c r="A596">
        <v>594</v>
      </c>
      <c r="B596">
        <v>25000</v>
      </c>
      <c r="C596" t="s">
        <v>8221</v>
      </c>
      <c r="W596" s="10"/>
      <c r="X596" s="10"/>
    </row>
    <row r="597" spans="1:24" x14ac:dyDescent="0.2">
      <c r="A597">
        <v>595</v>
      </c>
      <c r="B597">
        <v>100000</v>
      </c>
      <c r="C597" t="s">
        <v>8221</v>
      </c>
      <c r="W597" s="10"/>
      <c r="X597" s="10"/>
    </row>
    <row r="598" spans="1:24" x14ac:dyDescent="0.2">
      <c r="A598">
        <v>596</v>
      </c>
      <c r="B598">
        <v>20000</v>
      </c>
      <c r="C598" t="s">
        <v>8221</v>
      </c>
      <c r="W598" s="10"/>
      <c r="X598" s="10"/>
    </row>
    <row r="599" spans="1:24" x14ac:dyDescent="0.2">
      <c r="A599">
        <v>597</v>
      </c>
      <c r="B599">
        <v>7500</v>
      </c>
      <c r="C599" t="s">
        <v>8221</v>
      </c>
      <c r="W599" s="10"/>
      <c r="X599" s="10"/>
    </row>
    <row r="600" spans="1:24" x14ac:dyDescent="0.2">
      <c r="A600">
        <v>598</v>
      </c>
      <c r="B600">
        <v>2500</v>
      </c>
      <c r="C600" t="s">
        <v>8221</v>
      </c>
      <c r="W600" s="10"/>
      <c r="X600" s="10"/>
    </row>
    <row r="601" spans="1:24" x14ac:dyDescent="0.2">
      <c r="A601">
        <v>599</v>
      </c>
      <c r="B601">
        <v>50000</v>
      </c>
      <c r="C601" t="s">
        <v>8221</v>
      </c>
      <c r="W601" s="10"/>
      <c r="X601" s="10"/>
    </row>
    <row r="602" spans="1:24" x14ac:dyDescent="0.2">
      <c r="A602">
        <v>600</v>
      </c>
      <c r="B602">
        <v>5000</v>
      </c>
      <c r="C602" t="s">
        <v>8220</v>
      </c>
      <c r="W602" s="10"/>
      <c r="X602" s="10"/>
    </row>
    <row r="603" spans="1:24" x14ac:dyDescent="0.2">
      <c r="A603">
        <v>601</v>
      </c>
      <c r="B603">
        <v>10000</v>
      </c>
      <c r="C603" t="s">
        <v>8220</v>
      </c>
      <c r="W603" s="10"/>
      <c r="X603" s="10"/>
    </row>
    <row r="604" spans="1:24" x14ac:dyDescent="0.2">
      <c r="A604">
        <v>602</v>
      </c>
      <c r="B604">
        <v>70000</v>
      </c>
      <c r="C604" t="s">
        <v>8220</v>
      </c>
      <c r="W604" s="10"/>
      <c r="X604" s="10"/>
    </row>
    <row r="605" spans="1:24" x14ac:dyDescent="0.2">
      <c r="A605">
        <v>603</v>
      </c>
      <c r="B605">
        <v>15000</v>
      </c>
      <c r="C605" t="s">
        <v>8220</v>
      </c>
      <c r="W605" s="10"/>
      <c r="X605" s="10"/>
    </row>
    <row r="606" spans="1:24" x14ac:dyDescent="0.2">
      <c r="A606">
        <v>604</v>
      </c>
      <c r="B606">
        <v>1500</v>
      </c>
      <c r="C606" t="s">
        <v>8220</v>
      </c>
      <c r="W606" s="10"/>
      <c r="X606" s="10"/>
    </row>
    <row r="607" spans="1:24" x14ac:dyDescent="0.2">
      <c r="A607">
        <v>605</v>
      </c>
      <c r="B607">
        <v>5000</v>
      </c>
      <c r="C607" t="s">
        <v>8220</v>
      </c>
      <c r="W607" s="10"/>
      <c r="X607" s="10"/>
    </row>
    <row r="608" spans="1:24" x14ac:dyDescent="0.2">
      <c r="A608">
        <v>606</v>
      </c>
      <c r="B608">
        <v>5000</v>
      </c>
      <c r="C608" t="s">
        <v>8220</v>
      </c>
      <c r="W608" s="10"/>
      <c r="X608" s="10"/>
    </row>
    <row r="609" spans="1:24" x14ac:dyDescent="0.2">
      <c r="A609">
        <v>607</v>
      </c>
      <c r="B609">
        <v>250</v>
      </c>
      <c r="C609" t="s">
        <v>8220</v>
      </c>
      <c r="W609" s="10"/>
      <c r="X609" s="10"/>
    </row>
    <row r="610" spans="1:24" x14ac:dyDescent="0.2">
      <c r="A610">
        <v>608</v>
      </c>
      <c r="B610">
        <v>150000</v>
      </c>
      <c r="C610" t="s">
        <v>8220</v>
      </c>
      <c r="W610" s="10"/>
      <c r="X610" s="10"/>
    </row>
    <row r="611" spans="1:24" x14ac:dyDescent="0.2">
      <c r="A611">
        <v>609</v>
      </c>
      <c r="B611">
        <v>780</v>
      </c>
      <c r="C611" t="s">
        <v>8220</v>
      </c>
      <c r="W611" s="10"/>
      <c r="X611" s="10"/>
    </row>
    <row r="612" spans="1:24" x14ac:dyDescent="0.2">
      <c r="A612">
        <v>610</v>
      </c>
      <c r="B612">
        <v>13803</v>
      </c>
      <c r="C612" t="s">
        <v>8220</v>
      </c>
      <c r="W612" s="10"/>
      <c r="X612" s="10"/>
    </row>
    <row r="613" spans="1:24" x14ac:dyDescent="0.2">
      <c r="A613">
        <v>611</v>
      </c>
      <c r="B613">
        <v>80000</v>
      </c>
      <c r="C613" t="s">
        <v>8220</v>
      </c>
      <c r="W613" s="10"/>
      <c r="X613" s="10"/>
    </row>
    <row r="614" spans="1:24" x14ac:dyDescent="0.2">
      <c r="A614">
        <v>612</v>
      </c>
      <c r="B614">
        <v>10000</v>
      </c>
      <c r="C614" t="s">
        <v>8220</v>
      </c>
      <c r="W614" s="10"/>
      <c r="X614" s="10"/>
    </row>
    <row r="615" spans="1:24" x14ac:dyDescent="0.2">
      <c r="A615">
        <v>613</v>
      </c>
      <c r="B615">
        <v>60000</v>
      </c>
      <c r="C615" t="s">
        <v>8220</v>
      </c>
      <c r="W615" s="10"/>
      <c r="X615" s="10"/>
    </row>
    <row r="616" spans="1:24" x14ac:dyDescent="0.2">
      <c r="A616">
        <v>614</v>
      </c>
      <c r="B616">
        <v>10000</v>
      </c>
      <c r="C616" t="s">
        <v>8220</v>
      </c>
      <c r="W616" s="10"/>
      <c r="X616" s="10"/>
    </row>
    <row r="617" spans="1:24" x14ac:dyDescent="0.2">
      <c r="A617">
        <v>615</v>
      </c>
      <c r="B617">
        <v>515</v>
      </c>
      <c r="C617" t="s">
        <v>8220</v>
      </c>
      <c r="W617" s="10"/>
      <c r="X617" s="10"/>
    </row>
    <row r="618" spans="1:24" x14ac:dyDescent="0.2">
      <c r="A618">
        <v>616</v>
      </c>
      <c r="B618">
        <v>5000</v>
      </c>
      <c r="C618" t="s">
        <v>8220</v>
      </c>
      <c r="W618" s="10"/>
      <c r="X618" s="10"/>
    </row>
    <row r="619" spans="1:24" x14ac:dyDescent="0.2">
      <c r="A619">
        <v>617</v>
      </c>
      <c r="B619">
        <v>2000</v>
      </c>
      <c r="C619" t="s">
        <v>8220</v>
      </c>
      <c r="W619" s="10"/>
      <c r="X619" s="10"/>
    </row>
    <row r="620" spans="1:24" x14ac:dyDescent="0.2">
      <c r="A620">
        <v>618</v>
      </c>
      <c r="B620">
        <v>400</v>
      </c>
      <c r="C620" t="s">
        <v>8220</v>
      </c>
      <c r="W620" s="10"/>
      <c r="X620" s="10"/>
    </row>
    <row r="621" spans="1:24" x14ac:dyDescent="0.2">
      <c r="A621">
        <v>619</v>
      </c>
      <c r="B621">
        <v>2500000</v>
      </c>
      <c r="C621" t="s">
        <v>8220</v>
      </c>
      <c r="W621" s="10"/>
      <c r="X621" s="10"/>
    </row>
    <row r="622" spans="1:24" x14ac:dyDescent="0.2">
      <c r="A622">
        <v>620</v>
      </c>
      <c r="B622">
        <v>30000</v>
      </c>
      <c r="C622" t="s">
        <v>8220</v>
      </c>
      <c r="W622" s="10"/>
      <c r="X622" s="10"/>
    </row>
    <row r="623" spans="1:24" x14ac:dyDescent="0.2">
      <c r="A623">
        <v>621</v>
      </c>
      <c r="B623">
        <v>25000</v>
      </c>
      <c r="C623" t="s">
        <v>8220</v>
      </c>
      <c r="W623" s="10"/>
      <c r="X623" s="10"/>
    </row>
    <row r="624" spans="1:24" x14ac:dyDescent="0.2">
      <c r="A624">
        <v>622</v>
      </c>
      <c r="B624">
        <v>6000</v>
      </c>
      <c r="C624" t="s">
        <v>8220</v>
      </c>
      <c r="W624" s="10"/>
      <c r="X624" s="10"/>
    </row>
    <row r="625" spans="1:24" x14ac:dyDescent="0.2">
      <c r="A625">
        <v>623</v>
      </c>
      <c r="B625">
        <v>75000</v>
      </c>
      <c r="C625" t="s">
        <v>8220</v>
      </c>
      <c r="W625" s="10"/>
      <c r="X625" s="10"/>
    </row>
    <row r="626" spans="1:24" x14ac:dyDescent="0.2">
      <c r="A626">
        <v>624</v>
      </c>
      <c r="B626">
        <v>5000</v>
      </c>
      <c r="C626" t="s">
        <v>8220</v>
      </c>
      <c r="W626" s="10"/>
      <c r="X626" s="10"/>
    </row>
    <row r="627" spans="1:24" x14ac:dyDescent="0.2">
      <c r="A627">
        <v>625</v>
      </c>
      <c r="B627">
        <v>25000</v>
      </c>
      <c r="C627" t="s">
        <v>8220</v>
      </c>
      <c r="W627" s="10"/>
      <c r="X627" s="10"/>
    </row>
    <row r="628" spans="1:24" x14ac:dyDescent="0.2">
      <c r="A628">
        <v>626</v>
      </c>
      <c r="B628">
        <v>25000</v>
      </c>
      <c r="C628" t="s">
        <v>8220</v>
      </c>
      <c r="W628" s="10"/>
      <c r="X628" s="10"/>
    </row>
    <row r="629" spans="1:24" x14ac:dyDescent="0.2">
      <c r="A629">
        <v>627</v>
      </c>
      <c r="B629">
        <v>450000</v>
      </c>
      <c r="C629" t="s">
        <v>8220</v>
      </c>
      <c r="W629" s="10"/>
      <c r="X629" s="10"/>
    </row>
    <row r="630" spans="1:24" x14ac:dyDescent="0.2">
      <c r="A630">
        <v>628</v>
      </c>
      <c r="B630">
        <v>5000</v>
      </c>
      <c r="C630" t="s">
        <v>8220</v>
      </c>
      <c r="W630" s="10"/>
      <c r="X630" s="10"/>
    </row>
    <row r="631" spans="1:24" x14ac:dyDescent="0.2">
      <c r="A631">
        <v>629</v>
      </c>
      <c r="B631">
        <v>200000</v>
      </c>
      <c r="C631" t="s">
        <v>8220</v>
      </c>
      <c r="W631" s="10"/>
      <c r="X631" s="10"/>
    </row>
    <row r="632" spans="1:24" x14ac:dyDescent="0.2">
      <c r="A632">
        <v>630</v>
      </c>
      <c r="B632">
        <v>11999</v>
      </c>
      <c r="C632" t="s">
        <v>8220</v>
      </c>
      <c r="W632" s="10"/>
      <c r="X632" s="10"/>
    </row>
    <row r="633" spans="1:24" x14ac:dyDescent="0.2">
      <c r="A633">
        <v>631</v>
      </c>
      <c r="B633">
        <v>50000</v>
      </c>
      <c r="C633" t="s">
        <v>8220</v>
      </c>
      <c r="W633" s="10"/>
      <c r="X633" s="10"/>
    </row>
    <row r="634" spans="1:24" x14ac:dyDescent="0.2">
      <c r="A634">
        <v>632</v>
      </c>
      <c r="B634">
        <v>20000</v>
      </c>
      <c r="C634" t="s">
        <v>8220</v>
      </c>
      <c r="W634" s="10"/>
      <c r="X634" s="10"/>
    </row>
    <row r="635" spans="1:24" x14ac:dyDescent="0.2">
      <c r="A635">
        <v>633</v>
      </c>
      <c r="B635">
        <v>10000</v>
      </c>
      <c r="C635" t="s">
        <v>8220</v>
      </c>
      <c r="W635" s="10"/>
      <c r="X635" s="10"/>
    </row>
    <row r="636" spans="1:24" x14ac:dyDescent="0.2">
      <c r="A636">
        <v>634</v>
      </c>
      <c r="B636">
        <v>5000</v>
      </c>
      <c r="C636" t="s">
        <v>8220</v>
      </c>
      <c r="W636" s="10"/>
      <c r="X636" s="10"/>
    </row>
    <row r="637" spans="1:24" x14ac:dyDescent="0.2">
      <c r="A637">
        <v>635</v>
      </c>
      <c r="B637">
        <v>25000</v>
      </c>
      <c r="C637" t="s">
        <v>8220</v>
      </c>
      <c r="W637" s="10"/>
      <c r="X637" s="10"/>
    </row>
    <row r="638" spans="1:24" x14ac:dyDescent="0.2">
      <c r="A638">
        <v>636</v>
      </c>
      <c r="B638">
        <v>2000</v>
      </c>
      <c r="C638" t="s">
        <v>8220</v>
      </c>
      <c r="W638" s="10"/>
      <c r="X638" s="10"/>
    </row>
    <row r="639" spans="1:24" x14ac:dyDescent="0.2">
      <c r="A639">
        <v>637</v>
      </c>
      <c r="B639">
        <v>100000</v>
      </c>
      <c r="C639" t="s">
        <v>8220</v>
      </c>
      <c r="W639" s="10"/>
      <c r="X639" s="10"/>
    </row>
    <row r="640" spans="1:24" x14ac:dyDescent="0.2">
      <c r="A640">
        <v>638</v>
      </c>
      <c r="B640">
        <v>200000</v>
      </c>
      <c r="C640" t="s">
        <v>8220</v>
      </c>
      <c r="W640" s="10"/>
      <c r="X640" s="10"/>
    </row>
    <row r="641" spans="1:24" x14ac:dyDescent="0.2">
      <c r="A641">
        <v>639</v>
      </c>
      <c r="B641">
        <v>1000000</v>
      </c>
      <c r="C641" t="s">
        <v>8220</v>
      </c>
      <c r="W641" s="10"/>
      <c r="X641" s="10"/>
    </row>
    <row r="642" spans="1:24" x14ac:dyDescent="0.2">
      <c r="A642">
        <v>640</v>
      </c>
      <c r="B642">
        <v>70</v>
      </c>
      <c r="C642" t="s">
        <v>8219</v>
      </c>
      <c r="W642" s="10"/>
      <c r="X642" s="10"/>
    </row>
    <row r="643" spans="1:24" x14ac:dyDescent="0.2">
      <c r="A643">
        <v>641</v>
      </c>
      <c r="B643">
        <v>40000</v>
      </c>
      <c r="C643" t="s">
        <v>8219</v>
      </c>
      <c r="W643" s="10"/>
      <c r="X643" s="10"/>
    </row>
    <row r="644" spans="1:24" x14ac:dyDescent="0.2">
      <c r="A644">
        <v>642</v>
      </c>
      <c r="B644">
        <v>20000</v>
      </c>
      <c r="C644" t="s">
        <v>8219</v>
      </c>
      <c r="W644" s="10"/>
      <c r="X644" s="10"/>
    </row>
    <row r="645" spans="1:24" x14ac:dyDescent="0.2">
      <c r="A645">
        <v>643</v>
      </c>
      <c r="B645">
        <v>25000</v>
      </c>
      <c r="C645" t="s">
        <v>8219</v>
      </c>
      <c r="W645" s="10"/>
      <c r="X645" s="10"/>
    </row>
    <row r="646" spans="1:24" x14ac:dyDescent="0.2">
      <c r="A646">
        <v>644</v>
      </c>
      <c r="B646">
        <v>25000</v>
      </c>
      <c r="C646" t="s">
        <v>8219</v>
      </c>
      <c r="W646" s="10"/>
      <c r="X646" s="10"/>
    </row>
    <row r="647" spans="1:24" x14ac:dyDescent="0.2">
      <c r="A647">
        <v>645</v>
      </c>
      <c r="B647">
        <v>2000</v>
      </c>
      <c r="C647" t="s">
        <v>8219</v>
      </c>
      <c r="W647" s="10"/>
      <c r="X647" s="10"/>
    </row>
    <row r="648" spans="1:24" x14ac:dyDescent="0.2">
      <c r="A648">
        <v>646</v>
      </c>
      <c r="B648">
        <v>800</v>
      </c>
      <c r="C648" t="s">
        <v>8219</v>
      </c>
      <c r="W648" s="10"/>
      <c r="X648" s="10"/>
    </row>
    <row r="649" spans="1:24" x14ac:dyDescent="0.2">
      <c r="A649">
        <v>647</v>
      </c>
      <c r="B649">
        <v>2000</v>
      </c>
      <c r="C649" t="s">
        <v>8219</v>
      </c>
      <c r="W649" s="10"/>
      <c r="X649" s="10"/>
    </row>
    <row r="650" spans="1:24" x14ac:dyDescent="0.2">
      <c r="A650">
        <v>648</v>
      </c>
      <c r="B650">
        <v>35000</v>
      </c>
      <c r="C650" t="s">
        <v>8219</v>
      </c>
      <c r="W650" s="10"/>
      <c r="X650" s="10"/>
    </row>
    <row r="651" spans="1:24" x14ac:dyDescent="0.2">
      <c r="A651">
        <v>649</v>
      </c>
      <c r="B651">
        <v>2500</v>
      </c>
      <c r="C651" t="s">
        <v>8219</v>
      </c>
      <c r="W651" s="10"/>
      <c r="X651" s="10"/>
    </row>
    <row r="652" spans="1:24" x14ac:dyDescent="0.2">
      <c r="A652">
        <v>650</v>
      </c>
      <c r="B652">
        <v>1500</v>
      </c>
      <c r="C652" t="s">
        <v>8219</v>
      </c>
      <c r="W652" s="10"/>
      <c r="X652" s="10"/>
    </row>
    <row r="653" spans="1:24" x14ac:dyDescent="0.2">
      <c r="A653">
        <v>651</v>
      </c>
      <c r="B653">
        <v>25000</v>
      </c>
      <c r="C653" t="s">
        <v>8219</v>
      </c>
      <c r="W653" s="10"/>
      <c r="X653" s="10"/>
    </row>
    <row r="654" spans="1:24" x14ac:dyDescent="0.2">
      <c r="A654">
        <v>652</v>
      </c>
      <c r="B654">
        <v>3000</v>
      </c>
      <c r="C654" t="s">
        <v>8219</v>
      </c>
      <c r="W654" s="10"/>
      <c r="X654" s="10"/>
    </row>
    <row r="655" spans="1:24" x14ac:dyDescent="0.2">
      <c r="A655">
        <v>653</v>
      </c>
      <c r="B655">
        <v>75000</v>
      </c>
      <c r="C655" t="s">
        <v>8219</v>
      </c>
      <c r="W655" s="10"/>
      <c r="X655" s="10"/>
    </row>
    <row r="656" spans="1:24" x14ac:dyDescent="0.2">
      <c r="A656">
        <v>654</v>
      </c>
      <c r="B656">
        <v>12000</v>
      </c>
      <c r="C656" t="s">
        <v>8219</v>
      </c>
      <c r="W656" s="10"/>
      <c r="X656" s="10"/>
    </row>
    <row r="657" spans="1:24" x14ac:dyDescent="0.2">
      <c r="A657">
        <v>655</v>
      </c>
      <c r="B657">
        <v>8000</v>
      </c>
      <c r="C657" t="s">
        <v>8219</v>
      </c>
      <c r="W657" s="10"/>
      <c r="X657" s="10"/>
    </row>
    <row r="658" spans="1:24" x14ac:dyDescent="0.2">
      <c r="A658">
        <v>656</v>
      </c>
      <c r="B658">
        <v>5000</v>
      </c>
      <c r="C658" t="s">
        <v>8219</v>
      </c>
      <c r="W658" s="10"/>
      <c r="X658" s="10"/>
    </row>
    <row r="659" spans="1:24" x14ac:dyDescent="0.2">
      <c r="A659">
        <v>657</v>
      </c>
      <c r="B659">
        <v>15000</v>
      </c>
      <c r="C659" t="s">
        <v>8219</v>
      </c>
      <c r="W659" s="10"/>
      <c r="X659" s="10"/>
    </row>
    <row r="660" spans="1:24" x14ac:dyDescent="0.2">
      <c r="A660">
        <v>658</v>
      </c>
      <c r="B660">
        <v>28888</v>
      </c>
      <c r="C660" t="s">
        <v>8219</v>
      </c>
      <c r="W660" s="10"/>
      <c r="X660" s="10"/>
    </row>
    <row r="661" spans="1:24" x14ac:dyDescent="0.2">
      <c r="A661">
        <v>659</v>
      </c>
      <c r="B661">
        <v>3000</v>
      </c>
      <c r="C661" t="s">
        <v>8219</v>
      </c>
      <c r="W661" s="10"/>
      <c r="X661" s="10"/>
    </row>
    <row r="662" spans="1:24" x14ac:dyDescent="0.2">
      <c r="A662">
        <v>660</v>
      </c>
      <c r="B662">
        <v>50000</v>
      </c>
      <c r="C662" t="s">
        <v>8221</v>
      </c>
      <c r="W662" s="10"/>
      <c r="X662" s="10"/>
    </row>
    <row r="663" spans="1:24" x14ac:dyDescent="0.2">
      <c r="A663">
        <v>661</v>
      </c>
      <c r="B663">
        <v>10000</v>
      </c>
      <c r="C663" t="s">
        <v>8221</v>
      </c>
      <c r="W663" s="10"/>
      <c r="X663" s="10"/>
    </row>
    <row r="664" spans="1:24" x14ac:dyDescent="0.2">
      <c r="A664">
        <v>662</v>
      </c>
      <c r="B664">
        <v>39000</v>
      </c>
      <c r="C664" t="s">
        <v>8221</v>
      </c>
      <c r="W664" s="10"/>
      <c r="X664" s="10"/>
    </row>
    <row r="665" spans="1:24" x14ac:dyDescent="0.2">
      <c r="A665">
        <v>663</v>
      </c>
      <c r="B665">
        <v>200000</v>
      </c>
      <c r="C665" t="s">
        <v>8221</v>
      </c>
      <c r="W665" s="10"/>
      <c r="X665" s="10"/>
    </row>
    <row r="666" spans="1:24" x14ac:dyDescent="0.2">
      <c r="A666">
        <v>664</v>
      </c>
      <c r="B666">
        <v>12000</v>
      </c>
      <c r="C666" t="s">
        <v>8221</v>
      </c>
      <c r="W666" s="10"/>
      <c r="X666" s="10"/>
    </row>
    <row r="667" spans="1:24" x14ac:dyDescent="0.2">
      <c r="A667">
        <v>665</v>
      </c>
      <c r="B667">
        <v>10000</v>
      </c>
      <c r="C667" t="s">
        <v>8221</v>
      </c>
      <c r="W667" s="10"/>
      <c r="X667" s="10"/>
    </row>
    <row r="668" spans="1:24" x14ac:dyDescent="0.2">
      <c r="A668">
        <v>666</v>
      </c>
      <c r="B668">
        <v>200000</v>
      </c>
      <c r="C668" t="s">
        <v>8221</v>
      </c>
      <c r="W668" s="10"/>
      <c r="X668" s="10"/>
    </row>
    <row r="669" spans="1:24" x14ac:dyDescent="0.2">
      <c r="A669">
        <v>667</v>
      </c>
      <c r="B669">
        <v>50000</v>
      </c>
      <c r="C669" t="s">
        <v>8221</v>
      </c>
      <c r="W669" s="10"/>
      <c r="X669" s="10"/>
    </row>
    <row r="670" spans="1:24" x14ac:dyDescent="0.2">
      <c r="A670">
        <v>668</v>
      </c>
      <c r="B670">
        <v>15000</v>
      </c>
      <c r="C670" t="s">
        <v>8221</v>
      </c>
      <c r="W670" s="10"/>
      <c r="X670" s="10"/>
    </row>
    <row r="671" spans="1:24" x14ac:dyDescent="0.2">
      <c r="A671">
        <v>669</v>
      </c>
      <c r="B671">
        <v>200000</v>
      </c>
      <c r="C671" t="s">
        <v>8221</v>
      </c>
      <c r="W671" s="10"/>
      <c r="X671" s="10"/>
    </row>
    <row r="672" spans="1:24" x14ac:dyDescent="0.2">
      <c r="A672">
        <v>670</v>
      </c>
      <c r="B672">
        <v>90000</v>
      </c>
      <c r="C672" t="s">
        <v>8221</v>
      </c>
      <c r="W672" s="10"/>
      <c r="X672" s="10"/>
    </row>
    <row r="673" spans="1:24" x14ac:dyDescent="0.2">
      <c r="A673">
        <v>671</v>
      </c>
      <c r="B673">
        <v>30000</v>
      </c>
      <c r="C673" t="s">
        <v>8221</v>
      </c>
      <c r="W673" s="10"/>
      <c r="X673" s="10"/>
    </row>
    <row r="674" spans="1:24" x14ac:dyDescent="0.2">
      <c r="A674">
        <v>672</v>
      </c>
      <c r="B674">
        <v>50000</v>
      </c>
      <c r="C674" t="s">
        <v>8221</v>
      </c>
      <c r="W674" s="10"/>
      <c r="X674" s="10"/>
    </row>
    <row r="675" spans="1:24" x14ac:dyDescent="0.2">
      <c r="A675">
        <v>673</v>
      </c>
      <c r="B675">
        <v>100000</v>
      </c>
      <c r="C675" t="s">
        <v>8221</v>
      </c>
      <c r="W675" s="10"/>
      <c r="X675" s="10"/>
    </row>
    <row r="676" spans="1:24" x14ac:dyDescent="0.2">
      <c r="A676">
        <v>674</v>
      </c>
      <c r="B676">
        <v>50000</v>
      </c>
      <c r="C676" t="s">
        <v>8221</v>
      </c>
      <c r="W676" s="10"/>
      <c r="X676" s="10"/>
    </row>
    <row r="677" spans="1:24" x14ac:dyDescent="0.2">
      <c r="A677">
        <v>675</v>
      </c>
      <c r="B677">
        <v>6000</v>
      </c>
      <c r="C677" t="s">
        <v>8221</v>
      </c>
      <c r="W677" s="10"/>
      <c r="X677" s="10"/>
    </row>
    <row r="678" spans="1:24" x14ac:dyDescent="0.2">
      <c r="A678">
        <v>676</v>
      </c>
      <c r="B678">
        <v>100000</v>
      </c>
      <c r="C678" t="s">
        <v>8221</v>
      </c>
      <c r="W678" s="10"/>
      <c r="X678" s="10"/>
    </row>
    <row r="679" spans="1:24" x14ac:dyDescent="0.2">
      <c r="A679">
        <v>677</v>
      </c>
      <c r="B679">
        <v>50000</v>
      </c>
      <c r="C679" t="s">
        <v>8221</v>
      </c>
      <c r="W679" s="10"/>
      <c r="X679" s="10"/>
    </row>
    <row r="680" spans="1:24" x14ac:dyDescent="0.2">
      <c r="A680">
        <v>678</v>
      </c>
      <c r="B680">
        <v>29000</v>
      </c>
      <c r="C680" t="s">
        <v>8221</v>
      </c>
      <c r="W680" s="10"/>
      <c r="X680" s="10"/>
    </row>
    <row r="681" spans="1:24" x14ac:dyDescent="0.2">
      <c r="A681">
        <v>679</v>
      </c>
      <c r="B681">
        <v>57000</v>
      </c>
      <c r="C681" t="s">
        <v>8221</v>
      </c>
      <c r="W681" s="10"/>
      <c r="X681" s="10"/>
    </row>
    <row r="682" spans="1:24" x14ac:dyDescent="0.2">
      <c r="A682">
        <v>680</v>
      </c>
      <c r="B682">
        <v>75000</v>
      </c>
      <c r="C682" t="s">
        <v>8221</v>
      </c>
      <c r="W682" s="10"/>
      <c r="X682" s="10"/>
    </row>
    <row r="683" spans="1:24" x14ac:dyDescent="0.2">
      <c r="A683">
        <v>681</v>
      </c>
      <c r="B683">
        <v>2500</v>
      </c>
      <c r="C683" t="s">
        <v>8221</v>
      </c>
      <c r="W683" s="10"/>
      <c r="X683" s="10"/>
    </row>
    <row r="684" spans="1:24" x14ac:dyDescent="0.2">
      <c r="A684">
        <v>682</v>
      </c>
      <c r="B684">
        <v>50000</v>
      </c>
      <c r="C684" t="s">
        <v>8221</v>
      </c>
      <c r="W684" s="10"/>
      <c r="X684" s="10"/>
    </row>
    <row r="685" spans="1:24" x14ac:dyDescent="0.2">
      <c r="A685">
        <v>683</v>
      </c>
      <c r="B685">
        <v>35000</v>
      </c>
      <c r="C685" t="s">
        <v>8221</v>
      </c>
      <c r="W685" s="10"/>
      <c r="X685" s="10"/>
    </row>
    <row r="686" spans="1:24" x14ac:dyDescent="0.2">
      <c r="A686">
        <v>684</v>
      </c>
      <c r="B686">
        <v>320000</v>
      </c>
      <c r="C686" t="s">
        <v>8221</v>
      </c>
      <c r="W686" s="10"/>
      <c r="X686" s="10"/>
    </row>
    <row r="687" spans="1:24" x14ac:dyDescent="0.2">
      <c r="A687">
        <v>685</v>
      </c>
      <c r="B687">
        <v>2000</v>
      </c>
      <c r="C687" t="s">
        <v>8221</v>
      </c>
      <c r="W687" s="10"/>
      <c r="X687" s="10"/>
    </row>
    <row r="688" spans="1:24" x14ac:dyDescent="0.2">
      <c r="A688">
        <v>686</v>
      </c>
      <c r="B688">
        <v>500000</v>
      </c>
      <c r="C688" t="s">
        <v>8221</v>
      </c>
      <c r="W688" s="10"/>
      <c r="X688" s="10"/>
    </row>
    <row r="689" spans="1:24" x14ac:dyDescent="0.2">
      <c r="A689">
        <v>687</v>
      </c>
      <c r="B689">
        <v>100000</v>
      </c>
      <c r="C689" t="s">
        <v>8221</v>
      </c>
      <c r="W689" s="10"/>
      <c r="X689" s="10"/>
    </row>
    <row r="690" spans="1:24" x14ac:dyDescent="0.2">
      <c r="A690">
        <v>688</v>
      </c>
      <c r="B690">
        <v>20000</v>
      </c>
      <c r="C690" t="s">
        <v>8221</v>
      </c>
      <c r="W690" s="10"/>
      <c r="X690" s="10"/>
    </row>
    <row r="691" spans="1:24" x14ac:dyDescent="0.2">
      <c r="A691">
        <v>689</v>
      </c>
      <c r="B691">
        <v>200000</v>
      </c>
      <c r="C691" t="s">
        <v>8221</v>
      </c>
      <c r="W691" s="10"/>
      <c r="X691" s="10"/>
    </row>
    <row r="692" spans="1:24" x14ac:dyDescent="0.2">
      <c r="A692">
        <v>690</v>
      </c>
      <c r="B692">
        <v>20000</v>
      </c>
      <c r="C692" t="s">
        <v>8221</v>
      </c>
      <c r="W692" s="10"/>
      <c r="X692" s="10"/>
    </row>
    <row r="693" spans="1:24" x14ac:dyDescent="0.2">
      <c r="A693">
        <v>691</v>
      </c>
      <c r="B693">
        <v>50000</v>
      </c>
      <c r="C693" t="s">
        <v>8221</v>
      </c>
      <c r="W693" s="10"/>
      <c r="X693" s="10"/>
    </row>
    <row r="694" spans="1:24" x14ac:dyDescent="0.2">
      <c r="A694">
        <v>692</v>
      </c>
      <c r="B694">
        <v>20000</v>
      </c>
      <c r="C694" t="s">
        <v>8221</v>
      </c>
      <c r="W694" s="10"/>
      <c r="X694" s="10"/>
    </row>
    <row r="695" spans="1:24" x14ac:dyDescent="0.2">
      <c r="A695">
        <v>693</v>
      </c>
      <c r="B695">
        <v>100000</v>
      </c>
      <c r="C695" t="s">
        <v>8221</v>
      </c>
      <c r="W695" s="10"/>
      <c r="X695" s="10"/>
    </row>
    <row r="696" spans="1:24" x14ac:dyDescent="0.2">
      <c r="A696">
        <v>694</v>
      </c>
      <c r="B696">
        <v>150000</v>
      </c>
      <c r="C696" t="s">
        <v>8221</v>
      </c>
      <c r="W696" s="10"/>
      <c r="X696" s="10"/>
    </row>
    <row r="697" spans="1:24" x14ac:dyDescent="0.2">
      <c r="A697">
        <v>695</v>
      </c>
      <c r="B697">
        <v>60000</v>
      </c>
      <c r="C697" t="s">
        <v>8221</v>
      </c>
      <c r="W697" s="10"/>
      <c r="X697" s="10"/>
    </row>
    <row r="698" spans="1:24" x14ac:dyDescent="0.2">
      <c r="A698">
        <v>696</v>
      </c>
      <c r="B698">
        <v>175000</v>
      </c>
      <c r="C698" t="s">
        <v>8221</v>
      </c>
      <c r="W698" s="10"/>
      <c r="X698" s="10"/>
    </row>
    <row r="699" spans="1:24" x14ac:dyDescent="0.2">
      <c r="A699">
        <v>697</v>
      </c>
      <c r="B699">
        <v>5000</v>
      </c>
      <c r="C699" t="s">
        <v>8221</v>
      </c>
      <c r="W699" s="10"/>
      <c r="X699" s="10"/>
    </row>
    <row r="700" spans="1:24" x14ac:dyDescent="0.2">
      <c r="A700">
        <v>698</v>
      </c>
      <c r="B700">
        <v>100000</v>
      </c>
      <c r="C700" t="s">
        <v>8221</v>
      </c>
      <c r="W700" s="10"/>
      <c r="X700" s="10"/>
    </row>
    <row r="701" spans="1:24" x14ac:dyDescent="0.2">
      <c r="A701">
        <v>699</v>
      </c>
      <c r="B701">
        <v>130000</v>
      </c>
      <c r="C701" t="s">
        <v>8221</v>
      </c>
      <c r="W701" s="10"/>
      <c r="X701" s="10"/>
    </row>
    <row r="702" spans="1:24" x14ac:dyDescent="0.2">
      <c r="A702">
        <v>700</v>
      </c>
      <c r="B702">
        <v>15000</v>
      </c>
      <c r="C702" t="s">
        <v>8221</v>
      </c>
      <c r="W702" s="10"/>
      <c r="X702" s="10"/>
    </row>
    <row r="703" spans="1:24" x14ac:dyDescent="0.2">
      <c r="A703">
        <v>701</v>
      </c>
      <c r="B703">
        <v>23000</v>
      </c>
      <c r="C703" t="s">
        <v>8221</v>
      </c>
      <c r="W703" s="10"/>
      <c r="X703" s="10"/>
    </row>
    <row r="704" spans="1:24" x14ac:dyDescent="0.2">
      <c r="A704">
        <v>702</v>
      </c>
      <c r="B704">
        <v>15000</v>
      </c>
      <c r="C704" t="s">
        <v>8221</v>
      </c>
      <c r="W704" s="10"/>
      <c r="X704" s="10"/>
    </row>
    <row r="705" spans="1:24" x14ac:dyDescent="0.2">
      <c r="A705">
        <v>703</v>
      </c>
      <c r="B705">
        <v>15000</v>
      </c>
      <c r="C705" t="s">
        <v>8221</v>
      </c>
      <c r="W705" s="10"/>
      <c r="X705" s="10"/>
    </row>
    <row r="706" spans="1:24" x14ac:dyDescent="0.2">
      <c r="A706">
        <v>704</v>
      </c>
      <c r="B706">
        <v>55000</v>
      </c>
      <c r="C706" t="s">
        <v>8221</v>
      </c>
      <c r="W706" s="10"/>
      <c r="X706" s="10"/>
    </row>
    <row r="707" spans="1:24" x14ac:dyDescent="0.2">
      <c r="A707">
        <v>705</v>
      </c>
      <c r="B707">
        <v>100000</v>
      </c>
      <c r="C707" t="s">
        <v>8221</v>
      </c>
      <c r="W707" s="10"/>
      <c r="X707" s="10"/>
    </row>
    <row r="708" spans="1:24" x14ac:dyDescent="0.2">
      <c r="A708">
        <v>706</v>
      </c>
      <c r="B708">
        <v>100000</v>
      </c>
      <c r="C708" t="s">
        <v>8221</v>
      </c>
      <c r="W708" s="10"/>
      <c r="X708" s="10"/>
    </row>
    <row r="709" spans="1:24" x14ac:dyDescent="0.2">
      <c r="A709">
        <v>707</v>
      </c>
      <c r="B709">
        <v>68000</v>
      </c>
      <c r="C709" t="s">
        <v>8221</v>
      </c>
      <c r="W709" s="10"/>
      <c r="X709" s="10"/>
    </row>
    <row r="710" spans="1:24" x14ac:dyDescent="0.2">
      <c r="A710">
        <v>708</v>
      </c>
      <c r="B710">
        <v>40000</v>
      </c>
      <c r="C710" t="s">
        <v>8221</v>
      </c>
      <c r="W710" s="10"/>
      <c r="X710" s="10"/>
    </row>
    <row r="711" spans="1:24" x14ac:dyDescent="0.2">
      <c r="A711">
        <v>709</v>
      </c>
      <c r="B711">
        <v>15000</v>
      </c>
      <c r="C711" t="s">
        <v>8221</v>
      </c>
      <c r="W711" s="10"/>
      <c r="X711" s="10"/>
    </row>
    <row r="712" spans="1:24" x14ac:dyDescent="0.2">
      <c r="A712">
        <v>710</v>
      </c>
      <c r="B712">
        <v>1200</v>
      </c>
      <c r="C712" t="s">
        <v>8221</v>
      </c>
      <c r="W712" s="10"/>
      <c r="X712" s="10"/>
    </row>
    <row r="713" spans="1:24" x14ac:dyDescent="0.2">
      <c r="A713">
        <v>711</v>
      </c>
      <c r="B713">
        <v>100000</v>
      </c>
      <c r="C713" t="s">
        <v>8221</v>
      </c>
      <c r="W713" s="10"/>
      <c r="X713" s="10"/>
    </row>
    <row r="714" spans="1:24" x14ac:dyDescent="0.2">
      <c r="A714">
        <v>712</v>
      </c>
      <c r="B714">
        <v>48500</v>
      </c>
      <c r="C714" t="s">
        <v>8221</v>
      </c>
      <c r="W714" s="10"/>
      <c r="X714" s="10"/>
    </row>
    <row r="715" spans="1:24" x14ac:dyDescent="0.2">
      <c r="A715">
        <v>713</v>
      </c>
      <c r="B715">
        <v>25000</v>
      </c>
      <c r="C715" t="s">
        <v>8221</v>
      </c>
      <c r="W715" s="10"/>
      <c r="X715" s="10"/>
    </row>
    <row r="716" spans="1:24" x14ac:dyDescent="0.2">
      <c r="A716">
        <v>714</v>
      </c>
      <c r="B716">
        <v>15000</v>
      </c>
      <c r="C716" t="s">
        <v>8221</v>
      </c>
      <c r="W716" s="10"/>
      <c r="X716" s="10"/>
    </row>
    <row r="717" spans="1:24" x14ac:dyDescent="0.2">
      <c r="A717">
        <v>715</v>
      </c>
      <c r="B717">
        <v>27500</v>
      </c>
      <c r="C717" t="s">
        <v>8221</v>
      </c>
      <c r="W717" s="10"/>
      <c r="X717" s="10"/>
    </row>
    <row r="718" spans="1:24" x14ac:dyDescent="0.2">
      <c r="A718">
        <v>716</v>
      </c>
      <c r="B718">
        <v>7000</v>
      </c>
      <c r="C718" t="s">
        <v>8221</v>
      </c>
      <c r="W718" s="10"/>
      <c r="X718" s="10"/>
    </row>
    <row r="719" spans="1:24" x14ac:dyDescent="0.2">
      <c r="A719">
        <v>717</v>
      </c>
      <c r="B719">
        <v>100000</v>
      </c>
      <c r="C719" t="s">
        <v>8221</v>
      </c>
      <c r="W719" s="10"/>
      <c r="X719" s="10"/>
    </row>
    <row r="720" spans="1:24" x14ac:dyDescent="0.2">
      <c r="A720">
        <v>718</v>
      </c>
      <c r="B720">
        <v>12000</v>
      </c>
      <c r="C720" t="s">
        <v>8221</v>
      </c>
      <c r="W720" s="10"/>
      <c r="X720" s="10"/>
    </row>
    <row r="721" spans="1:24" x14ac:dyDescent="0.2">
      <c r="A721">
        <v>719</v>
      </c>
      <c r="B721">
        <v>15000</v>
      </c>
      <c r="C721" t="s">
        <v>8221</v>
      </c>
      <c r="W721" s="10"/>
      <c r="X721" s="10"/>
    </row>
    <row r="722" spans="1:24" x14ac:dyDescent="0.2">
      <c r="A722">
        <v>720</v>
      </c>
      <c r="B722">
        <v>1900</v>
      </c>
      <c r="C722" t="s">
        <v>8219</v>
      </c>
      <c r="W722" s="10"/>
      <c r="X722" s="10"/>
    </row>
    <row r="723" spans="1:24" x14ac:dyDescent="0.2">
      <c r="A723">
        <v>721</v>
      </c>
      <c r="B723">
        <v>8200</v>
      </c>
      <c r="C723" t="s">
        <v>8219</v>
      </c>
      <c r="W723" s="10"/>
      <c r="X723" s="10"/>
    </row>
    <row r="724" spans="1:24" x14ac:dyDescent="0.2">
      <c r="A724">
        <v>722</v>
      </c>
      <c r="B724">
        <v>25000</v>
      </c>
      <c r="C724" t="s">
        <v>8219</v>
      </c>
      <c r="W724" s="10"/>
      <c r="X724" s="10"/>
    </row>
    <row r="725" spans="1:24" x14ac:dyDescent="0.2">
      <c r="A725">
        <v>723</v>
      </c>
      <c r="B725">
        <v>5000</v>
      </c>
      <c r="C725" t="s">
        <v>8219</v>
      </c>
      <c r="W725" s="10"/>
      <c r="X725" s="10"/>
    </row>
    <row r="726" spans="1:24" x14ac:dyDescent="0.2">
      <c r="A726">
        <v>724</v>
      </c>
      <c r="B726">
        <v>7000</v>
      </c>
      <c r="C726" t="s">
        <v>8219</v>
      </c>
      <c r="W726" s="10"/>
      <c r="X726" s="10"/>
    </row>
    <row r="727" spans="1:24" x14ac:dyDescent="0.2">
      <c r="A727">
        <v>725</v>
      </c>
      <c r="B727">
        <v>20000</v>
      </c>
      <c r="C727" t="s">
        <v>8219</v>
      </c>
      <c r="W727" s="10"/>
      <c r="X727" s="10"/>
    </row>
    <row r="728" spans="1:24" x14ac:dyDescent="0.2">
      <c r="A728">
        <v>726</v>
      </c>
      <c r="B728">
        <v>2500</v>
      </c>
      <c r="C728" t="s">
        <v>8219</v>
      </c>
      <c r="W728" s="10"/>
      <c r="X728" s="10"/>
    </row>
    <row r="729" spans="1:24" x14ac:dyDescent="0.2">
      <c r="A729">
        <v>727</v>
      </c>
      <c r="B729">
        <v>3500</v>
      </c>
      <c r="C729" t="s">
        <v>8219</v>
      </c>
      <c r="W729" s="10"/>
      <c r="X729" s="10"/>
    </row>
    <row r="730" spans="1:24" x14ac:dyDescent="0.2">
      <c r="A730">
        <v>728</v>
      </c>
      <c r="B730">
        <v>7500</v>
      </c>
      <c r="C730" t="s">
        <v>8219</v>
      </c>
      <c r="W730" s="10"/>
      <c r="X730" s="10"/>
    </row>
    <row r="731" spans="1:24" x14ac:dyDescent="0.2">
      <c r="A731">
        <v>729</v>
      </c>
      <c r="B731">
        <v>4000</v>
      </c>
      <c r="C731" t="s">
        <v>8219</v>
      </c>
      <c r="W731" s="10"/>
      <c r="X731" s="10"/>
    </row>
    <row r="732" spans="1:24" x14ac:dyDescent="0.2">
      <c r="A732">
        <v>730</v>
      </c>
      <c r="B732">
        <v>20000</v>
      </c>
      <c r="C732" t="s">
        <v>8219</v>
      </c>
      <c r="W732" s="10"/>
      <c r="X732" s="10"/>
    </row>
    <row r="733" spans="1:24" x14ac:dyDescent="0.2">
      <c r="A733">
        <v>731</v>
      </c>
      <c r="B733">
        <v>5000</v>
      </c>
      <c r="C733" t="s">
        <v>8219</v>
      </c>
      <c r="W733" s="10"/>
      <c r="X733" s="10"/>
    </row>
    <row r="734" spans="1:24" x14ac:dyDescent="0.2">
      <c r="A734">
        <v>732</v>
      </c>
      <c r="B734">
        <v>40</v>
      </c>
      <c r="C734" t="s">
        <v>8219</v>
      </c>
      <c r="W734" s="10"/>
      <c r="X734" s="10"/>
    </row>
    <row r="735" spans="1:24" x14ac:dyDescent="0.2">
      <c r="A735">
        <v>733</v>
      </c>
      <c r="B735">
        <v>2500</v>
      </c>
      <c r="C735" t="s">
        <v>8219</v>
      </c>
      <c r="W735" s="10"/>
      <c r="X735" s="10"/>
    </row>
    <row r="736" spans="1:24" x14ac:dyDescent="0.2">
      <c r="A736">
        <v>734</v>
      </c>
      <c r="B736">
        <v>8500</v>
      </c>
      <c r="C736" t="s">
        <v>8219</v>
      </c>
      <c r="W736" s="10"/>
      <c r="X736" s="10"/>
    </row>
    <row r="737" spans="1:24" x14ac:dyDescent="0.2">
      <c r="A737">
        <v>735</v>
      </c>
      <c r="B737">
        <v>47000</v>
      </c>
      <c r="C737" t="s">
        <v>8219</v>
      </c>
      <c r="W737" s="10"/>
      <c r="X737" s="10"/>
    </row>
    <row r="738" spans="1:24" x14ac:dyDescent="0.2">
      <c r="A738">
        <v>736</v>
      </c>
      <c r="B738">
        <v>3600</v>
      </c>
      <c r="C738" t="s">
        <v>8219</v>
      </c>
      <c r="W738" s="10"/>
      <c r="X738" s="10"/>
    </row>
    <row r="739" spans="1:24" x14ac:dyDescent="0.2">
      <c r="A739">
        <v>737</v>
      </c>
      <c r="B739">
        <v>5000</v>
      </c>
      <c r="C739" t="s">
        <v>8219</v>
      </c>
      <c r="W739" s="10"/>
      <c r="X739" s="10"/>
    </row>
    <row r="740" spans="1:24" x14ac:dyDescent="0.2">
      <c r="A740">
        <v>738</v>
      </c>
      <c r="B740">
        <v>1500</v>
      </c>
      <c r="C740" t="s">
        <v>8219</v>
      </c>
      <c r="W740" s="10"/>
      <c r="X740" s="10"/>
    </row>
    <row r="741" spans="1:24" x14ac:dyDescent="0.2">
      <c r="A741">
        <v>739</v>
      </c>
      <c r="B741">
        <v>6000</v>
      </c>
      <c r="C741" t="s">
        <v>8219</v>
      </c>
      <c r="W741" s="10"/>
      <c r="X741" s="10"/>
    </row>
    <row r="742" spans="1:24" x14ac:dyDescent="0.2">
      <c r="A742">
        <v>740</v>
      </c>
      <c r="B742">
        <v>3000</v>
      </c>
      <c r="C742" t="s">
        <v>8219</v>
      </c>
      <c r="W742" s="10"/>
      <c r="X742" s="10"/>
    </row>
    <row r="743" spans="1:24" x14ac:dyDescent="0.2">
      <c r="A743">
        <v>741</v>
      </c>
      <c r="B743">
        <v>13000</v>
      </c>
      <c r="C743" t="s">
        <v>8219</v>
      </c>
      <c r="W743" s="10"/>
      <c r="X743" s="10"/>
    </row>
    <row r="744" spans="1:24" x14ac:dyDescent="0.2">
      <c r="A744">
        <v>742</v>
      </c>
      <c r="B744">
        <v>1400</v>
      </c>
      <c r="C744" t="s">
        <v>8219</v>
      </c>
      <c r="W744" s="10"/>
      <c r="X744" s="10"/>
    </row>
    <row r="745" spans="1:24" x14ac:dyDescent="0.2">
      <c r="A745">
        <v>743</v>
      </c>
      <c r="B745">
        <v>550</v>
      </c>
      <c r="C745" t="s">
        <v>8219</v>
      </c>
      <c r="W745" s="10"/>
      <c r="X745" s="10"/>
    </row>
    <row r="746" spans="1:24" x14ac:dyDescent="0.2">
      <c r="A746">
        <v>744</v>
      </c>
      <c r="B746">
        <v>5000</v>
      </c>
      <c r="C746" t="s">
        <v>8219</v>
      </c>
      <c r="W746" s="10"/>
      <c r="X746" s="10"/>
    </row>
    <row r="747" spans="1:24" x14ac:dyDescent="0.2">
      <c r="A747">
        <v>745</v>
      </c>
      <c r="B747">
        <v>2220</v>
      </c>
      <c r="C747" t="s">
        <v>8219</v>
      </c>
      <c r="W747" s="10"/>
      <c r="X747" s="10"/>
    </row>
    <row r="748" spans="1:24" x14ac:dyDescent="0.2">
      <c r="A748">
        <v>746</v>
      </c>
      <c r="B748">
        <v>2987</v>
      </c>
      <c r="C748" t="s">
        <v>8219</v>
      </c>
      <c r="W748" s="10"/>
      <c r="X748" s="10"/>
    </row>
    <row r="749" spans="1:24" x14ac:dyDescent="0.2">
      <c r="A749">
        <v>747</v>
      </c>
      <c r="B749">
        <v>7000</v>
      </c>
      <c r="C749" t="s">
        <v>8219</v>
      </c>
      <c r="W749" s="10"/>
      <c r="X749" s="10"/>
    </row>
    <row r="750" spans="1:24" x14ac:dyDescent="0.2">
      <c r="A750">
        <v>748</v>
      </c>
      <c r="B750">
        <v>2000</v>
      </c>
      <c r="C750" t="s">
        <v>8219</v>
      </c>
      <c r="W750" s="10"/>
      <c r="X750" s="10"/>
    </row>
    <row r="751" spans="1:24" x14ac:dyDescent="0.2">
      <c r="A751">
        <v>749</v>
      </c>
      <c r="B751">
        <v>10000</v>
      </c>
      <c r="C751" t="s">
        <v>8219</v>
      </c>
      <c r="W751" s="10"/>
      <c r="X751" s="10"/>
    </row>
    <row r="752" spans="1:24" x14ac:dyDescent="0.2">
      <c r="A752">
        <v>750</v>
      </c>
      <c r="B752">
        <v>4444</v>
      </c>
      <c r="C752" t="s">
        <v>8219</v>
      </c>
      <c r="W752" s="10"/>
      <c r="X752" s="10"/>
    </row>
    <row r="753" spans="1:24" x14ac:dyDescent="0.2">
      <c r="A753">
        <v>751</v>
      </c>
      <c r="B753">
        <v>3000</v>
      </c>
      <c r="C753" t="s">
        <v>8219</v>
      </c>
      <c r="W753" s="10"/>
      <c r="X753" s="10"/>
    </row>
    <row r="754" spans="1:24" x14ac:dyDescent="0.2">
      <c r="A754">
        <v>752</v>
      </c>
      <c r="B754">
        <v>5000</v>
      </c>
      <c r="C754" t="s">
        <v>8219</v>
      </c>
      <c r="W754" s="10"/>
      <c r="X754" s="10"/>
    </row>
    <row r="755" spans="1:24" x14ac:dyDescent="0.2">
      <c r="A755">
        <v>753</v>
      </c>
      <c r="B755">
        <v>10000</v>
      </c>
      <c r="C755" t="s">
        <v>8219</v>
      </c>
      <c r="W755" s="10"/>
      <c r="X755" s="10"/>
    </row>
    <row r="756" spans="1:24" x14ac:dyDescent="0.2">
      <c r="A756">
        <v>754</v>
      </c>
      <c r="B756">
        <v>2000</v>
      </c>
      <c r="C756" t="s">
        <v>8219</v>
      </c>
      <c r="W756" s="10"/>
      <c r="X756" s="10"/>
    </row>
    <row r="757" spans="1:24" x14ac:dyDescent="0.2">
      <c r="A757">
        <v>755</v>
      </c>
      <c r="B757">
        <v>2500</v>
      </c>
      <c r="C757" t="s">
        <v>8219</v>
      </c>
      <c r="W757" s="10"/>
      <c r="X757" s="10"/>
    </row>
    <row r="758" spans="1:24" x14ac:dyDescent="0.2">
      <c r="A758">
        <v>756</v>
      </c>
      <c r="B758">
        <v>700</v>
      </c>
      <c r="C758" t="s">
        <v>8219</v>
      </c>
      <c r="W758" s="10"/>
      <c r="X758" s="10"/>
    </row>
    <row r="759" spans="1:24" x14ac:dyDescent="0.2">
      <c r="A759">
        <v>757</v>
      </c>
      <c r="B759">
        <v>250</v>
      </c>
      <c r="C759" t="s">
        <v>8219</v>
      </c>
      <c r="W759" s="10"/>
      <c r="X759" s="10"/>
    </row>
    <row r="760" spans="1:24" x14ac:dyDescent="0.2">
      <c r="A760">
        <v>758</v>
      </c>
      <c r="B760">
        <v>2500</v>
      </c>
      <c r="C760" t="s">
        <v>8219</v>
      </c>
      <c r="W760" s="10"/>
      <c r="X760" s="10"/>
    </row>
    <row r="761" spans="1:24" x14ac:dyDescent="0.2">
      <c r="A761">
        <v>759</v>
      </c>
      <c r="B761">
        <v>5000</v>
      </c>
      <c r="C761" t="s">
        <v>8219</v>
      </c>
      <c r="W761" s="10"/>
      <c r="X761" s="10"/>
    </row>
    <row r="762" spans="1:24" x14ac:dyDescent="0.2">
      <c r="A762">
        <v>760</v>
      </c>
      <c r="B762">
        <v>2200</v>
      </c>
      <c r="C762" t="s">
        <v>8221</v>
      </c>
      <c r="W762" s="10"/>
      <c r="X762" s="10"/>
    </row>
    <row r="763" spans="1:24" x14ac:dyDescent="0.2">
      <c r="A763">
        <v>761</v>
      </c>
      <c r="B763">
        <v>5000</v>
      </c>
      <c r="C763" t="s">
        <v>8221</v>
      </c>
      <c r="W763" s="10"/>
      <c r="X763" s="10"/>
    </row>
    <row r="764" spans="1:24" x14ac:dyDescent="0.2">
      <c r="A764">
        <v>762</v>
      </c>
      <c r="B764">
        <v>3500</v>
      </c>
      <c r="C764" t="s">
        <v>8221</v>
      </c>
      <c r="W764" s="10"/>
      <c r="X764" s="10"/>
    </row>
    <row r="765" spans="1:24" x14ac:dyDescent="0.2">
      <c r="A765">
        <v>763</v>
      </c>
      <c r="B765">
        <v>4290</v>
      </c>
      <c r="C765" t="s">
        <v>8221</v>
      </c>
      <c r="W765" s="10"/>
      <c r="X765" s="10"/>
    </row>
    <row r="766" spans="1:24" x14ac:dyDescent="0.2">
      <c r="A766">
        <v>764</v>
      </c>
      <c r="B766">
        <v>5000</v>
      </c>
      <c r="C766" t="s">
        <v>8221</v>
      </c>
      <c r="W766" s="10"/>
      <c r="X766" s="10"/>
    </row>
    <row r="767" spans="1:24" x14ac:dyDescent="0.2">
      <c r="A767">
        <v>765</v>
      </c>
      <c r="B767">
        <v>7000</v>
      </c>
      <c r="C767" t="s">
        <v>8221</v>
      </c>
      <c r="W767" s="10"/>
      <c r="X767" s="10"/>
    </row>
    <row r="768" spans="1:24" x14ac:dyDescent="0.2">
      <c r="A768">
        <v>766</v>
      </c>
      <c r="B768">
        <v>4000</v>
      </c>
      <c r="C768" t="s">
        <v>8221</v>
      </c>
      <c r="W768" s="10"/>
      <c r="X768" s="10"/>
    </row>
    <row r="769" spans="1:24" x14ac:dyDescent="0.2">
      <c r="A769">
        <v>767</v>
      </c>
      <c r="B769">
        <v>5000</v>
      </c>
      <c r="C769" t="s">
        <v>8221</v>
      </c>
      <c r="W769" s="10"/>
      <c r="X769" s="10"/>
    </row>
    <row r="770" spans="1:24" x14ac:dyDescent="0.2">
      <c r="A770">
        <v>768</v>
      </c>
      <c r="B770">
        <v>2500</v>
      </c>
      <c r="C770" t="s">
        <v>8221</v>
      </c>
      <c r="W770" s="10"/>
      <c r="X770" s="10"/>
    </row>
    <row r="771" spans="1:24" x14ac:dyDescent="0.2">
      <c r="A771">
        <v>769</v>
      </c>
      <c r="B771">
        <v>4000</v>
      </c>
      <c r="C771" t="s">
        <v>8221</v>
      </c>
      <c r="W771" s="10"/>
      <c r="X771" s="10"/>
    </row>
    <row r="772" spans="1:24" x14ac:dyDescent="0.2">
      <c r="A772">
        <v>770</v>
      </c>
      <c r="B772">
        <v>17500</v>
      </c>
      <c r="C772" t="s">
        <v>8221</v>
      </c>
      <c r="W772" s="10"/>
      <c r="X772" s="10"/>
    </row>
    <row r="773" spans="1:24" x14ac:dyDescent="0.2">
      <c r="A773">
        <v>771</v>
      </c>
      <c r="B773">
        <v>38000</v>
      </c>
      <c r="C773" t="s">
        <v>8221</v>
      </c>
      <c r="W773" s="10"/>
      <c r="X773" s="10"/>
    </row>
    <row r="774" spans="1:24" x14ac:dyDescent="0.2">
      <c r="A774">
        <v>772</v>
      </c>
      <c r="B774">
        <v>1500</v>
      </c>
      <c r="C774" t="s">
        <v>8221</v>
      </c>
      <c r="W774" s="10"/>
      <c r="X774" s="10"/>
    </row>
    <row r="775" spans="1:24" x14ac:dyDescent="0.2">
      <c r="A775">
        <v>773</v>
      </c>
      <c r="B775">
        <v>3759</v>
      </c>
      <c r="C775" t="s">
        <v>8221</v>
      </c>
      <c r="W775" s="10"/>
      <c r="X775" s="10"/>
    </row>
    <row r="776" spans="1:24" x14ac:dyDescent="0.2">
      <c r="A776">
        <v>774</v>
      </c>
      <c r="B776">
        <v>500</v>
      </c>
      <c r="C776" t="s">
        <v>8221</v>
      </c>
      <c r="W776" s="10"/>
      <c r="X776" s="10"/>
    </row>
    <row r="777" spans="1:24" x14ac:dyDescent="0.2">
      <c r="A777">
        <v>775</v>
      </c>
      <c r="B777">
        <v>10000</v>
      </c>
      <c r="C777" t="s">
        <v>8221</v>
      </c>
      <c r="W777" s="10"/>
      <c r="X777" s="10"/>
    </row>
    <row r="778" spans="1:24" x14ac:dyDescent="0.2">
      <c r="A778">
        <v>776</v>
      </c>
      <c r="B778">
        <v>7000</v>
      </c>
      <c r="C778" t="s">
        <v>8221</v>
      </c>
      <c r="W778" s="10"/>
      <c r="X778" s="10"/>
    </row>
    <row r="779" spans="1:24" x14ac:dyDescent="0.2">
      <c r="A779">
        <v>777</v>
      </c>
      <c r="B779">
        <v>3000</v>
      </c>
      <c r="C779" t="s">
        <v>8221</v>
      </c>
      <c r="W779" s="10"/>
      <c r="X779" s="10"/>
    </row>
    <row r="780" spans="1:24" x14ac:dyDescent="0.2">
      <c r="A780">
        <v>778</v>
      </c>
      <c r="B780">
        <v>500</v>
      </c>
      <c r="C780" t="s">
        <v>8221</v>
      </c>
      <c r="W780" s="10"/>
      <c r="X780" s="10"/>
    </row>
    <row r="781" spans="1:24" x14ac:dyDescent="0.2">
      <c r="A781">
        <v>779</v>
      </c>
      <c r="B781">
        <v>15000</v>
      </c>
      <c r="C781" t="s">
        <v>8221</v>
      </c>
      <c r="W781" s="10"/>
      <c r="X781" s="10"/>
    </row>
    <row r="782" spans="1:24" x14ac:dyDescent="0.2">
      <c r="A782">
        <v>780</v>
      </c>
      <c r="B782">
        <v>1000</v>
      </c>
      <c r="C782" t="s">
        <v>8219</v>
      </c>
      <c r="W782" s="10"/>
      <c r="X782" s="10"/>
    </row>
    <row r="783" spans="1:24" x14ac:dyDescent="0.2">
      <c r="A783">
        <v>781</v>
      </c>
      <c r="B783">
        <v>800</v>
      </c>
      <c r="C783" t="s">
        <v>8219</v>
      </c>
      <c r="W783" s="10"/>
      <c r="X783" s="10"/>
    </row>
    <row r="784" spans="1:24" x14ac:dyDescent="0.2">
      <c r="A784">
        <v>782</v>
      </c>
      <c r="B784">
        <v>700</v>
      </c>
      <c r="C784" t="s">
        <v>8219</v>
      </c>
      <c r="W784" s="10"/>
      <c r="X784" s="10"/>
    </row>
    <row r="785" spans="1:24" x14ac:dyDescent="0.2">
      <c r="A785">
        <v>783</v>
      </c>
      <c r="B785">
        <v>1500</v>
      </c>
      <c r="C785" t="s">
        <v>8219</v>
      </c>
      <c r="W785" s="10"/>
      <c r="X785" s="10"/>
    </row>
    <row r="786" spans="1:24" x14ac:dyDescent="0.2">
      <c r="A786">
        <v>784</v>
      </c>
      <c r="B786">
        <v>1000</v>
      </c>
      <c r="C786" t="s">
        <v>8219</v>
      </c>
      <c r="W786" s="10"/>
      <c r="X786" s="10"/>
    </row>
    <row r="787" spans="1:24" x14ac:dyDescent="0.2">
      <c r="A787">
        <v>785</v>
      </c>
      <c r="B787">
        <v>500</v>
      </c>
      <c r="C787" t="s">
        <v>8219</v>
      </c>
      <c r="W787" s="10"/>
      <c r="X787" s="10"/>
    </row>
    <row r="788" spans="1:24" x14ac:dyDescent="0.2">
      <c r="A788">
        <v>786</v>
      </c>
      <c r="B788">
        <v>5000</v>
      </c>
      <c r="C788" t="s">
        <v>8219</v>
      </c>
      <c r="W788" s="10"/>
      <c r="X788" s="10"/>
    </row>
    <row r="789" spans="1:24" x14ac:dyDescent="0.2">
      <c r="A789">
        <v>787</v>
      </c>
      <c r="B789">
        <v>1200</v>
      </c>
      <c r="C789" t="s">
        <v>8219</v>
      </c>
      <c r="W789" s="10"/>
      <c r="X789" s="10"/>
    </row>
    <row r="790" spans="1:24" x14ac:dyDescent="0.2">
      <c r="A790">
        <v>788</v>
      </c>
      <c r="B790">
        <v>1000</v>
      </c>
      <c r="C790" t="s">
        <v>8219</v>
      </c>
      <c r="W790" s="10"/>
      <c r="X790" s="10"/>
    </row>
    <row r="791" spans="1:24" x14ac:dyDescent="0.2">
      <c r="A791">
        <v>789</v>
      </c>
      <c r="B791">
        <v>1700</v>
      </c>
      <c r="C791" t="s">
        <v>8219</v>
      </c>
      <c r="W791" s="10"/>
      <c r="X791" s="10"/>
    </row>
    <row r="792" spans="1:24" x14ac:dyDescent="0.2">
      <c r="A792">
        <v>790</v>
      </c>
      <c r="B792">
        <v>10000</v>
      </c>
      <c r="C792" t="s">
        <v>8219</v>
      </c>
      <c r="W792" s="10"/>
      <c r="X792" s="10"/>
    </row>
    <row r="793" spans="1:24" x14ac:dyDescent="0.2">
      <c r="A793">
        <v>791</v>
      </c>
      <c r="B793">
        <v>7500</v>
      </c>
      <c r="C793" t="s">
        <v>8219</v>
      </c>
      <c r="W793" s="10"/>
      <c r="X793" s="10"/>
    </row>
    <row r="794" spans="1:24" x14ac:dyDescent="0.2">
      <c r="A794">
        <v>792</v>
      </c>
      <c r="B794">
        <v>2500</v>
      </c>
      <c r="C794" t="s">
        <v>8219</v>
      </c>
      <c r="W794" s="10"/>
      <c r="X794" s="10"/>
    </row>
    <row r="795" spans="1:24" x14ac:dyDescent="0.2">
      <c r="A795">
        <v>793</v>
      </c>
      <c r="B795">
        <v>2750</v>
      </c>
      <c r="C795" t="s">
        <v>8219</v>
      </c>
      <c r="W795" s="10"/>
      <c r="X795" s="10"/>
    </row>
    <row r="796" spans="1:24" x14ac:dyDescent="0.2">
      <c r="A796">
        <v>794</v>
      </c>
      <c r="B796">
        <v>8000</v>
      </c>
      <c r="C796" t="s">
        <v>8219</v>
      </c>
      <c r="W796" s="10"/>
      <c r="X796" s="10"/>
    </row>
    <row r="797" spans="1:24" x14ac:dyDescent="0.2">
      <c r="A797">
        <v>795</v>
      </c>
      <c r="B797">
        <v>14000</v>
      </c>
      <c r="C797" t="s">
        <v>8219</v>
      </c>
      <c r="W797" s="10"/>
      <c r="X797" s="10"/>
    </row>
    <row r="798" spans="1:24" x14ac:dyDescent="0.2">
      <c r="A798">
        <v>796</v>
      </c>
      <c r="B798">
        <v>10000</v>
      </c>
      <c r="C798" t="s">
        <v>8219</v>
      </c>
      <c r="W798" s="10"/>
      <c r="X798" s="10"/>
    </row>
    <row r="799" spans="1:24" x14ac:dyDescent="0.2">
      <c r="A799">
        <v>797</v>
      </c>
      <c r="B799">
        <v>3000</v>
      </c>
      <c r="C799" t="s">
        <v>8219</v>
      </c>
      <c r="W799" s="10"/>
      <c r="X799" s="10"/>
    </row>
    <row r="800" spans="1:24" x14ac:dyDescent="0.2">
      <c r="A800">
        <v>798</v>
      </c>
      <c r="B800">
        <v>3500</v>
      </c>
      <c r="C800" t="s">
        <v>8219</v>
      </c>
      <c r="W800" s="10"/>
      <c r="X800" s="10"/>
    </row>
    <row r="801" spans="1:24" x14ac:dyDescent="0.2">
      <c r="A801">
        <v>799</v>
      </c>
      <c r="B801">
        <v>5000</v>
      </c>
      <c r="C801" t="s">
        <v>8219</v>
      </c>
      <c r="W801" s="10"/>
      <c r="X801" s="10"/>
    </row>
    <row r="802" spans="1:24" x14ac:dyDescent="0.2">
      <c r="A802">
        <v>800</v>
      </c>
      <c r="B802">
        <v>1500</v>
      </c>
      <c r="C802" t="s">
        <v>8219</v>
      </c>
      <c r="W802" s="10"/>
      <c r="X802" s="10"/>
    </row>
    <row r="803" spans="1:24" x14ac:dyDescent="0.2">
      <c r="A803">
        <v>801</v>
      </c>
      <c r="B803">
        <v>2000</v>
      </c>
      <c r="C803" t="s">
        <v>8219</v>
      </c>
      <c r="W803" s="10"/>
      <c r="X803" s="10"/>
    </row>
    <row r="804" spans="1:24" x14ac:dyDescent="0.2">
      <c r="A804">
        <v>802</v>
      </c>
      <c r="B804">
        <v>6000</v>
      </c>
      <c r="C804" t="s">
        <v>8219</v>
      </c>
      <c r="W804" s="10"/>
      <c r="X804" s="10"/>
    </row>
    <row r="805" spans="1:24" x14ac:dyDescent="0.2">
      <c r="A805">
        <v>803</v>
      </c>
      <c r="B805">
        <v>2300</v>
      </c>
      <c r="C805" t="s">
        <v>8219</v>
      </c>
      <c r="W805" s="10"/>
      <c r="X805" s="10"/>
    </row>
    <row r="806" spans="1:24" x14ac:dyDescent="0.2">
      <c r="A806">
        <v>804</v>
      </c>
      <c r="B806">
        <v>5500</v>
      </c>
      <c r="C806" t="s">
        <v>8219</v>
      </c>
      <c r="W806" s="10"/>
      <c r="X806" s="10"/>
    </row>
    <row r="807" spans="1:24" x14ac:dyDescent="0.2">
      <c r="A807">
        <v>805</v>
      </c>
      <c r="B807">
        <v>3000</v>
      </c>
      <c r="C807" t="s">
        <v>8219</v>
      </c>
      <c r="W807" s="10"/>
      <c r="X807" s="10"/>
    </row>
    <row r="808" spans="1:24" x14ac:dyDescent="0.2">
      <c r="A808">
        <v>806</v>
      </c>
      <c r="B808">
        <v>8000</v>
      </c>
      <c r="C808" t="s">
        <v>8219</v>
      </c>
      <c r="W808" s="10"/>
      <c r="X808" s="10"/>
    </row>
    <row r="809" spans="1:24" x14ac:dyDescent="0.2">
      <c r="A809">
        <v>807</v>
      </c>
      <c r="B809">
        <v>4000</v>
      </c>
      <c r="C809" t="s">
        <v>8219</v>
      </c>
      <c r="W809" s="10"/>
      <c r="X809" s="10"/>
    </row>
    <row r="810" spans="1:24" x14ac:dyDescent="0.2">
      <c r="A810">
        <v>808</v>
      </c>
      <c r="B810">
        <v>4500</v>
      </c>
      <c r="C810" t="s">
        <v>8219</v>
      </c>
      <c r="W810" s="10"/>
      <c r="X810" s="10"/>
    </row>
    <row r="811" spans="1:24" x14ac:dyDescent="0.2">
      <c r="A811">
        <v>809</v>
      </c>
      <c r="B811">
        <v>4000</v>
      </c>
      <c r="C811" t="s">
        <v>8219</v>
      </c>
      <c r="W811" s="10"/>
      <c r="X811" s="10"/>
    </row>
    <row r="812" spans="1:24" x14ac:dyDescent="0.2">
      <c r="A812">
        <v>810</v>
      </c>
      <c r="B812">
        <v>1500</v>
      </c>
      <c r="C812" t="s">
        <v>8219</v>
      </c>
      <c r="W812" s="10"/>
      <c r="X812" s="10"/>
    </row>
    <row r="813" spans="1:24" x14ac:dyDescent="0.2">
      <c r="A813">
        <v>811</v>
      </c>
      <c r="B813">
        <v>1000</v>
      </c>
      <c r="C813" t="s">
        <v>8219</v>
      </c>
      <c r="W813" s="10"/>
      <c r="X813" s="10"/>
    </row>
    <row r="814" spans="1:24" x14ac:dyDescent="0.2">
      <c r="A814">
        <v>812</v>
      </c>
      <c r="B814">
        <v>600</v>
      </c>
      <c r="C814" t="s">
        <v>8219</v>
      </c>
      <c r="W814" s="10"/>
      <c r="X814" s="10"/>
    </row>
    <row r="815" spans="1:24" x14ac:dyDescent="0.2">
      <c r="A815">
        <v>813</v>
      </c>
      <c r="B815">
        <v>1500</v>
      </c>
      <c r="C815" t="s">
        <v>8219</v>
      </c>
      <c r="W815" s="10"/>
      <c r="X815" s="10"/>
    </row>
    <row r="816" spans="1:24" x14ac:dyDescent="0.2">
      <c r="A816">
        <v>814</v>
      </c>
      <c r="B816">
        <v>1000</v>
      </c>
      <c r="C816" t="s">
        <v>8219</v>
      </c>
      <c r="W816" s="10"/>
      <c r="X816" s="10"/>
    </row>
    <row r="817" spans="1:24" x14ac:dyDescent="0.2">
      <c r="A817">
        <v>815</v>
      </c>
      <c r="B817">
        <v>4000</v>
      </c>
      <c r="C817" t="s">
        <v>8219</v>
      </c>
      <c r="W817" s="10"/>
      <c r="X817" s="10"/>
    </row>
    <row r="818" spans="1:24" x14ac:dyDescent="0.2">
      <c r="A818">
        <v>816</v>
      </c>
      <c r="B818">
        <v>7000</v>
      </c>
      <c r="C818" t="s">
        <v>8219</v>
      </c>
      <c r="W818" s="10"/>
      <c r="X818" s="10"/>
    </row>
    <row r="819" spans="1:24" x14ac:dyDescent="0.2">
      <c r="A819">
        <v>817</v>
      </c>
      <c r="B819">
        <v>1500</v>
      </c>
      <c r="C819" t="s">
        <v>8219</v>
      </c>
      <c r="W819" s="10"/>
      <c r="X819" s="10"/>
    </row>
    <row r="820" spans="1:24" x14ac:dyDescent="0.2">
      <c r="A820">
        <v>818</v>
      </c>
      <c r="B820">
        <v>350</v>
      </c>
      <c r="C820" t="s">
        <v>8219</v>
      </c>
      <c r="W820" s="10"/>
      <c r="X820" s="10"/>
    </row>
    <row r="821" spans="1:24" x14ac:dyDescent="0.2">
      <c r="A821">
        <v>819</v>
      </c>
      <c r="B821">
        <v>400</v>
      </c>
      <c r="C821" t="s">
        <v>8219</v>
      </c>
      <c r="W821" s="10"/>
      <c r="X821" s="10"/>
    </row>
    <row r="822" spans="1:24" x14ac:dyDescent="0.2">
      <c r="A822">
        <v>820</v>
      </c>
      <c r="B822">
        <v>2000</v>
      </c>
      <c r="C822" t="s">
        <v>8219</v>
      </c>
      <c r="W822" s="10"/>
      <c r="X822" s="10"/>
    </row>
    <row r="823" spans="1:24" x14ac:dyDescent="0.2">
      <c r="A823">
        <v>821</v>
      </c>
      <c r="B823">
        <v>17482</v>
      </c>
      <c r="C823" t="s">
        <v>8219</v>
      </c>
      <c r="W823" s="10"/>
      <c r="X823" s="10"/>
    </row>
    <row r="824" spans="1:24" x14ac:dyDescent="0.2">
      <c r="A824">
        <v>822</v>
      </c>
      <c r="B824">
        <v>3000</v>
      </c>
      <c r="C824" t="s">
        <v>8219</v>
      </c>
      <c r="W824" s="10"/>
      <c r="X824" s="10"/>
    </row>
    <row r="825" spans="1:24" x14ac:dyDescent="0.2">
      <c r="A825">
        <v>823</v>
      </c>
      <c r="B825">
        <v>800</v>
      </c>
      <c r="C825" t="s">
        <v>8219</v>
      </c>
      <c r="W825" s="10"/>
      <c r="X825" s="10"/>
    </row>
    <row r="826" spans="1:24" x14ac:dyDescent="0.2">
      <c r="A826">
        <v>824</v>
      </c>
      <c r="B826">
        <v>1600</v>
      </c>
      <c r="C826" t="s">
        <v>8219</v>
      </c>
      <c r="W826" s="10"/>
      <c r="X826" s="10"/>
    </row>
    <row r="827" spans="1:24" x14ac:dyDescent="0.2">
      <c r="A827">
        <v>825</v>
      </c>
      <c r="B827">
        <v>12500</v>
      </c>
      <c r="C827" t="s">
        <v>8219</v>
      </c>
      <c r="W827" s="10"/>
      <c r="X827" s="10"/>
    </row>
    <row r="828" spans="1:24" x14ac:dyDescent="0.2">
      <c r="A828">
        <v>826</v>
      </c>
      <c r="B828">
        <v>5500</v>
      </c>
      <c r="C828" t="s">
        <v>8219</v>
      </c>
      <c r="W828" s="10"/>
      <c r="X828" s="10"/>
    </row>
    <row r="829" spans="1:24" x14ac:dyDescent="0.2">
      <c r="A829">
        <v>827</v>
      </c>
      <c r="B829">
        <v>300</v>
      </c>
      <c r="C829" t="s">
        <v>8219</v>
      </c>
      <c r="W829" s="10"/>
      <c r="X829" s="10"/>
    </row>
    <row r="830" spans="1:24" x14ac:dyDescent="0.2">
      <c r="A830">
        <v>828</v>
      </c>
      <c r="B830">
        <v>1300</v>
      </c>
      <c r="C830" t="s">
        <v>8219</v>
      </c>
      <c r="W830" s="10"/>
      <c r="X830" s="10"/>
    </row>
    <row r="831" spans="1:24" x14ac:dyDescent="0.2">
      <c r="A831">
        <v>829</v>
      </c>
      <c r="B831">
        <v>500</v>
      </c>
      <c r="C831" t="s">
        <v>8219</v>
      </c>
      <c r="W831" s="10"/>
      <c r="X831" s="10"/>
    </row>
    <row r="832" spans="1:24" x14ac:dyDescent="0.2">
      <c r="A832">
        <v>830</v>
      </c>
      <c r="B832">
        <v>1800</v>
      </c>
      <c r="C832" t="s">
        <v>8219</v>
      </c>
      <c r="W832" s="10"/>
      <c r="X832" s="10"/>
    </row>
    <row r="833" spans="1:24" x14ac:dyDescent="0.2">
      <c r="A833">
        <v>831</v>
      </c>
      <c r="B833">
        <v>1500</v>
      </c>
      <c r="C833" t="s">
        <v>8219</v>
      </c>
      <c r="W833" s="10"/>
      <c r="X833" s="10"/>
    </row>
    <row r="834" spans="1:24" x14ac:dyDescent="0.2">
      <c r="A834">
        <v>832</v>
      </c>
      <c r="B834">
        <v>15000</v>
      </c>
      <c r="C834" t="s">
        <v>8219</v>
      </c>
      <c r="W834" s="10"/>
      <c r="X834" s="10"/>
    </row>
    <row r="835" spans="1:24" x14ac:dyDescent="0.2">
      <c r="A835">
        <v>833</v>
      </c>
      <c r="B835">
        <v>6000</v>
      </c>
      <c r="C835" t="s">
        <v>8219</v>
      </c>
      <c r="W835" s="10"/>
      <c r="X835" s="10"/>
    </row>
    <row r="836" spans="1:24" x14ac:dyDescent="0.2">
      <c r="A836">
        <v>834</v>
      </c>
      <c r="B836">
        <v>5500</v>
      </c>
      <c r="C836" t="s">
        <v>8219</v>
      </c>
      <c r="W836" s="10"/>
      <c r="X836" s="10"/>
    </row>
    <row r="837" spans="1:24" x14ac:dyDescent="0.2">
      <c r="A837">
        <v>835</v>
      </c>
      <c r="B837">
        <v>2000</v>
      </c>
      <c r="C837" t="s">
        <v>8219</v>
      </c>
      <c r="W837" s="10"/>
      <c r="X837" s="10"/>
    </row>
    <row r="838" spans="1:24" x14ac:dyDescent="0.2">
      <c r="A838">
        <v>836</v>
      </c>
      <c r="B838">
        <v>5000</v>
      </c>
      <c r="C838" t="s">
        <v>8219</v>
      </c>
      <c r="W838" s="10"/>
      <c r="X838" s="10"/>
    </row>
    <row r="839" spans="1:24" x14ac:dyDescent="0.2">
      <c r="A839">
        <v>837</v>
      </c>
      <c r="B839">
        <v>2500</v>
      </c>
      <c r="C839" t="s">
        <v>8219</v>
      </c>
      <c r="W839" s="10"/>
      <c r="X839" s="10"/>
    </row>
    <row r="840" spans="1:24" x14ac:dyDescent="0.2">
      <c r="A840">
        <v>838</v>
      </c>
      <c r="B840">
        <v>2000</v>
      </c>
      <c r="C840" t="s">
        <v>8219</v>
      </c>
      <c r="W840" s="10"/>
      <c r="X840" s="10"/>
    </row>
    <row r="841" spans="1:24" x14ac:dyDescent="0.2">
      <c r="A841">
        <v>839</v>
      </c>
      <c r="B841">
        <v>5000</v>
      </c>
      <c r="C841" t="s">
        <v>8219</v>
      </c>
      <c r="W841" s="10"/>
      <c r="X841" s="10"/>
    </row>
    <row r="842" spans="1:24" x14ac:dyDescent="0.2">
      <c r="A842">
        <v>840</v>
      </c>
      <c r="B842">
        <v>10000</v>
      </c>
      <c r="C842" t="s">
        <v>8219</v>
      </c>
      <c r="W842" s="10"/>
      <c r="X842" s="10"/>
    </row>
    <row r="843" spans="1:24" x14ac:dyDescent="0.2">
      <c r="A843">
        <v>841</v>
      </c>
      <c r="B843">
        <v>5000</v>
      </c>
      <c r="C843" t="s">
        <v>8219</v>
      </c>
      <c r="W843" s="10"/>
      <c r="X843" s="10"/>
    </row>
    <row r="844" spans="1:24" x14ac:dyDescent="0.2">
      <c r="A844">
        <v>842</v>
      </c>
      <c r="B844">
        <v>2500</v>
      </c>
      <c r="C844" t="s">
        <v>8219</v>
      </c>
      <c r="W844" s="10"/>
      <c r="X844" s="10"/>
    </row>
    <row r="845" spans="1:24" x14ac:dyDescent="0.2">
      <c r="A845">
        <v>843</v>
      </c>
      <c r="B845">
        <v>3000</v>
      </c>
      <c r="C845" t="s">
        <v>8219</v>
      </c>
      <c r="W845" s="10"/>
      <c r="X845" s="10"/>
    </row>
    <row r="846" spans="1:24" x14ac:dyDescent="0.2">
      <c r="A846">
        <v>844</v>
      </c>
      <c r="B846">
        <v>3000</v>
      </c>
      <c r="C846" t="s">
        <v>8219</v>
      </c>
      <c r="W846" s="10"/>
      <c r="X846" s="10"/>
    </row>
    <row r="847" spans="1:24" x14ac:dyDescent="0.2">
      <c r="A847">
        <v>845</v>
      </c>
      <c r="B847">
        <v>5000</v>
      </c>
      <c r="C847" t="s">
        <v>8219</v>
      </c>
      <c r="W847" s="10"/>
      <c r="X847" s="10"/>
    </row>
    <row r="848" spans="1:24" x14ac:dyDescent="0.2">
      <c r="A848">
        <v>846</v>
      </c>
      <c r="B848">
        <v>1100</v>
      </c>
      <c r="C848" t="s">
        <v>8219</v>
      </c>
      <c r="W848" s="10"/>
      <c r="X848" s="10"/>
    </row>
    <row r="849" spans="1:24" x14ac:dyDescent="0.2">
      <c r="A849">
        <v>847</v>
      </c>
      <c r="B849">
        <v>10</v>
      </c>
      <c r="C849" t="s">
        <v>8219</v>
      </c>
      <c r="W849" s="10"/>
      <c r="X849" s="10"/>
    </row>
    <row r="850" spans="1:24" x14ac:dyDescent="0.2">
      <c r="A850">
        <v>848</v>
      </c>
      <c r="B850">
        <v>300</v>
      </c>
      <c r="C850" t="s">
        <v>8219</v>
      </c>
      <c r="W850" s="10"/>
      <c r="X850" s="10"/>
    </row>
    <row r="851" spans="1:24" x14ac:dyDescent="0.2">
      <c r="A851">
        <v>849</v>
      </c>
      <c r="B851">
        <v>4000</v>
      </c>
      <c r="C851" t="s">
        <v>8219</v>
      </c>
      <c r="W851" s="10"/>
      <c r="X851" s="10"/>
    </row>
    <row r="852" spans="1:24" x14ac:dyDescent="0.2">
      <c r="A852">
        <v>850</v>
      </c>
      <c r="B852">
        <v>4000</v>
      </c>
      <c r="C852" t="s">
        <v>8219</v>
      </c>
      <c r="W852" s="10"/>
      <c r="X852" s="10"/>
    </row>
    <row r="853" spans="1:24" x14ac:dyDescent="0.2">
      <c r="A853">
        <v>851</v>
      </c>
      <c r="B853">
        <v>2000</v>
      </c>
      <c r="C853" t="s">
        <v>8219</v>
      </c>
      <c r="W853" s="10"/>
      <c r="X853" s="10"/>
    </row>
    <row r="854" spans="1:24" x14ac:dyDescent="0.2">
      <c r="A854">
        <v>852</v>
      </c>
      <c r="B854">
        <v>3500</v>
      </c>
      <c r="C854" t="s">
        <v>8219</v>
      </c>
      <c r="W854" s="10"/>
      <c r="X854" s="10"/>
    </row>
    <row r="855" spans="1:24" x14ac:dyDescent="0.2">
      <c r="A855">
        <v>853</v>
      </c>
      <c r="B855">
        <v>300</v>
      </c>
      <c r="C855" t="s">
        <v>8219</v>
      </c>
      <c r="W855" s="10"/>
      <c r="X855" s="10"/>
    </row>
    <row r="856" spans="1:24" x14ac:dyDescent="0.2">
      <c r="A856">
        <v>854</v>
      </c>
      <c r="B856">
        <v>27800</v>
      </c>
      <c r="C856" t="s">
        <v>8219</v>
      </c>
      <c r="W856" s="10"/>
      <c r="X856" s="10"/>
    </row>
    <row r="857" spans="1:24" x14ac:dyDescent="0.2">
      <c r="A857">
        <v>855</v>
      </c>
      <c r="B857">
        <v>1450</v>
      </c>
      <c r="C857" t="s">
        <v>8219</v>
      </c>
      <c r="W857" s="10"/>
      <c r="X857" s="10"/>
    </row>
    <row r="858" spans="1:24" x14ac:dyDescent="0.2">
      <c r="A858">
        <v>856</v>
      </c>
      <c r="B858">
        <v>250</v>
      </c>
      <c r="C858" t="s">
        <v>8219</v>
      </c>
      <c r="W858" s="10"/>
      <c r="X858" s="10"/>
    </row>
    <row r="859" spans="1:24" x14ac:dyDescent="0.2">
      <c r="A859">
        <v>857</v>
      </c>
      <c r="B859">
        <v>1200</v>
      </c>
      <c r="C859" t="s">
        <v>8219</v>
      </c>
      <c r="W859" s="10"/>
      <c r="X859" s="10"/>
    </row>
    <row r="860" spans="1:24" x14ac:dyDescent="0.2">
      <c r="A860">
        <v>858</v>
      </c>
      <c r="B860">
        <v>1200</v>
      </c>
      <c r="C860" t="s">
        <v>8219</v>
      </c>
      <c r="W860" s="10"/>
      <c r="X860" s="10"/>
    </row>
    <row r="861" spans="1:24" x14ac:dyDescent="0.2">
      <c r="A861">
        <v>859</v>
      </c>
      <c r="B861">
        <v>4000</v>
      </c>
      <c r="C861" t="s">
        <v>8219</v>
      </c>
      <c r="W861" s="10"/>
      <c r="X861" s="10"/>
    </row>
    <row r="862" spans="1:24" x14ac:dyDescent="0.2">
      <c r="A862">
        <v>860</v>
      </c>
      <c r="B862">
        <v>14000</v>
      </c>
      <c r="C862" t="s">
        <v>8221</v>
      </c>
      <c r="W862" s="10"/>
      <c r="X862" s="10"/>
    </row>
    <row r="863" spans="1:24" x14ac:dyDescent="0.2">
      <c r="A863">
        <v>861</v>
      </c>
      <c r="B863">
        <v>4500</v>
      </c>
      <c r="C863" t="s">
        <v>8221</v>
      </c>
      <c r="W863" s="10"/>
      <c r="X863" s="10"/>
    </row>
    <row r="864" spans="1:24" x14ac:dyDescent="0.2">
      <c r="A864">
        <v>862</v>
      </c>
      <c r="B864">
        <v>50000</v>
      </c>
      <c r="C864" t="s">
        <v>8221</v>
      </c>
      <c r="W864" s="10"/>
      <c r="X864" s="10"/>
    </row>
    <row r="865" spans="1:24" x14ac:dyDescent="0.2">
      <c r="A865">
        <v>863</v>
      </c>
      <c r="B865">
        <v>2000</v>
      </c>
      <c r="C865" t="s">
        <v>8221</v>
      </c>
      <c r="W865" s="10"/>
      <c r="X865" s="10"/>
    </row>
    <row r="866" spans="1:24" x14ac:dyDescent="0.2">
      <c r="A866">
        <v>864</v>
      </c>
      <c r="B866">
        <v>6500</v>
      </c>
      <c r="C866" t="s">
        <v>8221</v>
      </c>
      <c r="W866" s="10"/>
      <c r="X866" s="10"/>
    </row>
    <row r="867" spans="1:24" x14ac:dyDescent="0.2">
      <c r="A867">
        <v>865</v>
      </c>
      <c r="B867">
        <v>2200</v>
      </c>
      <c r="C867" t="s">
        <v>8221</v>
      </c>
      <c r="W867" s="10"/>
      <c r="X867" s="10"/>
    </row>
    <row r="868" spans="1:24" x14ac:dyDescent="0.2">
      <c r="A868">
        <v>866</v>
      </c>
      <c r="B868">
        <v>3500</v>
      </c>
      <c r="C868" t="s">
        <v>8221</v>
      </c>
      <c r="W868" s="10"/>
      <c r="X868" s="10"/>
    </row>
    <row r="869" spans="1:24" x14ac:dyDescent="0.2">
      <c r="A869">
        <v>867</v>
      </c>
      <c r="B869">
        <v>5000</v>
      </c>
      <c r="C869" t="s">
        <v>8221</v>
      </c>
      <c r="W869" s="10"/>
      <c r="X869" s="10"/>
    </row>
    <row r="870" spans="1:24" x14ac:dyDescent="0.2">
      <c r="A870">
        <v>868</v>
      </c>
      <c r="B870">
        <v>45000</v>
      </c>
      <c r="C870" t="s">
        <v>8221</v>
      </c>
      <c r="W870" s="10"/>
      <c r="X870" s="10"/>
    </row>
    <row r="871" spans="1:24" x14ac:dyDescent="0.2">
      <c r="A871">
        <v>869</v>
      </c>
      <c r="B871">
        <v>8800</v>
      </c>
      <c r="C871" t="s">
        <v>8221</v>
      </c>
      <c r="W871" s="10"/>
      <c r="X871" s="10"/>
    </row>
    <row r="872" spans="1:24" x14ac:dyDescent="0.2">
      <c r="A872">
        <v>870</v>
      </c>
      <c r="B872">
        <v>20000</v>
      </c>
      <c r="C872" t="s">
        <v>8221</v>
      </c>
      <c r="W872" s="10"/>
      <c r="X872" s="10"/>
    </row>
    <row r="873" spans="1:24" x14ac:dyDescent="0.2">
      <c r="A873">
        <v>871</v>
      </c>
      <c r="B873">
        <v>6000</v>
      </c>
      <c r="C873" t="s">
        <v>8221</v>
      </c>
      <c r="W873" s="10"/>
      <c r="X873" s="10"/>
    </row>
    <row r="874" spans="1:24" x14ac:dyDescent="0.2">
      <c r="A874">
        <v>872</v>
      </c>
      <c r="B874">
        <v>8000</v>
      </c>
      <c r="C874" t="s">
        <v>8221</v>
      </c>
      <c r="W874" s="10"/>
      <c r="X874" s="10"/>
    </row>
    <row r="875" spans="1:24" x14ac:dyDescent="0.2">
      <c r="A875">
        <v>873</v>
      </c>
      <c r="B875">
        <v>3500</v>
      </c>
      <c r="C875" t="s">
        <v>8221</v>
      </c>
      <c r="W875" s="10"/>
      <c r="X875" s="10"/>
    </row>
    <row r="876" spans="1:24" x14ac:dyDescent="0.2">
      <c r="A876">
        <v>874</v>
      </c>
      <c r="B876">
        <v>3000</v>
      </c>
      <c r="C876" t="s">
        <v>8221</v>
      </c>
      <c r="W876" s="10"/>
      <c r="X876" s="10"/>
    </row>
    <row r="877" spans="1:24" x14ac:dyDescent="0.2">
      <c r="A877">
        <v>875</v>
      </c>
      <c r="B877">
        <v>5000</v>
      </c>
      <c r="C877" t="s">
        <v>8221</v>
      </c>
      <c r="W877" s="10"/>
      <c r="X877" s="10"/>
    </row>
    <row r="878" spans="1:24" x14ac:dyDescent="0.2">
      <c r="A878">
        <v>876</v>
      </c>
      <c r="B878">
        <v>3152</v>
      </c>
      <c r="C878" t="s">
        <v>8221</v>
      </c>
      <c r="W878" s="10"/>
      <c r="X878" s="10"/>
    </row>
    <row r="879" spans="1:24" x14ac:dyDescent="0.2">
      <c r="A879">
        <v>877</v>
      </c>
      <c r="B879">
        <v>2000</v>
      </c>
      <c r="C879" t="s">
        <v>8221</v>
      </c>
      <c r="W879" s="10"/>
      <c r="X879" s="10"/>
    </row>
    <row r="880" spans="1:24" x14ac:dyDescent="0.2">
      <c r="A880">
        <v>878</v>
      </c>
      <c r="B880">
        <v>5000</v>
      </c>
      <c r="C880" t="s">
        <v>8221</v>
      </c>
      <c r="W880" s="10"/>
      <c r="X880" s="10"/>
    </row>
    <row r="881" spans="1:24" x14ac:dyDescent="0.2">
      <c r="A881">
        <v>879</v>
      </c>
      <c r="B881">
        <v>2100</v>
      </c>
      <c r="C881" t="s">
        <v>8221</v>
      </c>
      <c r="W881" s="10"/>
      <c r="X881" s="10"/>
    </row>
    <row r="882" spans="1:24" x14ac:dyDescent="0.2">
      <c r="A882">
        <v>880</v>
      </c>
      <c r="B882">
        <v>3780</v>
      </c>
      <c r="C882" t="s">
        <v>8221</v>
      </c>
      <c r="W882" s="10"/>
      <c r="X882" s="10"/>
    </row>
    <row r="883" spans="1:24" x14ac:dyDescent="0.2">
      <c r="A883">
        <v>881</v>
      </c>
      <c r="B883">
        <v>3750</v>
      </c>
      <c r="C883" t="s">
        <v>8221</v>
      </c>
      <c r="W883" s="10"/>
      <c r="X883" s="10"/>
    </row>
    <row r="884" spans="1:24" x14ac:dyDescent="0.2">
      <c r="A884">
        <v>882</v>
      </c>
      <c r="B884">
        <v>1500</v>
      </c>
      <c r="C884" t="s">
        <v>8221</v>
      </c>
      <c r="W884" s="10"/>
      <c r="X884" s="10"/>
    </row>
    <row r="885" spans="1:24" x14ac:dyDescent="0.2">
      <c r="A885">
        <v>883</v>
      </c>
      <c r="B885">
        <v>5000</v>
      </c>
      <c r="C885" t="s">
        <v>8221</v>
      </c>
      <c r="W885" s="10"/>
      <c r="X885" s="10"/>
    </row>
    <row r="886" spans="1:24" x14ac:dyDescent="0.2">
      <c r="A886">
        <v>884</v>
      </c>
      <c r="B886">
        <v>2000</v>
      </c>
      <c r="C886" t="s">
        <v>8221</v>
      </c>
      <c r="W886" s="10"/>
      <c r="X886" s="10"/>
    </row>
    <row r="887" spans="1:24" x14ac:dyDescent="0.2">
      <c r="A887">
        <v>885</v>
      </c>
      <c r="B887">
        <v>1000</v>
      </c>
      <c r="C887" t="s">
        <v>8221</v>
      </c>
      <c r="W887" s="10"/>
      <c r="X887" s="10"/>
    </row>
    <row r="888" spans="1:24" x14ac:dyDescent="0.2">
      <c r="A888">
        <v>886</v>
      </c>
      <c r="B888">
        <v>500</v>
      </c>
      <c r="C888" t="s">
        <v>8221</v>
      </c>
      <c r="W888" s="10"/>
      <c r="X888" s="10"/>
    </row>
    <row r="889" spans="1:24" x14ac:dyDescent="0.2">
      <c r="A889">
        <v>887</v>
      </c>
      <c r="B889">
        <v>1000</v>
      </c>
      <c r="C889" t="s">
        <v>8221</v>
      </c>
      <c r="W889" s="10"/>
      <c r="X889" s="10"/>
    </row>
    <row r="890" spans="1:24" x14ac:dyDescent="0.2">
      <c r="A890">
        <v>888</v>
      </c>
      <c r="B890">
        <v>1000</v>
      </c>
      <c r="C890" t="s">
        <v>8221</v>
      </c>
      <c r="W890" s="10"/>
      <c r="X890" s="10"/>
    </row>
    <row r="891" spans="1:24" x14ac:dyDescent="0.2">
      <c r="A891">
        <v>889</v>
      </c>
      <c r="B891">
        <v>25000</v>
      </c>
      <c r="C891" t="s">
        <v>8221</v>
      </c>
      <c r="W891" s="10"/>
      <c r="X891" s="10"/>
    </row>
    <row r="892" spans="1:24" x14ac:dyDescent="0.2">
      <c r="A892">
        <v>890</v>
      </c>
      <c r="B892">
        <v>3000</v>
      </c>
      <c r="C892" t="s">
        <v>8221</v>
      </c>
      <c r="W892" s="10"/>
      <c r="X892" s="10"/>
    </row>
    <row r="893" spans="1:24" x14ac:dyDescent="0.2">
      <c r="A893">
        <v>891</v>
      </c>
      <c r="B893">
        <v>8000</v>
      </c>
      <c r="C893" t="s">
        <v>8221</v>
      </c>
      <c r="W893" s="10"/>
      <c r="X893" s="10"/>
    </row>
    <row r="894" spans="1:24" x14ac:dyDescent="0.2">
      <c r="A894">
        <v>892</v>
      </c>
      <c r="B894">
        <v>6000</v>
      </c>
      <c r="C894" t="s">
        <v>8221</v>
      </c>
      <c r="W894" s="10"/>
      <c r="X894" s="10"/>
    </row>
    <row r="895" spans="1:24" x14ac:dyDescent="0.2">
      <c r="A895">
        <v>893</v>
      </c>
      <c r="B895">
        <v>2000</v>
      </c>
      <c r="C895" t="s">
        <v>8221</v>
      </c>
      <c r="W895" s="10"/>
      <c r="X895" s="10"/>
    </row>
    <row r="896" spans="1:24" x14ac:dyDescent="0.2">
      <c r="A896">
        <v>894</v>
      </c>
      <c r="B896">
        <v>20000</v>
      </c>
      <c r="C896" t="s">
        <v>8221</v>
      </c>
      <c r="W896" s="10"/>
      <c r="X896" s="10"/>
    </row>
    <row r="897" spans="1:24" x14ac:dyDescent="0.2">
      <c r="A897">
        <v>895</v>
      </c>
      <c r="B897">
        <v>8000</v>
      </c>
      <c r="C897" t="s">
        <v>8221</v>
      </c>
      <c r="W897" s="10"/>
      <c r="X897" s="10"/>
    </row>
    <row r="898" spans="1:24" x14ac:dyDescent="0.2">
      <c r="A898">
        <v>896</v>
      </c>
      <c r="B898">
        <v>8000</v>
      </c>
      <c r="C898" t="s">
        <v>8221</v>
      </c>
      <c r="W898" s="10"/>
      <c r="X898" s="10"/>
    </row>
    <row r="899" spans="1:24" x14ac:dyDescent="0.2">
      <c r="A899">
        <v>897</v>
      </c>
      <c r="B899">
        <v>3000</v>
      </c>
      <c r="C899" t="s">
        <v>8221</v>
      </c>
      <c r="W899" s="10"/>
      <c r="X899" s="10"/>
    </row>
    <row r="900" spans="1:24" x14ac:dyDescent="0.2">
      <c r="A900">
        <v>898</v>
      </c>
      <c r="B900">
        <v>2500</v>
      </c>
      <c r="C900" t="s">
        <v>8221</v>
      </c>
      <c r="W900" s="10"/>
      <c r="X900" s="10"/>
    </row>
    <row r="901" spans="1:24" x14ac:dyDescent="0.2">
      <c r="A901">
        <v>899</v>
      </c>
      <c r="B901">
        <v>750</v>
      </c>
      <c r="C901" t="s">
        <v>8221</v>
      </c>
      <c r="W901" s="10"/>
      <c r="X901" s="10"/>
    </row>
    <row r="902" spans="1:24" x14ac:dyDescent="0.2">
      <c r="A902">
        <v>900</v>
      </c>
      <c r="B902">
        <v>5000</v>
      </c>
      <c r="C902" t="s">
        <v>8221</v>
      </c>
      <c r="W902" s="10"/>
      <c r="X902" s="10"/>
    </row>
    <row r="903" spans="1:24" x14ac:dyDescent="0.2">
      <c r="A903">
        <v>901</v>
      </c>
      <c r="B903">
        <v>6500</v>
      </c>
      <c r="C903" t="s">
        <v>8221</v>
      </c>
      <c r="W903" s="10"/>
      <c r="X903" s="10"/>
    </row>
    <row r="904" spans="1:24" x14ac:dyDescent="0.2">
      <c r="A904">
        <v>902</v>
      </c>
      <c r="B904">
        <v>30000</v>
      </c>
      <c r="C904" t="s">
        <v>8221</v>
      </c>
      <c r="W904" s="10"/>
      <c r="X904" s="10"/>
    </row>
    <row r="905" spans="1:24" x14ac:dyDescent="0.2">
      <c r="A905">
        <v>903</v>
      </c>
      <c r="B905">
        <v>5000</v>
      </c>
      <c r="C905" t="s">
        <v>8221</v>
      </c>
      <c r="W905" s="10"/>
      <c r="X905" s="10"/>
    </row>
    <row r="906" spans="1:24" x14ac:dyDescent="0.2">
      <c r="A906">
        <v>904</v>
      </c>
      <c r="B906">
        <v>50000</v>
      </c>
      <c r="C906" t="s">
        <v>8221</v>
      </c>
      <c r="W906" s="10"/>
      <c r="X906" s="10"/>
    </row>
    <row r="907" spans="1:24" x14ac:dyDescent="0.2">
      <c r="A907">
        <v>905</v>
      </c>
      <c r="B907">
        <v>6500</v>
      </c>
      <c r="C907" t="s">
        <v>8221</v>
      </c>
      <c r="W907" s="10"/>
      <c r="X907" s="10"/>
    </row>
    <row r="908" spans="1:24" x14ac:dyDescent="0.2">
      <c r="A908">
        <v>906</v>
      </c>
      <c r="B908">
        <v>15000</v>
      </c>
      <c r="C908" t="s">
        <v>8221</v>
      </c>
      <c r="W908" s="10"/>
      <c r="X908" s="10"/>
    </row>
    <row r="909" spans="1:24" x14ac:dyDescent="0.2">
      <c r="A909">
        <v>907</v>
      </c>
      <c r="B909">
        <v>2900</v>
      </c>
      <c r="C909" t="s">
        <v>8221</v>
      </c>
      <c r="W909" s="10"/>
      <c r="X909" s="10"/>
    </row>
    <row r="910" spans="1:24" x14ac:dyDescent="0.2">
      <c r="A910">
        <v>908</v>
      </c>
      <c r="B910">
        <v>2500</v>
      </c>
      <c r="C910" t="s">
        <v>8221</v>
      </c>
      <c r="W910" s="10"/>
      <c r="X910" s="10"/>
    </row>
    <row r="911" spans="1:24" x14ac:dyDescent="0.2">
      <c r="A911">
        <v>909</v>
      </c>
      <c r="B911">
        <v>16000</v>
      </c>
      <c r="C911" t="s">
        <v>8221</v>
      </c>
      <c r="W911" s="10"/>
      <c r="X911" s="10"/>
    </row>
    <row r="912" spans="1:24" x14ac:dyDescent="0.2">
      <c r="A912">
        <v>910</v>
      </c>
      <c r="B912">
        <v>550</v>
      </c>
      <c r="C912" t="s">
        <v>8221</v>
      </c>
      <c r="W912" s="10"/>
      <c r="X912" s="10"/>
    </row>
    <row r="913" spans="1:24" x14ac:dyDescent="0.2">
      <c r="A913">
        <v>911</v>
      </c>
      <c r="B913">
        <v>100000</v>
      </c>
      <c r="C913" t="s">
        <v>8221</v>
      </c>
      <c r="W913" s="10"/>
      <c r="X913" s="10"/>
    </row>
    <row r="914" spans="1:24" x14ac:dyDescent="0.2">
      <c r="A914">
        <v>912</v>
      </c>
      <c r="B914">
        <v>3500</v>
      </c>
      <c r="C914" t="s">
        <v>8221</v>
      </c>
      <c r="W914" s="10"/>
      <c r="X914" s="10"/>
    </row>
    <row r="915" spans="1:24" x14ac:dyDescent="0.2">
      <c r="A915">
        <v>913</v>
      </c>
      <c r="B915">
        <v>30000</v>
      </c>
      <c r="C915" t="s">
        <v>8221</v>
      </c>
      <c r="W915" s="10"/>
      <c r="X915" s="10"/>
    </row>
    <row r="916" spans="1:24" x14ac:dyDescent="0.2">
      <c r="A916">
        <v>914</v>
      </c>
      <c r="B916">
        <v>1500</v>
      </c>
      <c r="C916" t="s">
        <v>8221</v>
      </c>
      <c r="W916" s="10"/>
      <c r="X916" s="10"/>
    </row>
    <row r="917" spans="1:24" x14ac:dyDescent="0.2">
      <c r="A917">
        <v>915</v>
      </c>
      <c r="B917">
        <v>6500</v>
      </c>
      <c r="C917" t="s">
        <v>8221</v>
      </c>
      <c r="W917" s="10"/>
      <c r="X917" s="10"/>
    </row>
    <row r="918" spans="1:24" x14ac:dyDescent="0.2">
      <c r="A918">
        <v>916</v>
      </c>
      <c r="B918">
        <v>3300</v>
      </c>
      <c r="C918" t="s">
        <v>8221</v>
      </c>
      <c r="W918" s="10"/>
      <c r="X918" s="10"/>
    </row>
    <row r="919" spans="1:24" x14ac:dyDescent="0.2">
      <c r="A919">
        <v>917</v>
      </c>
      <c r="B919">
        <v>5000</v>
      </c>
      <c r="C919" t="s">
        <v>8221</v>
      </c>
      <c r="W919" s="10"/>
      <c r="X919" s="10"/>
    </row>
    <row r="920" spans="1:24" x14ac:dyDescent="0.2">
      <c r="A920">
        <v>918</v>
      </c>
      <c r="B920">
        <v>3900</v>
      </c>
      <c r="C920" t="s">
        <v>8221</v>
      </c>
      <c r="W920" s="10"/>
      <c r="X920" s="10"/>
    </row>
    <row r="921" spans="1:24" x14ac:dyDescent="0.2">
      <c r="A921">
        <v>919</v>
      </c>
      <c r="B921">
        <v>20000</v>
      </c>
      <c r="C921" t="s">
        <v>8221</v>
      </c>
      <c r="W921" s="10"/>
      <c r="X921" s="10"/>
    </row>
    <row r="922" spans="1:24" x14ac:dyDescent="0.2">
      <c r="A922">
        <v>920</v>
      </c>
      <c r="B922">
        <v>5500</v>
      </c>
      <c r="C922" t="s">
        <v>8221</v>
      </c>
      <c r="W922" s="10"/>
      <c r="X922" s="10"/>
    </row>
    <row r="923" spans="1:24" x14ac:dyDescent="0.2">
      <c r="A923">
        <v>921</v>
      </c>
      <c r="B923">
        <v>15000</v>
      </c>
      <c r="C923" t="s">
        <v>8221</v>
      </c>
      <c r="W923" s="10"/>
      <c r="X923" s="10"/>
    </row>
    <row r="924" spans="1:24" x14ac:dyDescent="0.2">
      <c r="A924">
        <v>922</v>
      </c>
      <c r="B924">
        <v>27000</v>
      </c>
      <c r="C924" t="s">
        <v>8221</v>
      </c>
      <c r="W924" s="10"/>
      <c r="X924" s="10"/>
    </row>
    <row r="925" spans="1:24" x14ac:dyDescent="0.2">
      <c r="A925">
        <v>923</v>
      </c>
      <c r="B925">
        <v>15000</v>
      </c>
      <c r="C925" t="s">
        <v>8221</v>
      </c>
      <c r="W925" s="10"/>
      <c r="X925" s="10"/>
    </row>
    <row r="926" spans="1:24" x14ac:dyDescent="0.2">
      <c r="A926">
        <v>924</v>
      </c>
      <c r="B926">
        <v>3000</v>
      </c>
      <c r="C926" t="s">
        <v>8221</v>
      </c>
      <c r="W926" s="10"/>
      <c r="X926" s="10"/>
    </row>
    <row r="927" spans="1:24" x14ac:dyDescent="0.2">
      <c r="A927">
        <v>925</v>
      </c>
      <c r="B927">
        <v>6000</v>
      </c>
      <c r="C927" t="s">
        <v>8221</v>
      </c>
      <c r="W927" s="10"/>
      <c r="X927" s="10"/>
    </row>
    <row r="928" spans="1:24" x14ac:dyDescent="0.2">
      <c r="A928">
        <v>926</v>
      </c>
      <c r="B928">
        <v>7000</v>
      </c>
      <c r="C928" t="s">
        <v>8221</v>
      </c>
      <c r="W928" s="10"/>
      <c r="X928" s="10"/>
    </row>
    <row r="929" spans="1:24" x14ac:dyDescent="0.2">
      <c r="A929">
        <v>927</v>
      </c>
      <c r="B929">
        <v>20000</v>
      </c>
      <c r="C929" t="s">
        <v>8221</v>
      </c>
      <c r="W929" s="10"/>
      <c r="X929" s="10"/>
    </row>
    <row r="930" spans="1:24" x14ac:dyDescent="0.2">
      <c r="A930">
        <v>928</v>
      </c>
      <c r="B930">
        <v>14500</v>
      </c>
      <c r="C930" t="s">
        <v>8221</v>
      </c>
      <c r="W930" s="10"/>
      <c r="X930" s="10"/>
    </row>
    <row r="931" spans="1:24" x14ac:dyDescent="0.2">
      <c r="A931">
        <v>929</v>
      </c>
      <c r="B931">
        <v>500</v>
      </c>
      <c r="C931" t="s">
        <v>8221</v>
      </c>
      <c r="W931" s="10"/>
      <c r="X931" s="10"/>
    </row>
    <row r="932" spans="1:24" x14ac:dyDescent="0.2">
      <c r="A932">
        <v>930</v>
      </c>
      <c r="B932">
        <v>900</v>
      </c>
      <c r="C932" t="s">
        <v>8221</v>
      </c>
      <c r="W932" s="10"/>
      <c r="X932" s="10"/>
    </row>
    <row r="933" spans="1:24" x14ac:dyDescent="0.2">
      <c r="A933">
        <v>931</v>
      </c>
      <c r="B933">
        <v>2000</v>
      </c>
      <c r="C933" t="s">
        <v>8221</v>
      </c>
      <c r="W933" s="10"/>
      <c r="X933" s="10"/>
    </row>
    <row r="934" spans="1:24" x14ac:dyDescent="0.2">
      <c r="A934">
        <v>932</v>
      </c>
      <c r="B934">
        <v>9500</v>
      </c>
      <c r="C934" t="s">
        <v>8221</v>
      </c>
      <c r="W934" s="10"/>
      <c r="X934" s="10"/>
    </row>
    <row r="935" spans="1:24" x14ac:dyDescent="0.2">
      <c r="A935">
        <v>933</v>
      </c>
      <c r="B935">
        <v>2000</v>
      </c>
      <c r="C935" t="s">
        <v>8221</v>
      </c>
      <c r="W935" s="10"/>
      <c r="X935" s="10"/>
    </row>
    <row r="936" spans="1:24" x14ac:dyDescent="0.2">
      <c r="A936">
        <v>934</v>
      </c>
      <c r="B936">
        <v>5000</v>
      </c>
      <c r="C936" t="s">
        <v>8221</v>
      </c>
      <c r="W936" s="10"/>
      <c r="X936" s="10"/>
    </row>
    <row r="937" spans="1:24" x14ac:dyDescent="0.2">
      <c r="A937">
        <v>935</v>
      </c>
      <c r="B937">
        <v>3500</v>
      </c>
      <c r="C937" t="s">
        <v>8221</v>
      </c>
      <c r="W937" s="10"/>
      <c r="X937" s="10"/>
    </row>
    <row r="938" spans="1:24" x14ac:dyDescent="0.2">
      <c r="A938">
        <v>936</v>
      </c>
      <c r="B938">
        <v>1400</v>
      </c>
      <c r="C938" t="s">
        <v>8221</v>
      </c>
      <c r="W938" s="10"/>
      <c r="X938" s="10"/>
    </row>
    <row r="939" spans="1:24" x14ac:dyDescent="0.2">
      <c r="A939">
        <v>937</v>
      </c>
      <c r="B939">
        <v>3500</v>
      </c>
      <c r="C939" t="s">
        <v>8221</v>
      </c>
      <c r="W939" s="10"/>
      <c r="X939" s="10"/>
    </row>
    <row r="940" spans="1:24" x14ac:dyDescent="0.2">
      <c r="A940">
        <v>938</v>
      </c>
      <c r="B940">
        <v>7000</v>
      </c>
      <c r="C940" t="s">
        <v>8221</v>
      </c>
      <c r="W940" s="10"/>
      <c r="X940" s="10"/>
    </row>
    <row r="941" spans="1:24" x14ac:dyDescent="0.2">
      <c r="A941">
        <v>939</v>
      </c>
      <c r="B941">
        <v>2750</v>
      </c>
      <c r="C941" t="s">
        <v>8221</v>
      </c>
      <c r="W941" s="10"/>
      <c r="X941" s="10"/>
    </row>
    <row r="942" spans="1:24" x14ac:dyDescent="0.2">
      <c r="A942">
        <v>940</v>
      </c>
      <c r="B942">
        <v>9000</v>
      </c>
      <c r="C942" t="s">
        <v>8221</v>
      </c>
      <c r="W942" s="10"/>
      <c r="X942" s="10"/>
    </row>
    <row r="943" spans="1:24" x14ac:dyDescent="0.2">
      <c r="A943">
        <v>941</v>
      </c>
      <c r="B943">
        <v>50000</v>
      </c>
      <c r="C943" t="s">
        <v>8221</v>
      </c>
      <c r="W943" s="10"/>
      <c r="X943" s="10"/>
    </row>
    <row r="944" spans="1:24" x14ac:dyDescent="0.2">
      <c r="A944">
        <v>942</v>
      </c>
      <c r="B944">
        <v>7500</v>
      </c>
      <c r="C944" t="s">
        <v>8221</v>
      </c>
      <c r="W944" s="10"/>
      <c r="X944" s="10"/>
    </row>
    <row r="945" spans="1:24" x14ac:dyDescent="0.2">
      <c r="A945">
        <v>943</v>
      </c>
      <c r="B945">
        <v>3000</v>
      </c>
      <c r="C945" t="s">
        <v>8221</v>
      </c>
      <c r="W945" s="10"/>
      <c r="X945" s="10"/>
    </row>
    <row r="946" spans="1:24" x14ac:dyDescent="0.2">
      <c r="A946">
        <v>944</v>
      </c>
      <c r="B946">
        <v>50000</v>
      </c>
      <c r="C946" t="s">
        <v>8221</v>
      </c>
      <c r="W946" s="10"/>
      <c r="X946" s="10"/>
    </row>
    <row r="947" spans="1:24" x14ac:dyDescent="0.2">
      <c r="A947">
        <v>945</v>
      </c>
      <c r="B947">
        <v>100000</v>
      </c>
      <c r="C947" t="s">
        <v>8221</v>
      </c>
      <c r="W947" s="10"/>
      <c r="X947" s="10"/>
    </row>
    <row r="948" spans="1:24" x14ac:dyDescent="0.2">
      <c r="A948">
        <v>946</v>
      </c>
      <c r="B948">
        <v>15000</v>
      </c>
      <c r="C948" t="s">
        <v>8221</v>
      </c>
      <c r="W948" s="10"/>
      <c r="X948" s="10"/>
    </row>
    <row r="949" spans="1:24" x14ac:dyDescent="0.2">
      <c r="A949">
        <v>947</v>
      </c>
      <c r="B949">
        <v>850</v>
      </c>
      <c r="C949" t="s">
        <v>8221</v>
      </c>
      <c r="W949" s="10"/>
      <c r="X949" s="10"/>
    </row>
    <row r="950" spans="1:24" x14ac:dyDescent="0.2">
      <c r="A950">
        <v>948</v>
      </c>
      <c r="B950">
        <v>4000</v>
      </c>
      <c r="C950" t="s">
        <v>8221</v>
      </c>
      <c r="W950" s="10"/>
      <c r="X950" s="10"/>
    </row>
    <row r="951" spans="1:24" x14ac:dyDescent="0.2">
      <c r="A951">
        <v>949</v>
      </c>
      <c r="B951">
        <v>20000</v>
      </c>
      <c r="C951" t="s">
        <v>8221</v>
      </c>
      <c r="W951" s="10"/>
      <c r="X951" s="10"/>
    </row>
    <row r="952" spans="1:24" x14ac:dyDescent="0.2">
      <c r="A952">
        <v>950</v>
      </c>
      <c r="B952">
        <v>5000</v>
      </c>
      <c r="C952" t="s">
        <v>8221</v>
      </c>
      <c r="W952" s="10"/>
      <c r="X952" s="10"/>
    </row>
    <row r="953" spans="1:24" x14ac:dyDescent="0.2">
      <c r="A953">
        <v>951</v>
      </c>
      <c r="B953">
        <v>50000</v>
      </c>
      <c r="C953" t="s">
        <v>8221</v>
      </c>
      <c r="W953" s="10"/>
      <c r="X953" s="10"/>
    </row>
    <row r="954" spans="1:24" x14ac:dyDescent="0.2">
      <c r="A954">
        <v>952</v>
      </c>
      <c r="B954">
        <v>49000</v>
      </c>
      <c r="C954" t="s">
        <v>8221</v>
      </c>
      <c r="W954" s="10"/>
      <c r="X954" s="10"/>
    </row>
    <row r="955" spans="1:24" x14ac:dyDescent="0.2">
      <c r="A955">
        <v>953</v>
      </c>
      <c r="B955">
        <v>15000</v>
      </c>
      <c r="C955" t="s">
        <v>8221</v>
      </c>
      <c r="W955" s="10"/>
      <c r="X955" s="10"/>
    </row>
    <row r="956" spans="1:24" x14ac:dyDescent="0.2">
      <c r="A956">
        <v>954</v>
      </c>
      <c r="B956">
        <v>15000</v>
      </c>
      <c r="C956" t="s">
        <v>8221</v>
      </c>
      <c r="W956" s="10"/>
      <c r="X956" s="10"/>
    </row>
    <row r="957" spans="1:24" x14ac:dyDescent="0.2">
      <c r="A957">
        <v>955</v>
      </c>
      <c r="B957">
        <v>300000</v>
      </c>
      <c r="C957" t="s">
        <v>8221</v>
      </c>
      <c r="W957" s="10"/>
      <c r="X957" s="10"/>
    </row>
    <row r="958" spans="1:24" x14ac:dyDescent="0.2">
      <c r="A958">
        <v>956</v>
      </c>
      <c r="B958">
        <v>50000</v>
      </c>
      <c r="C958" t="s">
        <v>8221</v>
      </c>
      <c r="W958" s="10"/>
      <c r="X958" s="10"/>
    </row>
    <row r="959" spans="1:24" x14ac:dyDescent="0.2">
      <c r="A959">
        <v>957</v>
      </c>
      <c r="B959">
        <v>12000</v>
      </c>
      <c r="C959" t="s">
        <v>8221</v>
      </c>
      <c r="W959" s="10"/>
      <c r="X959" s="10"/>
    </row>
    <row r="960" spans="1:24" x14ac:dyDescent="0.2">
      <c r="A960">
        <v>958</v>
      </c>
      <c r="B960">
        <v>7777</v>
      </c>
      <c r="C960" t="s">
        <v>8221</v>
      </c>
      <c r="W960" s="10"/>
      <c r="X960" s="10"/>
    </row>
    <row r="961" spans="1:24" x14ac:dyDescent="0.2">
      <c r="A961">
        <v>959</v>
      </c>
      <c r="B961">
        <v>50000</v>
      </c>
      <c r="C961" t="s">
        <v>8221</v>
      </c>
      <c r="W961" s="10"/>
      <c r="X961" s="10"/>
    </row>
    <row r="962" spans="1:24" x14ac:dyDescent="0.2">
      <c r="A962">
        <v>960</v>
      </c>
      <c r="B962">
        <v>55650</v>
      </c>
      <c r="C962" t="s">
        <v>8221</v>
      </c>
      <c r="W962" s="10"/>
      <c r="X962" s="10"/>
    </row>
    <row r="963" spans="1:24" x14ac:dyDescent="0.2">
      <c r="A963">
        <v>961</v>
      </c>
      <c r="B963">
        <v>95000</v>
      </c>
      <c r="C963" t="s">
        <v>8221</v>
      </c>
      <c r="W963" s="10"/>
      <c r="X963" s="10"/>
    </row>
    <row r="964" spans="1:24" x14ac:dyDescent="0.2">
      <c r="A964">
        <v>962</v>
      </c>
      <c r="B964">
        <v>2500</v>
      </c>
      <c r="C964" t="s">
        <v>8221</v>
      </c>
      <c r="W964" s="10"/>
      <c r="X964" s="10"/>
    </row>
    <row r="965" spans="1:24" x14ac:dyDescent="0.2">
      <c r="A965">
        <v>963</v>
      </c>
      <c r="B965">
        <v>35000</v>
      </c>
      <c r="C965" t="s">
        <v>8221</v>
      </c>
      <c r="W965" s="10"/>
      <c r="X965" s="10"/>
    </row>
    <row r="966" spans="1:24" x14ac:dyDescent="0.2">
      <c r="A966">
        <v>964</v>
      </c>
      <c r="B966">
        <v>110000</v>
      </c>
      <c r="C966" t="s">
        <v>8221</v>
      </c>
      <c r="W966" s="10"/>
      <c r="X966" s="10"/>
    </row>
    <row r="967" spans="1:24" x14ac:dyDescent="0.2">
      <c r="A967">
        <v>965</v>
      </c>
      <c r="B967">
        <v>25000</v>
      </c>
      <c r="C967" t="s">
        <v>8221</v>
      </c>
      <c r="W967" s="10"/>
      <c r="X967" s="10"/>
    </row>
    <row r="968" spans="1:24" x14ac:dyDescent="0.2">
      <c r="A968">
        <v>966</v>
      </c>
      <c r="B968">
        <v>12000</v>
      </c>
      <c r="C968" t="s">
        <v>8221</v>
      </c>
      <c r="W968" s="10"/>
      <c r="X968" s="10"/>
    </row>
    <row r="969" spans="1:24" x14ac:dyDescent="0.2">
      <c r="A969">
        <v>967</v>
      </c>
      <c r="B969">
        <v>20000</v>
      </c>
      <c r="C969" t="s">
        <v>8221</v>
      </c>
      <c r="W969" s="10"/>
      <c r="X969" s="10"/>
    </row>
    <row r="970" spans="1:24" x14ac:dyDescent="0.2">
      <c r="A970">
        <v>968</v>
      </c>
      <c r="B970">
        <v>8000</v>
      </c>
      <c r="C970" t="s">
        <v>8221</v>
      </c>
      <c r="W970" s="10"/>
      <c r="X970" s="10"/>
    </row>
    <row r="971" spans="1:24" x14ac:dyDescent="0.2">
      <c r="A971">
        <v>969</v>
      </c>
      <c r="B971">
        <v>30000</v>
      </c>
      <c r="C971" t="s">
        <v>8221</v>
      </c>
      <c r="W971" s="10"/>
      <c r="X971" s="10"/>
    </row>
    <row r="972" spans="1:24" x14ac:dyDescent="0.2">
      <c r="A972">
        <v>970</v>
      </c>
      <c r="B972">
        <v>5000</v>
      </c>
      <c r="C972" t="s">
        <v>8221</v>
      </c>
      <c r="W972" s="10"/>
      <c r="X972" s="10"/>
    </row>
    <row r="973" spans="1:24" x14ac:dyDescent="0.2">
      <c r="A973">
        <v>971</v>
      </c>
      <c r="B973">
        <v>100000</v>
      </c>
      <c r="C973" t="s">
        <v>8221</v>
      </c>
      <c r="W973" s="10"/>
      <c r="X973" s="10"/>
    </row>
    <row r="974" spans="1:24" x14ac:dyDescent="0.2">
      <c r="A974">
        <v>972</v>
      </c>
      <c r="B974">
        <v>20000</v>
      </c>
      <c r="C974" t="s">
        <v>8221</v>
      </c>
      <c r="W974" s="10"/>
      <c r="X974" s="10"/>
    </row>
    <row r="975" spans="1:24" x14ac:dyDescent="0.2">
      <c r="A975">
        <v>973</v>
      </c>
      <c r="B975">
        <v>20000</v>
      </c>
      <c r="C975" t="s">
        <v>8221</v>
      </c>
      <c r="W975" s="10"/>
      <c r="X975" s="10"/>
    </row>
    <row r="976" spans="1:24" x14ac:dyDescent="0.2">
      <c r="A976">
        <v>974</v>
      </c>
      <c r="B976">
        <v>50000</v>
      </c>
      <c r="C976" t="s">
        <v>8221</v>
      </c>
      <c r="W976" s="10"/>
      <c r="X976" s="10"/>
    </row>
    <row r="977" spans="1:24" x14ac:dyDescent="0.2">
      <c r="A977">
        <v>975</v>
      </c>
      <c r="B977">
        <v>100000</v>
      </c>
      <c r="C977" t="s">
        <v>8221</v>
      </c>
      <c r="W977" s="10"/>
      <c r="X977" s="10"/>
    </row>
    <row r="978" spans="1:24" x14ac:dyDescent="0.2">
      <c r="A978">
        <v>976</v>
      </c>
      <c r="B978">
        <v>150000</v>
      </c>
      <c r="C978" t="s">
        <v>8221</v>
      </c>
      <c r="W978" s="10"/>
      <c r="X978" s="10"/>
    </row>
    <row r="979" spans="1:24" x14ac:dyDescent="0.2">
      <c r="A979">
        <v>977</v>
      </c>
      <c r="B979">
        <v>2700</v>
      </c>
      <c r="C979" t="s">
        <v>8221</v>
      </c>
      <c r="W979" s="10"/>
      <c r="X979" s="10"/>
    </row>
    <row r="980" spans="1:24" x14ac:dyDescent="0.2">
      <c r="A980">
        <v>978</v>
      </c>
      <c r="B980">
        <v>172889</v>
      </c>
      <c r="C980" t="s">
        <v>8221</v>
      </c>
      <c r="W980" s="10"/>
      <c r="X980" s="10"/>
    </row>
    <row r="981" spans="1:24" x14ac:dyDescent="0.2">
      <c r="A981">
        <v>979</v>
      </c>
      <c r="B981">
        <v>35000</v>
      </c>
      <c r="C981" t="s">
        <v>8221</v>
      </c>
      <c r="W981" s="10"/>
      <c r="X981" s="10"/>
    </row>
    <row r="982" spans="1:24" x14ac:dyDescent="0.2">
      <c r="A982">
        <v>980</v>
      </c>
      <c r="B982">
        <v>10000</v>
      </c>
      <c r="C982" t="s">
        <v>8221</v>
      </c>
      <c r="W982" s="10"/>
      <c r="X982" s="10"/>
    </row>
    <row r="983" spans="1:24" x14ac:dyDescent="0.2">
      <c r="A983">
        <v>981</v>
      </c>
      <c r="B983">
        <v>88888</v>
      </c>
      <c r="C983" t="s">
        <v>8221</v>
      </c>
      <c r="W983" s="10"/>
      <c r="X983" s="10"/>
    </row>
    <row r="984" spans="1:24" x14ac:dyDescent="0.2">
      <c r="A984">
        <v>982</v>
      </c>
      <c r="B984">
        <v>17500</v>
      </c>
      <c r="C984" t="s">
        <v>8221</v>
      </c>
      <c r="W984" s="10"/>
      <c r="X984" s="10"/>
    </row>
    <row r="985" spans="1:24" x14ac:dyDescent="0.2">
      <c r="A985">
        <v>983</v>
      </c>
      <c r="B985">
        <v>104219</v>
      </c>
      <c r="C985" t="s">
        <v>8221</v>
      </c>
      <c r="W985" s="10"/>
      <c r="X985" s="10"/>
    </row>
    <row r="986" spans="1:24" x14ac:dyDescent="0.2">
      <c r="A986">
        <v>984</v>
      </c>
      <c r="B986">
        <v>10000</v>
      </c>
      <c r="C986" t="s">
        <v>8221</v>
      </c>
      <c r="W986" s="10"/>
      <c r="X986" s="10"/>
    </row>
    <row r="987" spans="1:24" x14ac:dyDescent="0.2">
      <c r="A987">
        <v>985</v>
      </c>
      <c r="B987">
        <v>30000</v>
      </c>
      <c r="C987" t="s">
        <v>8221</v>
      </c>
      <c r="W987" s="10"/>
      <c r="X987" s="10"/>
    </row>
    <row r="988" spans="1:24" x14ac:dyDescent="0.2">
      <c r="A988">
        <v>986</v>
      </c>
      <c r="B988">
        <v>20000</v>
      </c>
      <c r="C988" t="s">
        <v>8221</v>
      </c>
      <c r="W988" s="10"/>
      <c r="X988" s="10"/>
    </row>
    <row r="989" spans="1:24" x14ac:dyDescent="0.2">
      <c r="A989">
        <v>987</v>
      </c>
      <c r="B989">
        <v>50000</v>
      </c>
      <c r="C989" t="s">
        <v>8221</v>
      </c>
      <c r="W989" s="10"/>
      <c r="X989" s="10"/>
    </row>
    <row r="990" spans="1:24" x14ac:dyDescent="0.2">
      <c r="A990">
        <v>988</v>
      </c>
      <c r="B990">
        <v>5000</v>
      </c>
      <c r="C990" t="s">
        <v>8221</v>
      </c>
      <c r="W990" s="10"/>
      <c r="X990" s="10"/>
    </row>
    <row r="991" spans="1:24" x14ac:dyDescent="0.2">
      <c r="A991">
        <v>989</v>
      </c>
      <c r="B991">
        <v>10000</v>
      </c>
      <c r="C991" t="s">
        <v>8221</v>
      </c>
      <c r="W991" s="10"/>
      <c r="X991" s="10"/>
    </row>
    <row r="992" spans="1:24" x14ac:dyDescent="0.2">
      <c r="A992">
        <v>990</v>
      </c>
      <c r="B992">
        <v>25000</v>
      </c>
      <c r="C992" t="s">
        <v>8221</v>
      </c>
      <c r="W992" s="10"/>
      <c r="X992" s="10"/>
    </row>
    <row r="993" spans="1:24" x14ac:dyDescent="0.2">
      <c r="A993">
        <v>991</v>
      </c>
      <c r="B993">
        <v>5000</v>
      </c>
      <c r="C993" t="s">
        <v>8221</v>
      </c>
      <c r="W993" s="10"/>
      <c r="X993" s="10"/>
    </row>
    <row r="994" spans="1:24" x14ac:dyDescent="0.2">
      <c r="A994">
        <v>992</v>
      </c>
      <c r="B994">
        <v>100000</v>
      </c>
      <c r="C994" t="s">
        <v>8221</v>
      </c>
      <c r="W994" s="10"/>
      <c r="X994" s="10"/>
    </row>
    <row r="995" spans="1:24" x14ac:dyDescent="0.2">
      <c r="A995">
        <v>993</v>
      </c>
      <c r="B995">
        <v>70000</v>
      </c>
      <c r="C995" t="s">
        <v>8221</v>
      </c>
      <c r="W995" s="10"/>
      <c r="X995" s="10"/>
    </row>
    <row r="996" spans="1:24" x14ac:dyDescent="0.2">
      <c r="A996">
        <v>994</v>
      </c>
      <c r="B996">
        <v>200000</v>
      </c>
      <c r="C996" t="s">
        <v>8221</v>
      </c>
      <c r="W996" s="10"/>
      <c r="X996" s="10"/>
    </row>
    <row r="997" spans="1:24" x14ac:dyDescent="0.2">
      <c r="A997">
        <v>995</v>
      </c>
      <c r="B997">
        <v>10000</v>
      </c>
      <c r="C997" t="s">
        <v>8221</v>
      </c>
      <c r="W997" s="10"/>
      <c r="X997" s="10"/>
    </row>
    <row r="998" spans="1:24" x14ac:dyDescent="0.2">
      <c r="A998">
        <v>996</v>
      </c>
      <c r="B998">
        <v>4000</v>
      </c>
      <c r="C998" t="s">
        <v>8221</v>
      </c>
      <c r="W998" s="10"/>
      <c r="X998" s="10"/>
    </row>
    <row r="999" spans="1:24" x14ac:dyDescent="0.2">
      <c r="A999">
        <v>997</v>
      </c>
      <c r="B999">
        <v>5000</v>
      </c>
      <c r="C999" t="s">
        <v>8221</v>
      </c>
      <c r="W999" s="10"/>
      <c r="X999" s="10"/>
    </row>
    <row r="1000" spans="1:24" x14ac:dyDescent="0.2">
      <c r="A1000">
        <v>998</v>
      </c>
      <c r="B1000">
        <v>60000</v>
      </c>
      <c r="C1000" t="s">
        <v>8221</v>
      </c>
      <c r="W1000" s="10"/>
      <c r="X1000" s="10"/>
    </row>
    <row r="1001" spans="1:24" x14ac:dyDescent="0.2">
      <c r="A1001">
        <v>999</v>
      </c>
      <c r="B1001">
        <v>150000</v>
      </c>
      <c r="C1001" t="s">
        <v>8221</v>
      </c>
      <c r="W1001" s="10"/>
      <c r="X1001" s="10"/>
    </row>
    <row r="1002" spans="1:24" x14ac:dyDescent="0.2">
      <c r="A1002">
        <v>1000</v>
      </c>
      <c r="B1002">
        <v>894700</v>
      </c>
      <c r="C1002" t="s">
        <v>8220</v>
      </c>
      <c r="W1002" s="10"/>
      <c r="X1002" s="10"/>
    </row>
    <row r="1003" spans="1:24" x14ac:dyDescent="0.2">
      <c r="A1003">
        <v>1001</v>
      </c>
      <c r="B1003">
        <v>5000</v>
      </c>
      <c r="C1003" t="s">
        <v>8220</v>
      </c>
      <c r="W1003" s="10"/>
      <c r="X1003" s="10"/>
    </row>
    <row r="1004" spans="1:24" x14ac:dyDescent="0.2">
      <c r="A1004">
        <v>1002</v>
      </c>
      <c r="B1004">
        <v>9999</v>
      </c>
      <c r="C1004" t="s">
        <v>8220</v>
      </c>
      <c r="W1004" s="10"/>
      <c r="X1004" s="10"/>
    </row>
    <row r="1005" spans="1:24" x14ac:dyDescent="0.2">
      <c r="A1005">
        <v>1003</v>
      </c>
      <c r="B1005">
        <v>20000</v>
      </c>
      <c r="C1005" t="s">
        <v>8220</v>
      </c>
      <c r="W1005" s="10"/>
      <c r="X1005" s="10"/>
    </row>
    <row r="1006" spans="1:24" x14ac:dyDescent="0.2">
      <c r="A1006">
        <v>1004</v>
      </c>
      <c r="B1006">
        <v>25000</v>
      </c>
      <c r="C1006" t="s">
        <v>8220</v>
      </c>
      <c r="W1006" s="10"/>
      <c r="X1006" s="10"/>
    </row>
    <row r="1007" spans="1:24" x14ac:dyDescent="0.2">
      <c r="A1007">
        <v>1005</v>
      </c>
      <c r="B1007">
        <v>200000</v>
      </c>
      <c r="C1007" t="s">
        <v>8220</v>
      </c>
      <c r="W1007" s="10"/>
      <c r="X1007" s="10"/>
    </row>
    <row r="1008" spans="1:24" x14ac:dyDescent="0.2">
      <c r="A1008">
        <v>1006</v>
      </c>
      <c r="B1008">
        <v>4000</v>
      </c>
      <c r="C1008" t="s">
        <v>8220</v>
      </c>
      <c r="W1008" s="10"/>
      <c r="X1008" s="10"/>
    </row>
    <row r="1009" spans="1:24" x14ac:dyDescent="0.2">
      <c r="A1009">
        <v>1007</v>
      </c>
      <c r="B1009">
        <v>30000</v>
      </c>
      <c r="C1009" t="s">
        <v>8220</v>
      </c>
      <c r="W1009" s="10"/>
      <c r="X1009" s="10"/>
    </row>
    <row r="1010" spans="1:24" x14ac:dyDescent="0.2">
      <c r="A1010">
        <v>1008</v>
      </c>
      <c r="B1010">
        <v>93500</v>
      </c>
      <c r="C1010" t="s">
        <v>8220</v>
      </c>
      <c r="W1010" s="10"/>
      <c r="X1010" s="10"/>
    </row>
    <row r="1011" spans="1:24" x14ac:dyDescent="0.2">
      <c r="A1011">
        <v>1009</v>
      </c>
      <c r="B1011">
        <v>50000</v>
      </c>
      <c r="C1011" t="s">
        <v>8220</v>
      </c>
      <c r="W1011" s="10"/>
      <c r="X1011" s="10"/>
    </row>
    <row r="1012" spans="1:24" x14ac:dyDescent="0.2">
      <c r="A1012">
        <v>1010</v>
      </c>
      <c r="B1012">
        <v>115250</v>
      </c>
      <c r="C1012" t="s">
        <v>8220</v>
      </c>
      <c r="W1012" s="10"/>
      <c r="X1012" s="10"/>
    </row>
    <row r="1013" spans="1:24" x14ac:dyDescent="0.2">
      <c r="A1013">
        <v>1011</v>
      </c>
      <c r="B1013">
        <v>20000</v>
      </c>
      <c r="C1013" t="s">
        <v>8220</v>
      </c>
      <c r="W1013" s="10"/>
      <c r="X1013" s="10"/>
    </row>
    <row r="1014" spans="1:24" x14ac:dyDescent="0.2">
      <c r="A1014">
        <v>1012</v>
      </c>
      <c r="B1014">
        <v>5000</v>
      </c>
      <c r="C1014" t="s">
        <v>8220</v>
      </c>
      <c r="W1014" s="10"/>
      <c r="X1014" s="10"/>
    </row>
    <row r="1015" spans="1:24" x14ac:dyDescent="0.2">
      <c r="A1015">
        <v>1013</v>
      </c>
      <c r="B1015">
        <v>25000</v>
      </c>
      <c r="C1015" t="s">
        <v>8220</v>
      </c>
      <c r="W1015" s="10"/>
      <c r="X1015" s="10"/>
    </row>
    <row r="1016" spans="1:24" x14ac:dyDescent="0.2">
      <c r="A1016">
        <v>1014</v>
      </c>
      <c r="B1016">
        <v>10000</v>
      </c>
      <c r="C1016" t="s">
        <v>8220</v>
      </c>
      <c r="W1016" s="10"/>
      <c r="X1016" s="10"/>
    </row>
    <row r="1017" spans="1:24" x14ac:dyDescent="0.2">
      <c r="A1017">
        <v>1015</v>
      </c>
      <c r="B1017">
        <v>9000</v>
      </c>
      <c r="C1017" t="s">
        <v>8220</v>
      </c>
      <c r="W1017" s="10"/>
      <c r="X1017" s="10"/>
    </row>
    <row r="1018" spans="1:24" x14ac:dyDescent="0.2">
      <c r="A1018">
        <v>1016</v>
      </c>
      <c r="B1018">
        <v>100000</v>
      </c>
      <c r="C1018" t="s">
        <v>8220</v>
      </c>
      <c r="W1018" s="10"/>
      <c r="X1018" s="10"/>
    </row>
    <row r="1019" spans="1:24" x14ac:dyDescent="0.2">
      <c r="A1019">
        <v>1017</v>
      </c>
      <c r="B1019">
        <v>250000</v>
      </c>
      <c r="C1019" t="s">
        <v>8220</v>
      </c>
      <c r="W1019" s="10"/>
      <c r="X1019" s="10"/>
    </row>
    <row r="1020" spans="1:24" x14ac:dyDescent="0.2">
      <c r="A1020">
        <v>1018</v>
      </c>
      <c r="B1020">
        <v>20000</v>
      </c>
      <c r="C1020" t="s">
        <v>8220</v>
      </c>
      <c r="W1020" s="10"/>
      <c r="X1020" s="10"/>
    </row>
    <row r="1021" spans="1:24" x14ac:dyDescent="0.2">
      <c r="A1021">
        <v>1019</v>
      </c>
      <c r="B1021">
        <v>45000</v>
      </c>
      <c r="C1021" t="s">
        <v>8220</v>
      </c>
      <c r="W1021" s="10"/>
      <c r="X1021" s="10"/>
    </row>
    <row r="1022" spans="1:24" x14ac:dyDescent="0.2">
      <c r="A1022">
        <v>1020</v>
      </c>
      <c r="B1022">
        <v>1550</v>
      </c>
      <c r="C1022" t="s">
        <v>8219</v>
      </c>
      <c r="W1022" s="10"/>
      <c r="X1022" s="10"/>
    </row>
    <row r="1023" spans="1:24" x14ac:dyDescent="0.2">
      <c r="A1023">
        <v>1021</v>
      </c>
      <c r="B1023">
        <v>3000</v>
      </c>
      <c r="C1023" t="s">
        <v>8219</v>
      </c>
      <c r="W1023" s="10"/>
      <c r="X1023" s="10"/>
    </row>
    <row r="1024" spans="1:24" x14ac:dyDescent="0.2">
      <c r="A1024">
        <v>1022</v>
      </c>
      <c r="B1024">
        <v>2000</v>
      </c>
      <c r="C1024" t="s">
        <v>8219</v>
      </c>
      <c r="W1024" s="10"/>
      <c r="X1024" s="10"/>
    </row>
    <row r="1025" spans="1:24" x14ac:dyDescent="0.2">
      <c r="A1025">
        <v>1023</v>
      </c>
      <c r="B1025">
        <v>2000</v>
      </c>
      <c r="C1025" t="s">
        <v>8219</v>
      </c>
      <c r="W1025" s="10"/>
      <c r="X1025" s="10"/>
    </row>
    <row r="1026" spans="1:24" x14ac:dyDescent="0.2">
      <c r="A1026">
        <v>1024</v>
      </c>
      <c r="B1026">
        <v>20000</v>
      </c>
      <c r="C1026" t="s">
        <v>8219</v>
      </c>
      <c r="W1026" s="10"/>
      <c r="X1026" s="10"/>
    </row>
    <row r="1027" spans="1:24" x14ac:dyDescent="0.2">
      <c r="A1027">
        <v>1025</v>
      </c>
      <c r="B1027">
        <v>70000</v>
      </c>
      <c r="C1027" t="s">
        <v>8219</v>
      </c>
      <c r="W1027" s="10"/>
      <c r="X1027" s="10"/>
    </row>
    <row r="1028" spans="1:24" x14ac:dyDescent="0.2">
      <c r="A1028">
        <v>1026</v>
      </c>
      <c r="B1028">
        <v>7000</v>
      </c>
      <c r="C1028" t="s">
        <v>8219</v>
      </c>
      <c r="W1028" s="10"/>
      <c r="X1028" s="10"/>
    </row>
    <row r="1029" spans="1:24" x14ac:dyDescent="0.2">
      <c r="A1029">
        <v>1027</v>
      </c>
      <c r="B1029">
        <v>7501</v>
      </c>
      <c r="C1029" t="s">
        <v>8219</v>
      </c>
      <c r="W1029" s="10"/>
      <c r="X1029" s="10"/>
    </row>
    <row r="1030" spans="1:24" x14ac:dyDescent="0.2">
      <c r="A1030">
        <v>1028</v>
      </c>
      <c r="B1030">
        <v>10000</v>
      </c>
      <c r="C1030" t="s">
        <v>8219</v>
      </c>
      <c r="W1030" s="10"/>
      <c r="X1030" s="10"/>
    </row>
    <row r="1031" spans="1:24" x14ac:dyDescent="0.2">
      <c r="A1031">
        <v>1029</v>
      </c>
      <c r="B1031">
        <v>10000</v>
      </c>
      <c r="C1031" t="s">
        <v>8219</v>
      </c>
      <c r="W1031" s="10"/>
      <c r="X1031" s="10"/>
    </row>
    <row r="1032" spans="1:24" x14ac:dyDescent="0.2">
      <c r="A1032">
        <v>1030</v>
      </c>
      <c r="B1032">
        <v>2000</v>
      </c>
      <c r="C1032" t="s">
        <v>8219</v>
      </c>
      <c r="W1032" s="10"/>
      <c r="X1032" s="10"/>
    </row>
    <row r="1033" spans="1:24" x14ac:dyDescent="0.2">
      <c r="A1033">
        <v>1031</v>
      </c>
      <c r="B1033">
        <v>10000</v>
      </c>
      <c r="C1033" t="s">
        <v>8219</v>
      </c>
      <c r="W1033" s="10"/>
      <c r="X1033" s="10"/>
    </row>
    <row r="1034" spans="1:24" x14ac:dyDescent="0.2">
      <c r="A1034">
        <v>1032</v>
      </c>
      <c r="B1034">
        <v>5400</v>
      </c>
      <c r="C1034" t="s">
        <v>8219</v>
      </c>
      <c r="W1034" s="10"/>
      <c r="X1034" s="10"/>
    </row>
    <row r="1035" spans="1:24" x14ac:dyDescent="0.2">
      <c r="A1035">
        <v>1033</v>
      </c>
      <c r="B1035">
        <v>1328</v>
      </c>
      <c r="C1035" t="s">
        <v>8219</v>
      </c>
      <c r="W1035" s="10"/>
      <c r="X1035" s="10"/>
    </row>
    <row r="1036" spans="1:24" x14ac:dyDescent="0.2">
      <c r="A1036">
        <v>1034</v>
      </c>
      <c r="B1036">
        <v>5000</v>
      </c>
      <c r="C1036" t="s">
        <v>8219</v>
      </c>
      <c r="W1036" s="10"/>
      <c r="X1036" s="10"/>
    </row>
    <row r="1037" spans="1:24" x14ac:dyDescent="0.2">
      <c r="A1037">
        <v>1035</v>
      </c>
      <c r="B1037">
        <v>4600</v>
      </c>
      <c r="C1037" t="s">
        <v>8219</v>
      </c>
      <c r="W1037" s="10"/>
      <c r="X1037" s="10"/>
    </row>
    <row r="1038" spans="1:24" x14ac:dyDescent="0.2">
      <c r="A1038">
        <v>1036</v>
      </c>
      <c r="B1038">
        <v>4500</v>
      </c>
      <c r="C1038" t="s">
        <v>8219</v>
      </c>
      <c r="W1038" s="10"/>
      <c r="X1038" s="10"/>
    </row>
    <row r="1039" spans="1:24" x14ac:dyDescent="0.2">
      <c r="A1039">
        <v>1037</v>
      </c>
      <c r="B1039">
        <v>1000</v>
      </c>
      <c r="C1039" t="s">
        <v>8219</v>
      </c>
      <c r="W1039" s="10"/>
      <c r="X1039" s="10"/>
    </row>
    <row r="1040" spans="1:24" x14ac:dyDescent="0.2">
      <c r="A1040">
        <v>1038</v>
      </c>
      <c r="B1040">
        <v>1500</v>
      </c>
      <c r="C1040" t="s">
        <v>8219</v>
      </c>
      <c r="W1040" s="10"/>
      <c r="X1040" s="10"/>
    </row>
    <row r="1041" spans="1:24" x14ac:dyDescent="0.2">
      <c r="A1041">
        <v>1039</v>
      </c>
      <c r="B1041">
        <v>500</v>
      </c>
      <c r="C1041" t="s">
        <v>8219</v>
      </c>
      <c r="W1041" s="10"/>
      <c r="X1041" s="10"/>
    </row>
    <row r="1042" spans="1:24" x14ac:dyDescent="0.2">
      <c r="A1042">
        <v>1040</v>
      </c>
      <c r="B1042">
        <v>85000</v>
      </c>
      <c r="C1042" t="s">
        <v>8220</v>
      </c>
      <c r="W1042" s="10"/>
      <c r="X1042" s="10"/>
    </row>
    <row r="1043" spans="1:24" x14ac:dyDescent="0.2">
      <c r="A1043">
        <v>1041</v>
      </c>
      <c r="B1043">
        <v>50</v>
      </c>
      <c r="C1043" t="s">
        <v>8220</v>
      </c>
      <c r="W1043" s="10"/>
      <c r="X1043" s="10"/>
    </row>
    <row r="1044" spans="1:24" x14ac:dyDescent="0.2">
      <c r="A1044">
        <v>1042</v>
      </c>
      <c r="B1044">
        <v>650</v>
      </c>
      <c r="C1044" t="s">
        <v>8220</v>
      </c>
      <c r="W1044" s="10"/>
      <c r="X1044" s="10"/>
    </row>
    <row r="1045" spans="1:24" x14ac:dyDescent="0.2">
      <c r="A1045">
        <v>1043</v>
      </c>
      <c r="B1045">
        <v>100000</v>
      </c>
      <c r="C1045" t="s">
        <v>8220</v>
      </c>
      <c r="W1045" s="10"/>
      <c r="X1045" s="10"/>
    </row>
    <row r="1046" spans="1:24" x14ac:dyDescent="0.2">
      <c r="A1046">
        <v>1044</v>
      </c>
      <c r="B1046">
        <v>7000</v>
      </c>
      <c r="C1046" t="s">
        <v>8220</v>
      </c>
      <c r="W1046" s="10"/>
      <c r="X1046" s="10"/>
    </row>
    <row r="1047" spans="1:24" x14ac:dyDescent="0.2">
      <c r="A1047">
        <v>1045</v>
      </c>
      <c r="B1047">
        <v>10000</v>
      </c>
      <c r="C1047" t="s">
        <v>8220</v>
      </c>
      <c r="W1047" s="10"/>
      <c r="X1047" s="10"/>
    </row>
    <row r="1048" spans="1:24" x14ac:dyDescent="0.2">
      <c r="A1048">
        <v>1046</v>
      </c>
      <c r="B1048">
        <v>3000</v>
      </c>
      <c r="C1048" t="s">
        <v>8220</v>
      </c>
      <c r="W1048" s="10"/>
      <c r="X1048" s="10"/>
    </row>
    <row r="1049" spans="1:24" x14ac:dyDescent="0.2">
      <c r="A1049">
        <v>1047</v>
      </c>
      <c r="B1049">
        <v>2000</v>
      </c>
      <c r="C1049" t="s">
        <v>8220</v>
      </c>
      <c r="W1049" s="10"/>
      <c r="X1049" s="10"/>
    </row>
    <row r="1050" spans="1:24" x14ac:dyDescent="0.2">
      <c r="A1050">
        <v>1048</v>
      </c>
      <c r="B1050">
        <v>15000</v>
      </c>
      <c r="C1050" t="s">
        <v>8220</v>
      </c>
      <c r="W1050" s="10"/>
      <c r="X1050" s="10"/>
    </row>
    <row r="1051" spans="1:24" x14ac:dyDescent="0.2">
      <c r="A1051">
        <v>1049</v>
      </c>
      <c r="B1051">
        <v>12000</v>
      </c>
      <c r="C1051" t="s">
        <v>8220</v>
      </c>
      <c r="W1051" s="10"/>
      <c r="X1051" s="10"/>
    </row>
    <row r="1052" spans="1:24" x14ac:dyDescent="0.2">
      <c r="A1052">
        <v>1050</v>
      </c>
      <c r="B1052">
        <v>2500</v>
      </c>
      <c r="C1052" t="s">
        <v>8220</v>
      </c>
      <c r="W1052" s="10"/>
      <c r="X1052" s="10"/>
    </row>
    <row r="1053" spans="1:24" x14ac:dyDescent="0.2">
      <c r="A1053">
        <v>1051</v>
      </c>
      <c r="B1053">
        <v>500</v>
      </c>
      <c r="C1053" t="s">
        <v>8220</v>
      </c>
      <c r="W1053" s="10"/>
      <c r="X1053" s="10"/>
    </row>
    <row r="1054" spans="1:24" x14ac:dyDescent="0.2">
      <c r="A1054">
        <v>1052</v>
      </c>
      <c r="B1054">
        <v>4336</v>
      </c>
      <c r="C1054" t="s">
        <v>8220</v>
      </c>
      <c r="W1054" s="10"/>
      <c r="X1054" s="10"/>
    </row>
    <row r="1055" spans="1:24" x14ac:dyDescent="0.2">
      <c r="A1055">
        <v>1053</v>
      </c>
      <c r="B1055">
        <v>1500</v>
      </c>
      <c r="C1055" t="s">
        <v>8220</v>
      </c>
      <c r="W1055" s="10"/>
      <c r="X1055" s="10"/>
    </row>
    <row r="1056" spans="1:24" x14ac:dyDescent="0.2">
      <c r="A1056">
        <v>1054</v>
      </c>
      <c r="B1056">
        <v>2500</v>
      </c>
      <c r="C1056" t="s">
        <v>8220</v>
      </c>
      <c r="W1056" s="10"/>
      <c r="X1056" s="10"/>
    </row>
    <row r="1057" spans="1:24" x14ac:dyDescent="0.2">
      <c r="A1057">
        <v>1055</v>
      </c>
      <c r="B1057">
        <v>3500</v>
      </c>
      <c r="C1057" t="s">
        <v>8220</v>
      </c>
      <c r="W1057" s="10"/>
      <c r="X1057" s="10"/>
    </row>
    <row r="1058" spans="1:24" x14ac:dyDescent="0.2">
      <c r="A1058">
        <v>1056</v>
      </c>
      <c r="B1058">
        <v>10000</v>
      </c>
      <c r="C1058" t="s">
        <v>8220</v>
      </c>
      <c r="W1058" s="10"/>
      <c r="X1058" s="10"/>
    </row>
    <row r="1059" spans="1:24" x14ac:dyDescent="0.2">
      <c r="A1059">
        <v>1057</v>
      </c>
      <c r="B1059">
        <v>10000</v>
      </c>
      <c r="C1059" t="s">
        <v>8220</v>
      </c>
      <c r="W1059" s="10"/>
      <c r="X1059" s="10"/>
    </row>
    <row r="1060" spans="1:24" x14ac:dyDescent="0.2">
      <c r="A1060">
        <v>1058</v>
      </c>
      <c r="B1060">
        <v>40000</v>
      </c>
      <c r="C1060" t="s">
        <v>8220</v>
      </c>
      <c r="W1060" s="10"/>
      <c r="X1060" s="10"/>
    </row>
    <row r="1061" spans="1:24" x14ac:dyDescent="0.2">
      <c r="A1061">
        <v>1059</v>
      </c>
      <c r="B1061">
        <v>1100</v>
      </c>
      <c r="C1061" t="s">
        <v>8220</v>
      </c>
      <c r="W1061" s="10"/>
      <c r="X1061" s="10"/>
    </row>
    <row r="1062" spans="1:24" x14ac:dyDescent="0.2">
      <c r="A1062">
        <v>1060</v>
      </c>
      <c r="B1062">
        <v>5000</v>
      </c>
      <c r="C1062" t="s">
        <v>8220</v>
      </c>
      <c r="W1062" s="10"/>
      <c r="X1062" s="10"/>
    </row>
    <row r="1063" spans="1:24" x14ac:dyDescent="0.2">
      <c r="A1063">
        <v>1061</v>
      </c>
      <c r="B1063">
        <v>4000</v>
      </c>
      <c r="C1063" t="s">
        <v>8220</v>
      </c>
      <c r="W1063" s="10"/>
      <c r="X1063" s="10"/>
    </row>
    <row r="1064" spans="1:24" x14ac:dyDescent="0.2">
      <c r="A1064">
        <v>1062</v>
      </c>
      <c r="B1064">
        <v>199</v>
      </c>
      <c r="C1064" t="s">
        <v>8220</v>
      </c>
      <c r="W1064" s="10"/>
      <c r="X1064" s="10"/>
    </row>
    <row r="1065" spans="1:24" x14ac:dyDescent="0.2">
      <c r="A1065">
        <v>1063</v>
      </c>
      <c r="B1065">
        <v>1000</v>
      </c>
      <c r="C1065" t="s">
        <v>8220</v>
      </c>
      <c r="W1065" s="10"/>
      <c r="X1065" s="10"/>
    </row>
    <row r="1066" spans="1:24" x14ac:dyDescent="0.2">
      <c r="A1066">
        <v>1064</v>
      </c>
      <c r="B1066">
        <v>90000</v>
      </c>
      <c r="C1066" t="s">
        <v>8221</v>
      </c>
      <c r="W1066" s="10"/>
      <c r="X1066" s="10"/>
    </row>
    <row r="1067" spans="1:24" x14ac:dyDescent="0.2">
      <c r="A1067">
        <v>1065</v>
      </c>
      <c r="B1067">
        <v>3000</v>
      </c>
      <c r="C1067" t="s">
        <v>8221</v>
      </c>
      <c r="W1067" s="10"/>
      <c r="X1067" s="10"/>
    </row>
    <row r="1068" spans="1:24" x14ac:dyDescent="0.2">
      <c r="A1068">
        <v>1066</v>
      </c>
      <c r="B1068">
        <v>150000</v>
      </c>
      <c r="C1068" t="s">
        <v>8221</v>
      </c>
      <c r="W1068" s="10"/>
      <c r="X1068" s="10"/>
    </row>
    <row r="1069" spans="1:24" x14ac:dyDescent="0.2">
      <c r="A1069">
        <v>1067</v>
      </c>
      <c r="B1069">
        <v>500</v>
      </c>
      <c r="C1069" t="s">
        <v>8221</v>
      </c>
      <c r="W1069" s="10"/>
      <c r="X1069" s="10"/>
    </row>
    <row r="1070" spans="1:24" x14ac:dyDescent="0.2">
      <c r="A1070">
        <v>1068</v>
      </c>
      <c r="B1070">
        <v>30000</v>
      </c>
      <c r="C1070" t="s">
        <v>8221</v>
      </c>
      <c r="W1070" s="10"/>
      <c r="X1070" s="10"/>
    </row>
    <row r="1071" spans="1:24" x14ac:dyDescent="0.2">
      <c r="A1071">
        <v>1069</v>
      </c>
      <c r="B1071">
        <v>2200</v>
      </c>
      <c r="C1071" t="s">
        <v>8221</v>
      </c>
      <c r="W1071" s="10"/>
      <c r="X1071" s="10"/>
    </row>
    <row r="1072" spans="1:24" x14ac:dyDescent="0.2">
      <c r="A1072">
        <v>1070</v>
      </c>
      <c r="B1072">
        <v>10000</v>
      </c>
      <c r="C1072" t="s">
        <v>8221</v>
      </c>
      <c r="W1072" s="10"/>
      <c r="X1072" s="10"/>
    </row>
    <row r="1073" spans="1:24" x14ac:dyDescent="0.2">
      <c r="A1073">
        <v>1071</v>
      </c>
      <c r="B1073">
        <v>100</v>
      </c>
      <c r="C1073" t="s">
        <v>8221</v>
      </c>
      <c r="W1073" s="10"/>
      <c r="X1073" s="10"/>
    </row>
    <row r="1074" spans="1:24" x14ac:dyDescent="0.2">
      <c r="A1074">
        <v>1072</v>
      </c>
      <c r="B1074">
        <v>75000</v>
      </c>
      <c r="C1074" t="s">
        <v>8221</v>
      </c>
      <c r="W1074" s="10"/>
      <c r="X1074" s="10"/>
    </row>
    <row r="1075" spans="1:24" x14ac:dyDescent="0.2">
      <c r="A1075">
        <v>1073</v>
      </c>
      <c r="B1075">
        <v>750</v>
      </c>
      <c r="C1075" t="s">
        <v>8221</v>
      </c>
      <c r="W1075" s="10"/>
      <c r="X1075" s="10"/>
    </row>
    <row r="1076" spans="1:24" x14ac:dyDescent="0.2">
      <c r="A1076">
        <v>1074</v>
      </c>
      <c r="B1076">
        <v>54000</v>
      </c>
      <c r="C1076" t="s">
        <v>8221</v>
      </c>
      <c r="W1076" s="10"/>
      <c r="X1076" s="10"/>
    </row>
    <row r="1077" spans="1:24" x14ac:dyDescent="0.2">
      <c r="A1077">
        <v>1075</v>
      </c>
      <c r="B1077">
        <v>1000</v>
      </c>
      <c r="C1077" t="s">
        <v>8221</v>
      </c>
      <c r="W1077" s="10"/>
      <c r="X1077" s="10"/>
    </row>
    <row r="1078" spans="1:24" x14ac:dyDescent="0.2">
      <c r="A1078">
        <v>1076</v>
      </c>
      <c r="B1078">
        <v>75000</v>
      </c>
      <c r="C1078" t="s">
        <v>8221</v>
      </c>
      <c r="W1078" s="10"/>
      <c r="X1078" s="10"/>
    </row>
    <row r="1079" spans="1:24" x14ac:dyDescent="0.2">
      <c r="A1079">
        <v>1077</v>
      </c>
      <c r="B1079">
        <v>25000</v>
      </c>
      <c r="C1079" t="s">
        <v>8221</v>
      </c>
      <c r="W1079" s="10"/>
      <c r="X1079" s="10"/>
    </row>
    <row r="1080" spans="1:24" x14ac:dyDescent="0.2">
      <c r="A1080">
        <v>1078</v>
      </c>
      <c r="B1080">
        <v>600</v>
      </c>
      <c r="C1080" t="s">
        <v>8221</v>
      </c>
      <c r="W1080" s="10"/>
      <c r="X1080" s="10"/>
    </row>
    <row r="1081" spans="1:24" x14ac:dyDescent="0.2">
      <c r="A1081">
        <v>1079</v>
      </c>
      <c r="B1081">
        <v>26000</v>
      </c>
      <c r="C1081" t="s">
        <v>8221</v>
      </c>
      <c r="W1081" s="10"/>
      <c r="X1081" s="10"/>
    </row>
    <row r="1082" spans="1:24" x14ac:dyDescent="0.2">
      <c r="A1082">
        <v>1080</v>
      </c>
      <c r="B1082">
        <v>20000</v>
      </c>
      <c r="C1082" t="s">
        <v>8221</v>
      </c>
      <c r="W1082" s="10"/>
      <c r="X1082" s="10"/>
    </row>
    <row r="1083" spans="1:24" x14ac:dyDescent="0.2">
      <c r="A1083">
        <v>1081</v>
      </c>
      <c r="B1083">
        <v>68000</v>
      </c>
      <c r="C1083" t="s">
        <v>8221</v>
      </c>
      <c r="W1083" s="10"/>
      <c r="X1083" s="10"/>
    </row>
    <row r="1084" spans="1:24" x14ac:dyDescent="0.2">
      <c r="A1084">
        <v>1082</v>
      </c>
      <c r="B1084">
        <v>10000</v>
      </c>
      <c r="C1084" t="s">
        <v>8221</v>
      </c>
      <c r="W1084" s="10"/>
      <c r="X1084" s="10"/>
    </row>
    <row r="1085" spans="1:24" x14ac:dyDescent="0.2">
      <c r="A1085">
        <v>1083</v>
      </c>
      <c r="B1085">
        <v>50000</v>
      </c>
      <c r="C1085" t="s">
        <v>8221</v>
      </c>
      <c r="W1085" s="10"/>
      <c r="X1085" s="10"/>
    </row>
    <row r="1086" spans="1:24" x14ac:dyDescent="0.2">
      <c r="A1086">
        <v>1084</v>
      </c>
      <c r="B1086">
        <v>550</v>
      </c>
      <c r="C1086" t="s">
        <v>8221</v>
      </c>
      <c r="W1086" s="10"/>
      <c r="X1086" s="10"/>
    </row>
    <row r="1087" spans="1:24" x14ac:dyDescent="0.2">
      <c r="A1087">
        <v>1085</v>
      </c>
      <c r="B1087">
        <v>30000</v>
      </c>
      <c r="C1087" t="s">
        <v>8221</v>
      </c>
      <c r="W1087" s="10"/>
      <c r="X1087" s="10"/>
    </row>
    <row r="1088" spans="1:24" x14ac:dyDescent="0.2">
      <c r="A1088">
        <v>1086</v>
      </c>
      <c r="B1088">
        <v>18000</v>
      </c>
      <c r="C1088" t="s">
        <v>8221</v>
      </c>
      <c r="W1088" s="10"/>
      <c r="X1088" s="10"/>
    </row>
    <row r="1089" spans="1:24" x14ac:dyDescent="0.2">
      <c r="A1089">
        <v>1087</v>
      </c>
      <c r="B1089">
        <v>1100</v>
      </c>
      <c r="C1089" t="s">
        <v>8221</v>
      </c>
      <c r="W1089" s="10"/>
      <c r="X1089" s="10"/>
    </row>
    <row r="1090" spans="1:24" x14ac:dyDescent="0.2">
      <c r="A1090">
        <v>1088</v>
      </c>
      <c r="B1090">
        <v>45000</v>
      </c>
      <c r="C1090" t="s">
        <v>8221</v>
      </c>
      <c r="W1090" s="10"/>
      <c r="X1090" s="10"/>
    </row>
    <row r="1091" spans="1:24" x14ac:dyDescent="0.2">
      <c r="A1091">
        <v>1089</v>
      </c>
      <c r="B1091">
        <v>15000</v>
      </c>
      <c r="C1091" t="s">
        <v>8221</v>
      </c>
      <c r="W1091" s="10"/>
      <c r="X1091" s="10"/>
    </row>
    <row r="1092" spans="1:24" x14ac:dyDescent="0.2">
      <c r="A1092">
        <v>1090</v>
      </c>
      <c r="B1092">
        <v>12999</v>
      </c>
      <c r="C1092" t="s">
        <v>8221</v>
      </c>
      <c r="W1092" s="10"/>
      <c r="X1092" s="10"/>
    </row>
    <row r="1093" spans="1:24" x14ac:dyDescent="0.2">
      <c r="A1093">
        <v>1091</v>
      </c>
      <c r="B1093">
        <v>200</v>
      </c>
      <c r="C1093" t="s">
        <v>8221</v>
      </c>
      <c r="W1093" s="10"/>
      <c r="X1093" s="10"/>
    </row>
    <row r="1094" spans="1:24" x14ac:dyDescent="0.2">
      <c r="A1094">
        <v>1092</v>
      </c>
      <c r="B1094">
        <v>2000</v>
      </c>
      <c r="C1094" t="s">
        <v>8221</v>
      </c>
      <c r="W1094" s="10"/>
      <c r="X1094" s="10"/>
    </row>
    <row r="1095" spans="1:24" x14ac:dyDescent="0.2">
      <c r="A1095">
        <v>1093</v>
      </c>
      <c r="B1095">
        <v>300</v>
      </c>
      <c r="C1095" t="s">
        <v>8221</v>
      </c>
      <c r="W1095" s="10"/>
      <c r="X1095" s="10"/>
    </row>
    <row r="1096" spans="1:24" x14ac:dyDescent="0.2">
      <c r="A1096">
        <v>1094</v>
      </c>
      <c r="B1096">
        <v>18000</v>
      </c>
      <c r="C1096" t="s">
        <v>8221</v>
      </c>
      <c r="W1096" s="10"/>
      <c r="X1096" s="10"/>
    </row>
    <row r="1097" spans="1:24" x14ac:dyDescent="0.2">
      <c r="A1097">
        <v>1095</v>
      </c>
      <c r="B1097">
        <v>500000</v>
      </c>
      <c r="C1097" t="s">
        <v>8221</v>
      </c>
      <c r="W1097" s="10"/>
      <c r="X1097" s="10"/>
    </row>
    <row r="1098" spans="1:24" x14ac:dyDescent="0.2">
      <c r="A1098">
        <v>1096</v>
      </c>
      <c r="B1098">
        <v>12000</v>
      </c>
      <c r="C1098" t="s">
        <v>8221</v>
      </c>
      <c r="W1098" s="10"/>
      <c r="X1098" s="10"/>
    </row>
    <row r="1099" spans="1:24" x14ac:dyDescent="0.2">
      <c r="A1099">
        <v>1097</v>
      </c>
      <c r="B1099">
        <v>100000</v>
      </c>
      <c r="C1099" t="s">
        <v>8221</v>
      </c>
      <c r="W1099" s="10"/>
      <c r="X1099" s="10"/>
    </row>
    <row r="1100" spans="1:24" x14ac:dyDescent="0.2">
      <c r="A1100">
        <v>1098</v>
      </c>
      <c r="B1100">
        <v>25000</v>
      </c>
      <c r="C1100" t="s">
        <v>8221</v>
      </c>
      <c r="W1100" s="10"/>
      <c r="X1100" s="10"/>
    </row>
    <row r="1101" spans="1:24" x14ac:dyDescent="0.2">
      <c r="A1101">
        <v>1099</v>
      </c>
      <c r="B1101">
        <v>5000</v>
      </c>
      <c r="C1101" t="s">
        <v>8221</v>
      </c>
      <c r="W1101" s="10"/>
      <c r="X1101" s="10"/>
    </row>
    <row r="1102" spans="1:24" x14ac:dyDescent="0.2">
      <c r="A1102">
        <v>1100</v>
      </c>
      <c r="B1102">
        <v>4000</v>
      </c>
      <c r="C1102" t="s">
        <v>8221</v>
      </c>
      <c r="W1102" s="10"/>
      <c r="X1102" s="10"/>
    </row>
    <row r="1103" spans="1:24" x14ac:dyDescent="0.2">
      <c r="A1103">
        <v>1101</v>
      </c>
      <c r="B1103">
        <v>100000</v>
      </c>
      <c r="C1103" t="s">
        <v>8221</v>
      </c>
      <c r="W1103" s="10"/>
      <c r="X1103" s="10"/>
    </row>
    <row r="1104" spans="1:24" x14ac:dyDescent="0.2">
      <c r="A1104">
        <v>1102</v>
      </c>
      <c r="B1104">
        <v>8000</v>
      </c>
      <c r="C1104" t="s">
        <v>8221</v>
      </c>
      <c r="W1104" s="10"/>
      <c r="X1104" s="10"/>
    </row>
    <row r="1105" spans="1:24" x14ac:dyDescent="0.2">
      <c r="A1105">
        <v>1103</v>
      </c>
      <c r="B1105">
        <v>15000</v>
      </c>
      <c r="C1105" t="s">
        <v>8221</v>
      </c>
      <c r="W1105" s="10"/>
      <c r="X1105" s="10"/>
    </row>
    <row r="1106" spans="1:24" x14ac:dyDescent="0.2">
      <c r="A1106">
        <v>1104</v>
      </c>
      <c r="B1106">
        <v>60000</v>
      </c>
      <c r="C1106" t="s">
        <v>8221</v>
      </c>
      <c r="W1106" s="10"/>
      <c r="X1106" s="10"/>
    </row>
    <row r="1107" spans="1:24" x14ac:dyDescent="0.2">
      <c r="A1107">
        <v>1105</v>
      </c>
      <c r="B1107">
        <v>900000</v>
      </c>
      <c r="C1107" t="s">
        <v>8221</v>
      </c>
      <c r="W1107" s="10"/>
      <c r="X1107" s="10"/>
    </row>
    <row r="1108" spans="1:24" x14ac:dyDescent="0.2">
      <c r="A1108">
        <v>1106</v>
      </c>
      <c r="B1108">
        <v>400</v>
      </c>
      <c r="C1108" t="s">
        <v>8221</v>
      </c>
      <c r="W1108" s="10"/>
      <c r="X1108" s="10"/>
    </row>
    <row r="1109" spans="1:24" x14ac:dyDescent="0.2">
      <c r="A1109">
        <v>1107</v>
      </c>
      <c r="B1109">
        <v>10000</v>
      </c>
      <c r="C1109" t="s">
        <v>8221</v>
      </c>
      <c r="W1109" s="10"/>
      <c r="X1109" s="10"/>
    </row>
    <row r="1110" spans="1:24" x14ac:dyDescent="0.2">
      <c r="A1110">
        <v>1108</v>
      </c>
      <c r="B1110">
        <v>25000</v>
      </c>
      <c r="C1110" t="s">
        <v>8221</v>
      </c>
      <c r="W1110" s="10"/>
      <c r="X1110" s="10"/>
    </row>
    <row r="1111" spans="1:24" x14ac:dyDescent="0.2">
      <c r="A1111">
        <v>1109</v>
      </c>
      <c r="B1111">
        <v>10000</v>
      </c>
      <c r="C1111" t="s">
        <v>8221</v>
      </c>
      <c r="W1111" s="10"/>
      <c r="X1111" s="10"/>
    </row>
    <row r="1112" spans="1:24" x14ac:dyDescent="0.2">
      <c r="A1112">
        <v>1110</v>
      </c>
      <c r="B1112">
        <v>50000</v>
      </c>
      <c r="C1112" t="s">
        <v>8221</v>
      </c>
      <c r="W1112" s="10"/>
      <c r="X1112" s="10"/>
    </row>
    <row r="1113" spans="1:24" x14ac:dyDescent="0.2">
      <c r="A1113">
        <v>1111</v>
      </c>
      <c r="B1113">
        <v>2500</v>
      </c>
      <c r="C1113" t="s">
        <v>8221</v>
      </c>
      <c r="W1113" s="10"/>
      <c r="X1113" s="10"/>
    </row>
    <row r="1114" spans="1:24" x14ac:dyDescent="0.2">
      <c r="A1114">
        <v>1112</v>
      </c>
      <c r="B1114">
        <v>88000</v>
      </c>
      <c r="C1114" t="s">
        <v>8221</v>
      </c>
      <c r="W1114" s="10"/>
      <c r="X1114" s="10"/>
    </row>
    <row r="1115" spans="1:24" x14ac:dyDescent="0.2">
      <c r="A1115">
        <v>1113</v>
      </c>
      <c r="B1115">
        <v>1000</v>
      </c>
      <c r="C1115" t="s">
        <v>8221</v>
      </c>
      <c r="W1115" s="10"/>
      <c r="X1115" s="10"/>
    </row>
    <row r="1116" spans="1:24" x14ac:dyDescent="0.2">
      <c r="A1116">
        <v>1114</v>
      </c>
      <c r="B1116">
        <v>6000</v>
      </c>
      <c r="C1116" t="s">
        <v>8221</v>
      </c>
      <c r="W1116" s="10"/>
      <c r="X1116" s="10"/>
    </row>
    <row r="1117" spans="1:24" x14ac:dyDescent="0.2">
      <c r="A1117">
        <v>1115</v>
      </c>
      <c r="B1117">
        <v>40000</v>
      </c>
      <c r="C1117" t="s">
        <v>8221</v>
      </c>
      <c r="W1117" s="10"/>
      <c r="X1117" s="10"/>
    </row>
    <row r="1118" spans="1:24" x14ac:dyDescent="0.2">
      <c r="A1118">
        <v>1116</v>
      </c>
      <c r="B1118">
        <v>500000</v>
      </c>
      <c r="C1118" t="s">
        <v>8221</v>
      </c>
      <c r="W1118" s="10"/>
      <c r="X1118" s="10"/>
    </row>
    <row r="1119" spans="1:24" x14ac:dyDescent="0.2">
      <c r="A1119">
        <v>1117</v>
      </c>
      <c r="B1119">
        <v>1000</v>
      </c>
      <c r="C1119" t="s">
        <v>8221</v>
      </c>
      <c r="W1119" s="10"/>
      <c r="X1119" s="10"/>
    </row>
    <row r="1120" spans="1:24" x14ac:dyDescent="0.2">
      <c r="A1120">
        <v>1118</v>
      </c>
      <c r="B1120">
        <v>4500</v>
      </c>
      <c r="C1120" t="s">
        <v>8221</v>
      </c>
      <c r="W1120" s="10"/>
      <c r="X1120" s="10"/>
    </row>
    <row r="1121" spans="1:24" x14ac:dyDescent="0.2">
      <c r="A1121">
        <v>1119</v>
      </c>
      <c r="B1121">
        <v>2100</v>
      </c>
      <c r="C1121" t="s">
        <v>8221</v>
      </c>
      <c r="W1121" s="10"/>
      <c r="X1121" s="10"/>
    </row>
    <row r="1122" spans="1:24" x14ac:dyDescent="0.2">
      <c r="A1122">
        <v>1120</v>
      </c>
      <c r="B1122">
        <v>25000</v>
      </c>
      <c r="C1122" t="s">
        <v>8221</v>
      </c>
      <c r="W1122" s="10"/>
      <c r="X1122" s="10"/>
    </row>
    <row r="1123" spans="1:24" x14ac:dyDescent="0.2">
      <c r="A1123">
        <v>1121</v>
      </c>
      <c r="B1123">
        <v>250000</v>
      </c>
      <c r="C1123" t="s">
        <v>8221</v>
      </c>
      <c r="W1123" s="10"/>
      <c r="X1123" s="10"/>
    </row>
    <row r="1124" spans="1:24" x14ac:dyDescent="0.2">
      <c r="A1124">
        <v>1122</v>
      </c>
      <c r="B1124">
        <v>3200</v>
      </c>
      <c r="C1124" t="s">
        <v>8221</v>
      </c>
      <c r="W1124" s="10"/>
      <c r="X1124" s="10"/>
    </row>
    <row r="1125" spans="1:24" x14ac:dyDescent="0.2">
      <c r="A1125">
        <v>1123</v>
      </c>
      <c r="B1125">
        <v>5000</v>
      </c>
      <c r="C1125" t="s">
        <v>8221</v>
      </c>
      <c r="W1125" s="10"/>
      <c r="X1125" s="10"/>
    </row>
    <row r="1126" spans="1:24" x14ac:dyDescent="0.2">
      <c r="A1126">
        <v>1124</v>
      </c>
      <c r="B1126">
        <v>90000</v>
      </c>
      <c r="C1126" t="s">
        <v>8221</v>
      </c>
      <c r="W1126" s="10"/>
      <c r="X1126" s="10"/>
    </row>
    <row r="1127" spans="1:24" x14ac:dyDescent="0.2">
      <c r="A1127">
        <v>1125</v>
      </c>
      <c r="B1127">
        <v>3000</v>
      </c>
      <c r="C1127" t="s">
        <v>8221</v>
      </c>
      <c r="W1127" s="10"/>
      <c r="X1127" s="10"/>
    </row>
    <row r="1128" spans="1:24" x14ac:dyDescent="0.2">
      <c r="A1128">
        <v>1126</v>
      </c>
      <c r="B1128">
        <v>2000</v>
      </c>
      <c r="C1128" t="s">
        <v>8221</v>
      </c>
      <c r="W1128" s="10"/>
      <c r="X1128" s="10"/>
    </row>
    <row r="1129" spans="1:24" x14ac:dyDescent="0.2">
      <c r="A1129">
        <v>1127</v>
      </c>
      <c r="B1129">
        <v>35000</v>
      </c>
      <c r="C1129" t="s">
        <v>8221</v>
      </c>
      <c r="W1129" s="10"/>
      <c r="X1129" s="10"/>
    </row>
    <row r="1130" spans="1:24" x14ac:dyDescent="0.2">
      <c r="A1130">
        <v>1128</v>
      </c>
      <c r="B1130">
        <v>1000</v>
      </c>
      <c r="C1130" t="s">
        <v>8221</v>
      </c>
      <c r="W1130" s="10"/>
      <c r="X1130" s="10"/>
    </row>
    <row r="1131" spans="1:24" x14ac:dyDescent="0.2">
      <c r="A1131">
        <v>1129</v>
      </c>
      <c r="B1131">
        <v>20000</v>
      </c>
      <c r="C1131" t="s">
        <v>8221</v>
      </c>
      <c r="W1131" s="10"/>
      <c r="X1131" s="10"/>
    </row>
    <row r="1132" spans="1:24" x14ac:dyDescent="0.2">
      <c r="A1132">
        <v>1130</v>
      </c>
      <c r="B1132">
        <v>5000</v>
      </c>
      <c r="C1132" t="s">
        <v>8221</v>
      </c>
      <c r="W1132" s="10"/>
      <c r="X1132" s="10"/>
    </row>
    <row r="1133" spans="1:24" x14ac:dyDescent="0.2">
      <c r="A1133">
        <v>1131</v>
      </c>
      <c r="B1133">
        <v>40000</v>
      </c>
      <c r="C1133" t="s">
        <v>8221</v>
      </c>
      <c r="W1133" s="10"/>
      <c r="X1133" s="10"/>
    </row>
    <row r="1134" spans="1:24" x14ac:dyDescent="0.2">
      <c r="A1134">
        <v>1132</v>
      </c>
      <c r="B1134">
        <v>10000</v>
      </c>
      <c r="C1134" t="s">
        <v>8221</v>
      </c>
      <c r="W1134" s="10"/>
      <c r="X1134" s="10"/>
    </row>
    <row r="1135" spans="1:24" x14ac:dyDescent="0.2">
      <c r="A1135">
        <v>1133</v>
      </c>
      <c r="B1135">
        <v>3000</v>
      </c>
      <c r="C1135" t="s">
        <v>8221</v>
      </c>
      <c r="W1135" s="10"/>
      <c r="X1135" s="10"/>
    </row>
    <row r="1136" spans="1:24" x14ac:dyDescent="0.2">
      <c r="A1136">
        <v>1134</v>
      </c>
      <c r="B1136">
        <v>25000</v>
      </c>
      <c r="C1136" t="s">
        <v>8221</v>
      </c>
      <c r="W1136" s="10"/>
      <c r="X1136" s="10"/>
    </row>
    <row r="1137" spans="1:24" x14ac:dyDescent="0.2">
      <c r="A1137">
        <v>1135</v>
      </c>
      <c r="B1137">
        <v>1000</v>
      </c>
      <c r="C1137" t="s">
        <v>8221</v>
      </c>
      <c r="W1137" s="10"/>
      <c r="X1137" s="10"/>
    </row>
    <row r="1138" spans="1:24" x14ac:dyDescent="0.2">
      <c r="A1138">
        <v>1136</v>
      </c>
      <c r="B1138">
        <v>4190</v>
      </c>
      <c r="C1138" t="s">
        <v>8221</v>
      </c>
      <c r="W1138" s="10"/>
      <c r="X1138" s="10"/>
    </row>
    <row r="1139" spans="1:24" x14ac:dyDescent="0.2">
      <c r="A1139">
        <v>1137</v>
      </c>
      <c r="B1139">
        <v>25000</v>
      </c>
      <c r="C1139" t="s">
        <v>8221</v>
      </c>
      <c r="W1139" s="10"/>
      <c r="X1139" s="10"/>
    </row>
    <row r="1140" spans="1:24" x14ac:dyDescent="0.2">
      <c r="A1140">
        <v>1138</v>
      </c>
      <c r="B1140">
        <v>35000</v>
      </c>
      <c r="C1140" t="s">
        <v>8221</v>
      </c>
      <c r="W1140" s="10"/>
      <c r="X1140" s="10"/>
    </row>
    <row r="1141" spans="1:24" x14ac:dyDescent="0.2">
      <c r="A1141">
        <v>1139</v>
      </c>
      <c r="B1141">
        <v>8000</v>
      </c>
      <c r="C1141" t="s">
        <v>8221</v>
      </c>
      <c r="W1141" s="10"/>
      <c r="X1141" s="10"/>
    </row>
    <row r="1142" spans="1:24" x14ac:dyDescent="0.2">
      <c r="A1142">
        <v>1140</v>
      </c>
      <c r="B1142">
        <v>5000</v>
      </c>
      <c r="C1142" t="s">
        <v>8221</v>
      </c>
      <c r="W1142" s="10"/>
      <c r="X1142" s="10"/>
    </row>
    <row r="1143" spans="1:24" x14ac:dyDescent="0.2">
      <c r="A1143">
        <v>1141</v>
      </c>
      <c r="B1143">
        <v>500</v>
      </c>
      <c r="C1143" t="s">
        <v>8221</v>
      </c>
      <c r="W1143" s="10"/>
      <c r="X1143" s="10"/>
    </row>
    <row r="1144" spans="1:24" x14ac:dyDescent="0.2">
      <c r="A1144">
        <v>1142</v>
      </c>
      <c r="B1144">
        <v>4000</v>
      </c>
      <c r="C1144" t="s">
        <v>8221</v>
      </c>
      <c r="W1144" s="10"/>
      <c r="X1144" s="10"/>
    </row>
    <row r="1145" spans="1:24" x14ac:dyDescent="0.2">
      <c r="A1145">
        <v>1143</v>
      </c>
      <c r="B1145">
        <v>45000</v>
      </c>
      <c r="C1145" t="s">
        <v>8221</v>
      </c>
      <c r="W1145" s="10"/>
      <c r="X1145" s="10"/>
    </row>
    <row r="1146" spans="1:24" x14ac:dyDescent="0.2">
      <c r="A1146">
        <v>1144</v>
      </c>
      <c r="B1146">
        <v>9300</v>
      </c>
      <c r="C1146" t="s">
        <v>8221</v>
      </c>
      <c r="W1146" s="10"/>
      <c r="X1146" s="10"/>
    </row>
    <row r="1147" spans="1:24" x14ac:dyDescent="0.2">
      <c r="A1147">
        <v>1145</v>
      </c>
      <c r="B1147">
        <v>80000</v>
      </c>
      <c r="C1147" t="s">
        <v>8221</v>
      </c>
      <c r="W1147" s="10"/>
      <c r="X1147" s="10"/>
    </row>
    <row r="1148" spans="1:24" x14ac:dyDescent="0.2">
      <c r="A1148">
        <v>1146</v>
      </c>
      <c r="B1148">
        <v>6000</v>
      </c>
      <c r="C1148" t="s">
        <v>8221</v>
      </c>
      <c r="W1148" s="10"/>
      <c r="X1148" s="10"/>
    </row>
    <row r="1149" spans="1:24" x14ac:dyDescent="0.2">
      <c r="A1149">
        <v>1147</v>
      </c>
      <c r="B1149">
        <v>25000</v>
      </c>
      <c r="C1149" t="s">
        <v>8221</v>
      </c>
      <c r="W1149" s="10"/>
      <c r="X1149" s="10"/>
    </row>
    <row r="1150" spans="1:24" x14ac:dyDescent="0.2">
      <c r="A1150">
        <v>1148</v>
      </c>
      <c r="B1150">
        <v>15000</v>
      </c>
      <c r="C1150" t="s">
        <v>8221</v>
      </c>
      <c r="W1150" s="10"/>
      <c r="X1150" s="10"/>
    </row>
    <row r="1151" spans="1:24" x14ac:dyDescent="0.2">
      <c r="A1151">
        <v>1149</v>
      </c>
      <c r="B1151">
        <v>50000</v>
      </c>
      <c r="C1151" t="s">
        <v>8221</v>
      </c>
      <c r="W1151" s="10"/>
      <c r="X1151" s="10"/>
    </row>
    <row r="1152" spans="1:24" x14ac:dyDescent="0.2">
      <c r="A1152">
        <v>1150</v>
      </c>
      <c r="B1152">
        <v>2500</v>
      </c>
      <c r="C1152" t="s">
        <v>8221</v>
      </c>
      <c r="W1152" s="10"/>
      <c r="X1152" s="10"/>
    </row>
    <row r="1153" spans="1:24" x14ac:dyDescent="0.2">
      <c r="A1153">
        <v>1151</v>
      </c>
      <c r="B1153">
        <v>25000</v>
      </c>
      <c r="C1153" t="s">
        <v>8221</v>
      </c>
      <c r="W1153" s="10"/>
      <c r="X1153" s="10"/>
    </row>
    <row r="1154" spans="1:24" x14ac:dyDescent="0.2">
      <c r="A1154">
        <v>1152</v>
      </c>
      <c r="B1154">
        <v>16000</v>
      </c>
      <c r="C1154" t="s">
        <v>8221</v>
      </c>
      <c r="W1154" s="10"/>
      <c r="X1154" s="10"/>
    </row>
    <row r="1155" spans="1:24" x14ac:dyDescent="0.2">
      <c r="A1155">
        <v>1153</v>
      </c>
      <c r="B1155">
        <v>8000</v>
      </c>
      <c r="C1155" t="s">
        <v>8221</v>
      </c>
      <c r="W1155" s="10"/>
      <c r="X1155" s="10"/>
    </row>
    <row r="1156" spans="1:24" x14ac:dyDescent="0.2">
      <c r="A1156">
        <v>1154</v>
      </c>
      <c r="B1156">
        <v>5000</v>
      </c>
      <c r="C1156" t="s">
        <v>8221</v>
      </c>
      <c r="W1156" s="10"/>
      <c r="X1156" s="10"/>
    </row>
    <row r="1157" spans="1:24" x14ac:dyDescent="0.2">
      <c r="A1157">
        <v>1155</v>
      </c>
      <c r="B1157">
        <v>25000</v>
      </c>
      <c r="C1157" t="s">
        <v>8221</v>
      </c>
      <c r="W1157" s="10"/>
      <c r="X1157" s="10"/>
    </row>
    <row r="1158" spans="1:24" x14ac:dyDescent="0.2">
      <c r="A1158">
        <v>1156</v>
      </c>
      <c r="B1158">
        <v>6500</v>
      </c>
      <c r="C1158" t="s">
        <v>8221</v>
      </c>
      <c r="W1158" s="10"/>
      <c r="X1158" s="10"/>
    </row>
    <row r="1159" spans="1:24" x14ac:dyDescent="0.2">
      <c r="A1159">
        <v>1157</v>
      </c>
      <c r="B1159">
        <v>10000</v>
      </c>
      <c r="C1159" t="s">
        <v>8221</v>
      </c>
      <c r="W1159" s="10"/>
      <c r="X1159" s="10"/>
    </row>
    <row r="1160" spans="1:24" x14ac:dyDescent="0.2">
      <c r="A1160">
        <v>1158</v>
      </c>
      <c r="B1160">
        <v>7500</v>
      </c>
      <c r="C1160" t="s">
        <v>8221</v>
      </c>
      <c r="W1160" s="10"/>
      <c r="X1160" s="10"/>
    </row>
    <row r="1161" spans="1:24" x14ac:dyDescent="0.2">
      <c r="A1161">
        <v>1159</v>
      </c>
      <c r="B1161">
        <v>6750</v>
      </c>
      <c r="C1161" t="s">
        <v>8221</v>
      </c>
      <c r="W1161" s="10"/>
      <c r="X1161" s="10"/>
    </row>
    <row r="1162" spans="1:24" x14ac:dyDescent="0.2">
      <c r="A1162">
        <v>1160</v>
      </c>
      <c r="B1162">
        <v>30000</v>
      </c>
      <c r="C1162" t="s">
        <v>8221</v>
      </c>
      <c r="W1162" s="10"/>
      <c r="X1162" s="10"/>
    </row>
    <row r="1163" spans="1:24" x14ac:dyDescent="0.2">
      <c r="A1163">
        <v>1161</v>
      </c>
      <c r="B1163">
        <v>18000</v>
      </c>
      <c r="C1163" t="s">
        <v>8221</v>
      </c>
      <c r="W1163" s="10"/>
      <c r="X1163" s="10"/>
    </row>
    <row r="1164" spans="1:24" x14ac:dyDescent="0.2">
      <c r="A1164">
        <v>1162</v>
      </c>
      <c r="B1164">
        <v>60000</v>
      </c>
      <c r="C1164" t="s">
        <v>8221</v>
      </c>
      <c r="W1164" s="10"/>
      <c r="X1164" s="10"/>
    </row>
    <row r="1165" spans="1:24" x14ac:dyDescent="0.2">
      <c r="A1165">
        <v>1163</v>
      </c>
      <c r="B1165">
        <v>5200</v>
      </c>
      <c r="C1165" t="s">
        <v>8221</v>
      </c>
      <c r="W1165" s="10"/>
      <c r="X1165" s="10"/>
    </row>
    <row r="1166" spans="1:24" x14ac:dyDescent="0.2">
      <c r="A1166">
        <v>1164</v>
      </c>
      <c r="B1166">
        <v>10000</v>
      </c>
      <c r="C1166" t="s">
        <v>8221</v>
      </c>
      <c r="W1166" s="10"/>
      <c r="X1166" s="10"/>
    </row>
    <row r="1167" spans="1:24" x14ac:dyDescent="0.2">
      <c r="A1167">
        <v>1165</v>
      </c>
      <c r="B1167">
        <v>10000</v>
      </c>
      <c r="C1167" t="s">
        <v>8221</v>
      </c>
      <c r="W1167" s="10"/>
      <c r="X1167" s="10"/>
    </row>
    <row r="1168" spans="1:24" x14ac:dyDescent="0.2">
      <c r="A1168">
        <v>1166</v>
      </c>
      <c r="B1168">
        <v>15000</v>
      </c>
      <c r="C1168" t="s">
        <v>8221</v>
      </c>
      <c r="W1168" s="10"/>
      <c r="X1168" s="10"/>
    </row>
    <row r="1169" spans="1:24" x14ac:dyDescent="0.2">
      <c r="A1169">
        <v>1167</v>
      </c>
      <c r="B1169">
        <v>60000</v>
      </c>
      <c r="C1169" t="s">
        <v>8221</v>
      </c>
      <c r="W1169" s="10"/>
      <c r="X1169" s="10"/>
    </row>
    <row r="1170" spans="1:24" x14ac:dyDescent="0.2">
      <c r="A1170">
        <v>1168</v>
      </c>
      <c r="B1170">
        <v>18000</v>
      </c>
      <c r="C1170" t="s">
        <v>8221</v>
      </c>
      <c r="W1170" s="10"/>
      <c r="X1170" s="10"/>
    </row>
    <row r="1171" spans="1:24" x14ac:dyDescent="0.2">
      <c r="A1171">
        <v>1169</v>
      </c>
      <c r="B1171">
        <v>10000</v>
      </c>
      <c r="C1171" t="s">
        <v>8221</v>
      </c>
      <c r="W1171" s="10"/>
      <c r="X1171" s="10"/>
    </row>
    <row r="1172" spans="1:24" x14ac:dyDescent="0.2">
      <c r="A1172">
        <v>1170</v>
      </c>
      <c r="B1172">
        <v>25000</v>
      </c>
      <c r="C1172" t="s">
        <v>8221</v>
      </c>
      <c r="W1172" s="10"/>
      <c r="X1172" s="10"/>
    </row>
    <row r="1173" spans="1:24" x14ac:dyDescent="0.2">
      <c r="A1173">
        <v>1171</v>
      </c>
      <c r="B1173">
        <v>25000</v>
      </c>
      <c r="C1173" t="s">
        <v>8221</v>
      </c>
      <c r="W1173" s="10"/>
      <c r="X1173" s="10"/>
    </row>
    <row r="1174" spans="1:24" x14ac:dyDescent="0.2">
      <c r="A1174">
        <v>1172</v>
      </c>
      <c r="B1174">
        <v>9000</v>
      </c>
      <c r="C1174" t="s">
        <v>8221</v>
      </c>
      <c r="W1174" s="10"/>
      <c r="X1174" s="10"/>
    </row>
    <row r="1175" spans="1:24" x14ac:dyDescent="0.2">
      <c r="A1175">
        <v>1173</v>
      </c>
      <c r="B1175">
        <v>125000</v>
      </c>
      <c r="C1175" t="s">
        <v>8221</v>
      </c>
      <c r="W1175" s="10"/>
      <c r="X1175" s="10"/>
    </row>
    <row r="1176" spans="1:24" x14ac:dyDescent="0.2">
      <c r="A1176">
        <v>1174</v>
      </c>
      <c r="B1176">
        <v>15000</v>
      </c>
      <c r="C1176" t="s">
        <v>8221</v>
      </c>
      <c r="W1176" s="10"/>
      <c r="X1176" s="10"/>
    </row>
    <row r="1177" spans="1:24" x14ac:dyDescent="0.2">
      <c r="A1177">
        <v>1175</v>
      </c>
      <c r="B1177">
        <v>20000</v>
      </c>
      <c r="C1177" t="s">
        <v>8221</v>
      </c>
      <c r="W1177" s="10"/>
      <c r="X1177" s="10"/>
    </row>
    <row r="1178" spans="1:24" x14ac:dyDescent="0.2">
      <c r="A1178">
        <v>1176</v>
      </c>
      <c r="B1178">
        <v>175000</v>
      </c>
      <c r="C1178" t="s">
        <v>8221</v>
      </c>
      <c r="W1178" s="10"/>
      <c r="X1178" s="10"/>
    </row>
    <row r="1179" spans="1:24" x14ac:dyDescent="0.2">
      <c r="A1179">
        <v>1177</v>
      </c>
      <c r="B1179">
        <v>6000</v>
      </c>
      <c r="C1179" t="s">
        <v>8221</v>
      </c>
      <c r="W1179" s="10"/>
      <c r="X1179" s="10"/>
    </row>
    <row r="1180" spans="1:24" x14ac:dyDescent="0.2">
      <c r="A1180">
        <v>1178</v>
      </c>
      <c r="B1180">
        <v>75000</v>
      </c>
      <c r="C1180" t="s">
        <v>8221</v>
      </c>
      <c r="W1180" s="10"/>
      <c r="X1180" s="10"/>
    </row>
    <row r="1181" spans="1:24" x14ac:dyDescent="0.2">
      <c r="A1181">
        <v>1179</v>
      </c>
      <c r="B1181">
        <v>60000</v>
      </c>
      <c r="C1181" t="s">
        <v>8221</v>
      </c>
      <c r="W1181" s="10"/>
      <c r="X1181" s="10"/>
    </row>
    <row r="1182" spans="1:24" x14ac:dyDescent="0.2">
      <c r="A1182">
        <v>1180</v>
      </c>
      <c r="B1182">
        <v>50000</v>
      </c>
      <c r="C1182" t="s">
        <v>8221</v>
      </c>
      <c r="W1182" s="10"/>
      <c r="X1182" s="10"/>
    </row>
    <row r="1183" spans="1:24" x14ac:dyDescent="0.2">
      <c r="A1183">
        <v>1181</v>
      </c>
      <c r="B1183">
        <v>50000</v>
      </c>
      <c r="C1183" t="s">
        <v>8221</v>
      </c>
      <c r="W1183" s="10"/>
      <c r="X1183" s="10"/>
    </row>
    <row r="1184" spans="1:24" x14ac:dyDescent="0.2">
      <c r="A1184">
        <v>1182</v>
      </c>
      <c r="B1184">
        <v>1000</v>
      </c>
      <c r="C1184" t="s">
        <v>8221</v>
      </c>
      <c r="W1184" s="10"/>
      <c r="X1184" s="10"/>
    </row>
    <row r="1185" spans="1:24" x14ac:dyDescent="0.2">
      <c r="A1185">
        <v>1183</v>
      </c>
      <c r="B1185">
        <v>2500</v>
      </c>
      <c r="C1185" t="s">
        <v>8221</v>
      </c>
      <c r="W1185" s="10"/>
      <c r="X1185" s="10"/>
    </row>
    <row r="1186" spans="1:24" x14ac:dyDescent="0.2">
      <c r="A1186">
        <v>1184</v>
      </c>
      <c r="B1186">
        <v>22000</v>
      </c>
      <c r="C1186" t="s">
        <v>8219</v>
      </c>
      <c r="W1186" s="10"/>
      <c r="X1186" s="10"/>
    </row>
    <row r="1187" spans="1:24" x14ac:dyDescent="0.2">
      <c r="A1187">
        <v>1185</v>
      </c>
      <c r="B1187">
        <v>12500</v>
      </c>
      <c r="C1187" t="s">
        <v>8219</v>
      </c>
      <c r="W1187" s="10"/>
      <c r="X1187" s="10"/>
    </row>
    <row r="1188" spans="1:24" x14ac:dyDescent="0.2">
      <c r="A1188">
        <v>1186</v>
      </c>
      <c r="B1188">
        <v>7500</v>
      </c>
      <c r="C1188" t="s">
        <v>8219</v>
      </c>
      <c r="W1188" s="10"/>
      <c r="X1188" s="10"/>
    </row>
    <row r="1189" spans="1:24" x14ac:dyDescent="0.2">
      <c r="A1189">
        <v>1187</v>
      </c>
      <c r="B1189">
        <v>8750</v>
      </c>
      <c r="C1189" t="s">
        <v>8219</v>
      </c>
      <c r="W1189" s="10"/>
      <c r="X1189" s="10"/>
    </row>
    <row r="1190" spans="1:24" x14ac:dyDescent="0.2">
      <c r="A1190">
        <v>1188</v>
      </c>
      <c r="B1190">
        <v>2000</v>
      </c>
      <c r="C1190" t="s">
        <v>8219</v>
      </c>
      <c r="W1190" s="10"/>
      <c r="X1190" s="10"/>
    </row>
    <row r="1191" spans="1:24" x14ac:dyDescent="0.2">
      <c r="A1191">
        <v>1189</v>
      </c>
      <c r="B1191">
        <v>9000</v>
      </c>
      <c r="C1191" t="s">
        <v>8219</v>
      </c>
      <c r="W1191" s="10"/>
      <c r="X1191" s="10"/>
    </row>
    <row r="1192" spans="1:24" x14ac:dyDescent="0.2">
      <c r="A1192">
        <v>1190</v>
      </c>
      <c r="B1192">
        <v>500</v>
      </c>
      <c r="C1192" t="s">
        <v>8219</v>
      </c>
      <c r="W1192" s="10"/>
      <c r="X1192" s="10"/>
    </row>
    <row r="1193" spans="1:24" x14ac:dyDescent="0.2">
      <c r="A1193">
        <v>1191</v>
      </c>
      <c r="B1193">
        <v>2700</v>
      </c>
      <c r="C1193" t="s">
        <v>8219</v>
      </c>
      <c r="W1193" s="10"/>
      <c r="X1193" s="10"/>
    </row>
    <row r="1194" spans="1:24" x14ac:dyDescent="0.2">
      <c r="A1194">
        <v>1192</v>
      </c>
      <c r="B1194">
        <v>100</v>
      </c>
      <c r="C1194" t="s">
        <v>8219</v>
      </c>
      <c r="W1194" s="10"/>
      <c r="X1194" s="10"/>
    </row>
    <row r="1195" spans="1:24" x14ac:dyDescent="0.2">
      <c r="A1195">
        <v>1193</v>
      </c>
      <c r="B1195">
        <v>21000</v>
      </c>
      <c r="C1195" t="s">
        <v>8219</v>
      </c>
      <c r="W1195" s="10"/>
      <c r="X1195" s="10"/>
    </row>
    <row r="1196" spans="1:24" x14ac:dyDescent="0.2">
      <c r="A1196">
        <v>1194</v>
      </c>
      <c r="B1196">
        <v>12500</v>
      </c>
      <c r="C1196" t="s">
        <v>8219</v>
      </c>
      <c r="W1196" s="10"/>
      <c r="X1196" s="10"/>
    </row>
    <row r="1197" spans="1:24" x14ac:dyDescent="0.2">
      <c r="A1197">
        <v>1195</v>
      </c>
      <c r="B1197">
        <v>10000</v>
      </c>
      <c r="C1197" t="s">
        <v>8219</v>
      </c>
      <c r="W1197" s="10"/>
      <c r="X1197" s="10"/>
    </row>
    <row r="1198" spans="1:24" x14ac:dyDescent="0.2">
      <c r="A1198">
        <v>1196</v>
      </c>
      <c r="B1198">
        <v>14500</v>
      </c>
      <c r="C1198" t="s">
        <v>8219</v>
      </c>
      <c r="W1198" s="10"/>
      <c r="X1198" s="10"/>
    </row>
    <row r="1199" spans="1:24" x14ac:dyDescent="0.2">
      <c r="A1199">
        <v>1197</v>
      </c>
      <c r="B1199">
        <v>15000</v>
      </c>
      <c r="C1199" t="s">
        <v>8219</v>
      </c>
      <c r="W1199" s="10"/>
      <c r="X1199" s="10"/>
    </row>
    <row r="1200" spans="1:24" x14ac:dyDescent="0.2">
      <c r="A1200">
        <v>1198</v>
      </c>
      <c r="B1200">
        <v>3500</v>
      </c>
      <c r="C1200" t="s">
        <v>8219</v>
      </c>
      <c r="W1200" s="10"/>
      <c r="X1200" s="10"/>
    </row>
    <row r="1201" spans="1:24" x14ac:dyDescent="0.2">
      <c r="A1201">
        <v>1199</v>
      </c>
      <c r="B1201">
        <v>2658</v>
      </c>
      <c r="C1201" t="s">
        <v>8219</v>
      </c>
      <c r="W1201" s="10"/>
      <c r="X1201" s="10"/>
    </row>
    <row r="1202" spans="1:24" x14ac:dyDescent="0.2">
      <c r="A1202">
        <v>1200</v>
      </c>
      <c r="B1202">
        <v>4800</v>
      </c>
      <c r="C1202" t="s">
        <v>8219</v>
      </c>
      <c r="W1202" s="10"/>
      <c r="X1202" s="10"/>
    </row>
    <row r="1203" spans="1:24" x14ac:dyDescent="0.2">
      <c r="A1203">
        <v>1201</v>
      </c>
      <c r="B1203">
        <v>6000</v>
      </c>
      <c r="C1203" t="s">
        <v>8219</v>
      </c>
      <c r="W1203" s="10"/>
      <c r="X1203" s="10"/>
    </row>
    <row r="1204" spans="1:24" x14ac:dyDescent="0.2">
      <c r="A1204">
        <v>1202</v>
      </c>
      <c r="B1204">
        <v>25000</v>
      </c>
      <c r="C1204" t="s">
        <v>8219</v>
      </c>
      <c r="W1204" s="10"/>
      <c r="X1204" s="10"/>
    </row>
    <row r="1205" spans="1:24" x14ac:dyDescent="0.2">
      <c r="A1205">
        <v>1203</v>
      </c>
      <c r="B1205">
        <v>16300</v>
      </c>
      <c r="C1205" t="s">
        <v>8219</v>
      </c>
      <c r="W1205" s="10"/>
      <c r="X1205" s="10"/>
    </row>
    <row r="1206" spans="1:24" x14ac:dyDescent="0.2">
      <c r="A1206">
        <v>1204</v>
      </c>
      <c r="B1206">
        <v>13000</v>
      </c>
      <c r="C1206" t="s">
        <v>8219</v>
      </c>
      <c r="W1206" s="10"/>
      <c r="X1206" s="10"/>
    </row>
    <row r="1207" spans="1:24" x14ac:dyDescent="0.2">
      <c r="A1207">
        <v>1205</v>
      </c>
      <c r="B1207">
        <v>13000</v>
      </c>
      <c r="C1207" t="s">
        <v>8219</v>
      </c>
      <c r="W1207" s="10"/>
      <c r="X1207" s="10"/>
    </row>
    <row r="1208" spans="1:24" x14ac:dyDescent="0.2">
      <c r="A1208">
        <v>1206</v>
      </c>
      <c r="B1208">
        <v>900</v>
      </c>
      <c r="C1208" t="s">
        <v>8219</v>
      </c>
      <c r="W1208" s="10"/>
      <c r="X1208" s="10"/>
    </row>
    <row r="1209" spans="1:24" x14ac:dyDescent="0.2">
      <c r="A1209">
        <v>1207</v>
      </c>
      <c r="B1209">
        <v>16700</v>
      </c>
      <c r="C1209" t="s">
        <v>8219</v>
      </c>
      <c r="W1209" s="10"/>
      <c r="X1209" s="10"/>
    </row>
    <row r="1210" spans="1:24" x14ac:dyDescent="0.2">
      <c r="A1210">
        <v>1208</v>
      </c>
      <c r="B1210">
        <v>10000</v>
      </c>
      <c r="C1210" t="s">
        <v>8219</v>
      </c>
      <c r="W1210" s="10"/>
      <c r="X1210" s="10"/>
    </row>
    <row r="1211" spans="1:24" x14ac:dyDescent="0.2">
      <c r="A1211">
        <v>1209</v>
      </c>
      <c r="B1211">
        <v>6000</v>
      </c>
      <c r="C1211" t="s">
        <v>8219</v>
      </c>
      <c r="W1211" s="10"/>
      <c r="X1211" s="10"/>
    </row>
    <row r="1212" spans="1:24" x14ac:dyDescent="0.2">
      <c r="A1212">
        <v>1210</v>
      </c>
      <c r="B1212">
        <v>20000</v>
      </c>
      <c r="C1212" t="s">
        <v>8219</v>
      </c>
      <c r="W1212" s="10"/>
      <c r="X1212" s="10"/>
    </row>
    <row r="1213" spans="1:24" x14ac:dyDescent="0.2">
      <c r="A1213">
        <v>1211</v>
      </c>
      <c r="B1213">
        <v>1000</v>
      </c>
      <c r="C1213" t="s">
        <v>8219</v>
      </c>
      <c r="W1213" s="10"/>
      <c r="X1213" s="10"/>
    </row>
    <row r="1214" spans="1:24" x14ac:dyDescent="0.2">
      <c r="A1214">
        <v>1212</v>
      </c>
      <c r="B1214">
        <v>2500</v>
      </c>
      <c r="C1214" t="s">
        <v>8219</v>
      </c>
      <c r="W1214" s="10"/>
      <c r="X1214" s="10"/>
    </row>
    <row r="1215" spans="1:24" x14ac:dyDescent="0.2">
      <c r="A1215">
        <v>1213</v>
      </c>
      <c r="B1215">
        <v>6500</v>
      </c>
      <c r="C1215" t="s">
        <v>8219</v>
      </c>
      <c r="W1215" s="10"/>
      <c r="X1215" s="10"/>
    </row>
    <row r="1216" spans="1:24" x14ac:dyDescent="0.2">
      <c r="A1216">
        <v>1214</v>
      </c>
      <c r="B1216">
        <v>2000</v>
      </c>
      <c r="C1216" t="s">
        <v>8219</v>
      </c>
      <c r="W1216" s="10"/>
      <c r="X1216" s="10"/>
    </row>
    <row r="1217" spans="1:24" x14ac:dyDescent="0.2">
      <c r="A1217">
        <v>1215</v>
      </c>
      <c r="B1217">
        <v>5000</v>
      </c>
      <c r="C1217" t="s">
        <v>8219</v>
      </c>
      <c r="W1217" s="10"/>
      <c r="X1217" s="10"/>
    </row>
    <row r="1218" spans="1:24" x14ac:dyDescent="0.2">
      <c r="A1218">
        <v>1216</v>
      </c>
      <c r="B1218">
        <v>14000</v>
      </c>
      <c r="C1218" t="s">
        <v>8219</v>
      </c>
      <c r="W1218" s="10"/>
      <c r="X1218" s="10"/>
    </row>
    <row r="1219" spans="1:24" x14ac:dyDescent="0.2">
      <c r="A1219">
        <v>1217</v>
      </c>
      <c r="B1219">
        <v>26500</v>
      </c>
      <c r="C1219" t="s">
        <v>8219</v>
      </c>
      <c r="W1219" s="10"/>
      <c r="X1219" s="10"/>
    </row>
    <row r="1220" spans="1:24" x14ac:dyDescent="0.2">
      <c r="A1220">
        <v>1218</v>
      </c>
      <c r="B1220">
        <v>9000</v>
      </c>
      <c r="C1220" t="s">
        <v>8219</v>
      </c>
      <c r="W1220" s="10"/>
      <c r="X1220" s="10"/>
    </row>
    <row r="1221" spans="1:24" x14ac:dyDescent="0.2">
      <c r="A1221">
        <v>1219</v>
      </c>
      <c r="B1221">
        <v>16350</v>
      </c>
      <c r="C1221" t="s">
        <v>8219</v>
      </c>
      <c r="W1221" s="10"/>
      <c r="X1221" s="10"/>
    </row>
    <row r="1222" spans="1:24" x14ac:dyDescent="0.2">
      <c r="A1222">
        <v>1220</v>
      </c>
      <c r="B1222">
        <v>15000</v>
      </c>
      <c r="C1222" t="s">
        <v>8219</v>
      </c>
      <c r="W1222" s="10"/>
      <c r="X1222" s="10"/>
    </row>
    <row r="1223" spans="1:24" x14ac:dyDescent="0.2">
      <c r="A1223">
        <v>1221</v>
      </c>
      <c r="B1223">
        <v>2200</v>
      </c>
      <c r="C1223" t="s">
        <v>8219</v>
      </c>
      <c r="W1223" s="10"/>
      <c r="X1223" s="10"/>
    </row>
    <row r="1224" spans="1:24" x14ac:dyDescent="0.2">
      <c r="A1224">
        <v>1222</v>
      </c>
      <c r="B1224">
        <v>4000</v>
      </c>
      <c r="C1224" t="s">
        <v>8219</v>
      </c>
      <c r="W1224" s="10"/>
      <c r="X1224" s="10"/>
    </row>
    <row r="1225" spans="1:24" x14ac:dyDescent="0.2">
      <c r="A1225">
        <v>1223</v>
      </c>
      <c r="B1225">
        <v>19800</v>
      </c>
      <c r="C1225" t="s">
        <v>8219</v>
      </c>
      <c r="W1225" s="10"/>
      <c r="X1225" s="10"/>
    </row>
    <row r="1226" spans="1:24" x14ac:dyDescent="0.2">
      <c r="A1226">
        <v>1224</v>
      </c>
      <c r="B1226">
        <v>15000</v>
      </c>
      <c r="C1226" t="s">
        <v>8220</v>
      </c>
      <c r="W1226" s="10"/>
      <c r="X1226" s="10"/>
    </row>
    <row r="1227" spans="1:24" x14ac:dyDescent="0.2">
      <c r="A1227">
        <v>1225</v>
      </c>
      <c r="B1227">
        <v>3000</v>
      </c>
      <c r="C1227" t="s">
        <v>8220</v>
      </c>
      <c r="W1227" s="10"/>
      <c r="X1227" s="10"/>
    </row>
    <row r="1228" spans="1:24" x14ac:dyDescent="0.2">
      <c r="A1228">
        <v>1226</v>
      </c>
      <c r="B1228">
        <v>50000</v>
      </c>
      <c r="C1228" t="s">
        <v>8220</v>
      </c>
      <c r="W1228" s="10"/>
      <c r="X1228" s="10"/>
    </row>
    <row r="1229" spans="1:24" x14ac:dyDescent="0.2">
      <c r="A1229">
        <v>1227</v>
      </c>
      <c r="B1229">
        <v>2000</v>
      </c>
      <c r="C1229" t="s">
        <v>8220</v>
      </c>
      <c r="W1229" s="10"/>
      <c r="X1229" s="10"/>
    </row>
    <row r="1230" spans="1:24" x14ac:dyDescent="0.2">
      <c r="A1230">
        <v>1228</v>
      </c>
      <c r="B1230">
        <v>5000</v>
      </c>
      <c r="C1230" t="s">
        <v>8220</v>
      </c>
      <c r="W1230" s="10"/>
      <c r="X1230" s="10"/>
    </row>
    <row r="1231" spans="1:24" x14ac:dyDescent="0.2">
      <c r="A1231">
        <v>1229</v>
      </c>
      <c r="B1231">
        <v>2750</v>
      </c>
      <c r="C1231" t="s">
        <v>8220</v>
      </c>
      <c r="W1231" s="10"/>
      <c r="X1231" s="10"/>
    </row>
    <row r="1232" spans="1:24" x14ac:dyDescent="0.2">
      <c r="A1232">
        <v>1230</v>
      </c>
      <c r="B1232">
        <v>500000</v>
      </c>
      <c r="C1232" t="s">
        <v>8220</v>
      </c>
      <c r="W1232" s="10"/>
      <c r="X1232" s="10"/>
    </row>
    <row r="1233" spans="1:24" x14ac:dyDescent="0.2">
      <c r="A1233">
        <v>1231</v>
      </c>
      <c r="B1233">
        <v>5000</v>
      </c>
      <c r="C1233" t="s">
        <v>8220</v>
      </c>
      <c r="W1233" s="10"/>
      <c r="X1233" s="10"/>
    </row>
    <row r="1234" spans="1:24" x14ac:dyDescent="0.2">
      <c r="A1234">
        <v>1232</v>
      </c>
      <c r="B1234">
        <v>5000</v>
      </c>
      <c r="C1234" t="s">
        <v>8220</v>
      </c>
      <c r="W1234" s="10"/>
      <c r="X1234" s="10"/>
    </row>
    <row r="1235" spans="1:24" x14ac:dyDescent="0.2">
      <c r="A1235">
        <v>1233</v>
      </c>
      <c r="B1235">
        <v>1000</v>
      </c>
      <c r="C1235" t="s">
        <v>8220</v>
      </c>
      <c r="W1235" s="10"/>
      <c r="X1235" s="10"/>
    </row>
    <row r="1236" spans="1:24" x14ac:dyDescent="0.2">
      <c r="A1236">
        <v>1234</v>
      </c>
      <c r="B1236">
        <v>50000</v>
      </c>
      <c r="C1236" t="s">
        <v>8220</v>
      </c>
      <c r="W1236" s="10"/>
      <c r="X1236" s="10"/>
    </row>
    <row r="1237" spans="1:24" x14ac:dyDescent="0.2">
      <c r="A1237">
        <v>1235</v>
      </c>
      <c r="B1237">
        <v>7534</v>
      </c>
      <c r="C1237" t="s">
        <v>8220</v>
      </c>
      <c r="W1237" s="10"/>
      <c r="X1237" s="10"/>
    </row>
    <row r="1238" spans="1:24" x14ac:dyDescent="0.2">
      <c r="A1238">
        <v>1236</v>
      </c>
      <c r="B1238">
        <v>2500</v>
      </c>
      <c r="C1238" t="s">
        <v>8220</v>
      </c>
      <c r="W1238" s="10"/>
      <c r="X1238" s="10"/>
    </row>
    <row r="1239" spans="1:24" x14ac:dyDescent="0.2">
      <c r="A1239">
        <v>1237</v>
      </c>
      <c r="B1239">
        <v>25000</v>
      </c>
      <c r="C1239" t="s">
        <v>8220</v>
      </c>
      <c r="W1239" s="10"/>
      <c r="X1239" s="10"/>
    </row>
    <row r="1240" spans="1:24" x14ac:dyDescent="0.2">
      <c r="A1240">
        <v>1238</v>
      </c>
      <c r="B1240">
        <v>1000</v>
      </c>
      <c r="C1240" t="s">
        <v>8220</v>
      </c>
      <c r="W1240" s="10"/>
      <c r="X1240" s="10"/>
    </row>
    <row r="1241" spans="1:24" x14ac:dyDescent="0.2">
      <c r="A1241">
        <v>1239</v>
      </c>
      <c r="B1241">
        <v>2500</v>
      </c>
      <c r="C1241" t="s">
        <v>8220</v>
      </c>
      <c r="W1241" s="10"/>
      <c r="X1241" s="10"/>
    </row>
    <row r="1242" spans="1:24" x14ac:dyDescent="0.2">
      <c r="A1242">
        <v>1240</v>
      </c>
      <c r="B1242">
        <v>8000</v>
      </c>
      <c r="C1242" t="s">
        <v>8220</v>
      </c>
      <c r="W1242" s="10"/>
      <c r="X1242" s="10"/>
    </row>
    <row r="1243" spans="1:24" x14ac:dyDescent="0.2">
      <c r="A1243">
        <v>1241</v>
      </c>
      <c r="B1243">
        <v>5000</v>
      </c>
      <c r="C1243" t="s">
        <v>8220</v>
      </c>
      <c r="W1243" s="10"/>
      <c r="X1243" s="10"/>
    </row>
    <row r="1244" spans="1:24" x14ac:dyDescent="0.2">
      <c r="A1244">
        <v>1242</v>
      </c>
      <c r="B1244">
        <v>911</v>
      </c>
      <c r="C1244" t="s">
        <v>8220</v>
      </c>
      <c r="W1244" s="10"/>
      <c r="X1244" s="10"/>
    </row>
    <row r="1245" spans="1:24" x14ac:dyDescent="0.2">
      <c r="A1245">
        <v>1243</v>
      </c>
      <c r="B1245">
        <v>12000</v>
      </c>
      <c r="C1245" t="s">
        <v>8220</v>
      </c>
      <c r="W1245" s="10"/>
      <c r="X1245" s="10"/>
    </row>
    <row r="1246" spans="1:24" x14ac:dyDescent="0.2">
      <c r="A1246">
        <v>1244</v>
      </c>
      <c r="B1246">
        <v>2000</v>
      </c>
      <c r="C1246" t="s">
        <v>8219</v>
      </c>
      <c r="W1246" s="10"/>
      <c r="X1246" s="10"/>
    </row>
    <row r="1247" spans="1:24" x14ac:dyDescent="0.2">
      <c r="A1247">
        <v>1245</v>
      </c>
      <c r="B1247">
        <v>2000</v>
      </c>
      <c r="C1247" t="s">
        <v>8219</v>
      </c>
      <c r="W1247" s="10"/>
      <c r="X1247" s="10"/>
    </row>
    <row r="1248" spans="1:24" x14ac:dyDescent="0.2">
      <c r="A1248">
        <v>1246</v>
      </c>
      <c r="B1248">
        <v>2000</v>
      </c>
      <c r="C1248" t="s">
        <v>8219</v>
      </c>
      <c r="W1248" s="10"/>
      <c r="X1248" s="10"/>
    </row>
    <row r="1249" spans="1:24" x14ac:dyDescent="0.2">
      <c r="A1249">
        <v>1247</v>
      </c>
      <c r="B1249">
        <v>3500</v>
      </c>
      <c r="C1249" t="s">
        <v>8219</v>
      </c>
      <c r="W1249" s="10"/>
      <c r="X1249" s="10"/>
    </row>
    <row r="1250" spans="1:24" x14ac:dyDescent="0.2">
      <c r="A1250">
        <v>1248</v>
      </c>
      <c r="B1250">
        <v>2500</v>
      </c>
      <c r="C1250" t="s">
        <v>8219</v>
      </c>
      <c r="W1250" s="10"/>
      <c r="X1250" s="10"/>
    </row>
    <row r="1251" spans="1:24" x14ac:dyDescent="0.2">
      <c r="A1251">
        <v>1249</v>
      </c>
      <c r="B1251">
        <v>5000</v>
      </c>
      <c r="C1251" t="s">
        <v>8219</v>
      </c>
      <c r="W1251" s="10"/>
      <c r="X1251" s="10"/>
    </row>
    <row r="1252" spans="1:24" x14ac:dyDescent="0.2">
      <c r="A1252">
        <v>1250</v>
      </c>
      <c r="B1252">
        <v>30000</v>
      </c>
      <c r="C1252" t="s">
        <v>8219</v>
      </c>
      <c r="W1252" s="10"/>
      <c r="X1252" s="10"/>
    </row>
    <row r="1253" spans="1:24" x14ac:dyDescent="0.2">
      <c r="A1253">
        <v>1251</v>
      </c>
      <c r="B1253">
        <v>6000</v>
      </c>
      <c r="C1253" t="s">
        <v>8219</v>
      </c>
      <c r="W1253" s="10"/>
      <c r="X1253" s="10"/>
    </row>
    <row r="1254" spans="1:24" x14ac:dyDescent="0.2">
      <c r="A1254">
        <v>1252</v>
      </c>
      <c r="B1254">
        <v>3500</v>
      </c>
      <c r="C1254" t="s">
        <v>8219</v>
      </c>
      <c r="W1254" s="10"/>
      <c r="X1254" s="10"/>
    </row>
    <row r="1255" spans="1:24" x14ac:dyDescent="0.2">
      <c r="A1255">
        <v>1253</v>
      </c>
      <c r="B1255">
        <v>10</v>
      </c>
      <c r="C1255" t="s">
        <v>8219</v>
      </c>
      <c r="W1255" s="10"/>
      <c r="X1255" s="10"/>
    </row>
    <row r="1256" spans="1:24" x14ac:dyDescent="0.2">
      <c r="A1256">
        <v>1254</v>
      </c>
      <c r="B1256">
        <v>6700</v>
      </c>
      <c r="C1256" t="s">
        <v>8219</v>
      </c>
      <c r="W1256" s="10"/>
      <c r="X1256" s="10"/>
    </row>
    <row r="1257" spans="1:24" x14ac:dyDescent="0.2">
      <c r="A1257">
        <v>1255</v>
      </c>
      <c r="B1257">
        <v>3000</v>
      </c>
      <c r="C1257" t="s">
        <v>8219</v>
      </c>
      <c r="W1257" s="10"/>
      <c r="X1257" s="10"/>
    </row>
    <row r="1258" spans="1:24" x14ac:dyDescent="0.2">
      <c r="A1258">
        <v>1256</v>
      </c>
      <c r="B1258">
        <v>30000</v>
      </c>
      <c r="C1258" t="s">
        <v>8219</v>
      </c>
      <c r="W1258" s="10"/>
      <c r="X1258" s="10"/>
    </row>
    <row r="1259" spans="1:24" x14ac:dyDescent="0.2">
      <c r="A1259">
        <v>1257</v>
      </c>
      <c r="B1259">
        <v>5500</v>
      </c>
      <c r="C1259" t="s">
        <v>8219</v>
      </c>
      <c r="W1259" s="10"/>
      <c r="X1259" s="10"/>
    </row>
    <row r="1260" spans="1:24" x14ac:dyDescent="0.2">
      <c r="A1260">
        <v>1258</v>
      </c>
      <c r="B1260">
        <v>12000</v>
      </c>
      <c r="C1260" t="s">
        <v>8219</v>
      </c>
      <c r="W1260" s="10"/>
      <c r="X1260" s="10"/>
    </row>
    <row r="1261" spans="1:24" x14ac:dyDescent="0.2">
      <c r="A1261">
        <v>1259</v>
      </c>
      <c r="B1261">
        <v>2500</v>
      </c>
      <c r="C1261" t="s">
        <v>8219</v>
      </c>
      <c r="W1261" s="10"/>
      <c r="X1261" s="10"/>
    </row>
    <row r="1262" spans="1:24" x14ac:dyDescent="0.2">
      <c r="A1262">
        <v>1260</v>
      </c>
      <c r="B1262">
        <v>3300</v>
      </c>
      <c r="C1262" t="s">
        <v>8219</v>
      </c>
      <c r="W1262" s="10"/>
      <c r="X1262" s="10"/>
    </row>
    <row r="1263" spans="1:24" x14ac:dyDescent="0.2">
      <c r="A1263">
        <v>1261</v>
      </c>
      <c r="B1263">
        <v>2000</v>
      </c>
      <c r="C1263" t="s">
        <v>8219</v>
      </c>
      <c r="W1263" s="10"/>
      <c r="X1263" s="10"/>
    </row>
    <row r="1264" spans="1:24" x14ac:dyDescent="0.2">
      <c r="A1264">
        <v>1262</v>
      </c>
      <c r="B1264">
        <v>6500</v>
      </c>
      <c r="C1264" t="s">
        <v>8219</v>
      </c>
      <c r="W1264" s="10"/>
      <c r="X1264" s="10"/>
    </row>
    <row r="1265" spans="1:24" x14ac:dyDescent="0.2">
      <c r="A1265">
        <v>1263</v>
      </c>
      <c r="B1265">
        <v>1500</v>
      </c>
      <c r="C1265" t="s">
        <v>8219</v>
      </c>
      <c r="W1265" s="10"/>
      <c r="X1265" s="10"/>
    </row>
    <row r="1266" spans="1:24" x14ac:dyDescent="0.2">
      <c r="A1266">
        <v>1264</v>
      </c>
      <c r="B1266">
        <v>650</v>
      </c>
      <c r="C1266" t="s">
        <v>8219</v>
      </c>
      <c r="W1266" s="10"/>
      <c r="X1266" s="10"/>
    </row>
    <row r="1267" spans="1:24" x14ac:dyDescent="0.2">
      <c r="A1267">
        <v>1265</v>
      </c>
      <c r="B1267">
        <v>3500</v>
      </c>
      <c r="C1267" t="s">
        <v>8219</v>
      </c>
      <c r="W1267" s="10"/>
      <c r="X1267" s="10"/>
    </row>
    <row r="1268" spans="1:24" x14ac:dyDescent="0.2">
      <c r="A1268">
        <v>1266</v>
      </c>
      <c r="B1268">
        <v>9500</v>
      </c>
      <c r="C1268" t="s">
        <v>8219</v>
      </c>
      <c r="W1268" s="10"/>
      <c r="X1268" s="10"/>
    </row>
    <row r="1269" spans="1:24" x14ac:dyDescent="0.2">
      <c r="A1269">
        <v>1267</v>
      </c>
      <c r="B1269">
        <v>22000</v>
      </c>
      <c r="C1269" t="s">
        <v>8219</v>
      </c>
      <c r="W1269" s="10"/>
      <c r="X1269" s="10"/>
    </row>
    <row r="1270" spans="1:24" x14ac:dyDescent="0.2">
      <c r="A1270">
        <v>1268</v>
      </c>
      <c r="B1270">
        <v>12000</v>
      </c>
      <c r="C1270" t="s">
        <v>8219</v>
      </c>
      <c r="W1270" s="10"/>
      <c r="X1270" s="10"/>
    </row>
    <row r="1271" spans="1:24" x14ac:dyDescent="0.2">
      <c r="A1271">
        <v>1269</v>
      </c>
      <c r="B1271">
        <v>18800</v>
      </c>
      <c r="C1271" t="s">
        <v>8219</v>
      </c>
      <c r="W1271" s="10"/>
      <c r="X1271" s="10"/>
    </row>
    <row r="1272" spans="1:24" x14ac:dyDescent="0.2">
      <c r="A1272">
        <v>1270</v>
      </c>
      <c r="B1272">
        <v>10000</v>
      </c>
      <c r="C1272" t="s">
        <v>8219</v>
      </c>
      <c r="W1272" s="10"/>
      <c r="X1272" s="10"/>
    </row>
    <row r="1273" spans="1:24" x14ac:dyDescent="0.2">
      <c r="A1273">
        <v>1271</v>
      </c>
      <c r="B1273">
        <v>7500</v>
      </c>
      <c r="C1273" t="s">
        <v>8219</v>
      </c>
      <c r="W1273" s="10"/>
      <c r="X1273" s="10"/>
    </row>
    <row r="1274" spans="1:24" x14ac:dyDescent="0.2">
      <c r="A1274">
        <v>1272</v>
      </c>
      <c r="B1274">
        <v>5000</v>
      </c>
      <c r="C1274" t="s">
        <v>8219</v>
      </c>
      <c r="W1274" s="10"/>
      <c r="X1274" s="10"/>
    </row>
    <row r="1275" spans="1:24" x14ac:dyDescent="0.2">
      <c r="A1275">
        <v>1273</v>
      </c>
      <c r="B1275">
        <v>4000</v>
      </c>
      <c r="C1275" t="s">
        <v>8219</v>
      </c>
      <c r="W1275" s="10"/>
      <c r="X1275" s="10"/>
    </row>
    <row r="1276" spans="1:24" x14ac:dyDescent="0.2">
      <c r="A1276">
        <v>1274</v>
      </c>
      <c r="B1276">
        <v>25000</v>
      </c>
      <c r="C1276" t="s">
        <v>8219</v>
      </c>
      <c r="W1276" s="10"/>
      <c r="X1276" s="10"/>
    </row>
    <row r="1277" spans="1:24" x14ac:dyDescent="0.2">
      <c r="A1277">
        <v>1275</v>
      </c>
      <c r="B1277">
        <v>15000</v>
      </c>
      <c r="C1277" t="s">
        <v>8219</v>
      </c>
      <c r="W1277" s="10"/>
      <c r="X1277" s="10"/>
    </row>
    <row r="1278" spans="1:24" x14ac:dyDescent="0.2">
      <c r="A1278">
        <v>1276</v>
      </c>
      <c r="B1278">
        <v>3000</v>
      </c>
      <c r="C1278" t="s">
        <v>8219</v>
      </c>
      <c r="W1278" s="10"/>
      <c r="X1278" s="10"/>
    </row>
    <row r="1279" spans="1:24" x14ac:dyDescent="0.2">
      <c r="A1279">
        <v>1277</v>
      </c>
      <c r="B1279">
        <v>15000</v>
      </c>
      <c r="C1279" t="s">
        <v>8219</v>
      </c>
      <c r="W1279" s="10"/>
      <c r="X1279" s="10"/>
    </row>
    <row r="1280" spans="1:24" x14ac:dyDescent="0.2">
      <c r="A1280">
        <v>1278</v>
      </c>
      <c r="B1280">
        <v>6500</v>
      </c>
      <c r="C1280" t="s">
        <v>8219</v>
      </c>
      <c r="W1280" s="10"/>
      <c r="X1280" s="10"/>
    </row>
    <row r="1281" spans="1:24" x14ac:dyDescent="0.2">
      <c r="A1281">
        <v>1279</v>
      </c>
      <c r="B1281">
        <v>12516</v>
      </c>
      <c r="C1281" t="s">
        <v>8219</v>
      </c>
      <c r="W1281" s="10"/>
      <c r="X1281" s="10"/>
    </row>
    <row r="1282" spans="1:24" x14ac:dyDescent="0.2">
      <c r="A1282">
        <v>1280</v>
      </c>
      <c r="B1282">
        <v>15000</v>
      </c>
      <c r="C1282" t="s">
        <v>8219</v>
      </c>
      <c r="W1282" s="10"/>
      <c r="X1282" s="10"/>
    </row>
    <row r="1283" spans="1:24" x14ac:dyDescent="0.2">
      <c r="A1283">
        <v>1281</v>
      </c>
      <c r="B1283">
        <v>7000</v>
      </c>
      <c r="C1283" t="s">
        <v>8219</v>
      </c>
      <c r="W1283" s="10"/>
      <c r="X1283" s="10"/>
    </row>
    <row r="1284" spans="1:24" x14ac:dyDescent="0.2">
      <c r="A1284">
        <v>1282</v>
      </c>
      <c r="B1284">
        <v>15000</v>
      </c>
      <c r="C1284" t="s">
        <v>8219</v>
      </c>
      <c r="W1284" s="10"/>
      <c r="X1284" s="10"/>
    </row>
    <row r="1285" spans="1:24" x14ac:dyDescent="0.2">
      <c r="A1285">
        <v>1283</v>
      </c>
      <c r="B1285">
        <v>1000</v>
      </c>
      <c r="C1285" t="s">
        <v>8219</v>
      </c>
      <c r="W1285" s="10"/>
      <c r="X1285" s="10"/>
    </row>
    <row r="1286" spans="1:24" x14ac:dyDescent="0.2">
      <c r="A1286">
        <v>1284</v>
      </c>
      <c r="B1286">
        <v>2000</v>
      </c>
      <c r="C1286" t="s">
        <v>8219</v>
      </c>
      <c r="W1286" s="10"/>
      <c r="X1286" s="10"/>
    </row>
    <row r="1287" spans="1:24" x14ac:dyDescent="0.2">
      <c r="A1287">
        <v>1285</v>
      </c>
      <c r="B1287">
        <v>2000</v>
      </c>
      <c r="C1287" t="s">
        <v>8219</v>
      </c>
      <c r="W1287" s="10"/>
      <c r="X1287" s="10"/>
    </row>
    <row r="1288" spans="1:24" x14ac:dyDescent="0.2">
      <c r="A1288">
        <v>1286</v>
      </c>
      <c r="B1288">
        <v>1500</v>
      </c>
      <c r="C1288" t="s">
        <v>8219</v>
      </c>
      <c r="W1288" s="10"/>
      <c r="X1288" s="10"/>
    </row>
    <row r="1289" spans="1:24" x14ac:dyDescent="0.2">
      <c r="A1289">
        <v>1287</v>
      </c>
      <c r="B1289">
        <v>250</v>
      </c>
      <c r="C1289" t="s">
        <v>8219</v>
      </c>
      <c r="W1289" s="10"/>
      <c r="X1289" s="10"/>
    </row>
    <row r="1290" spans="1:24" x14ac:dyDescent="0.2">
      <c r="A1290">
        <v>1288</v>
      </c>
      <c r="B1290">
        <v>4000</v>
      </c>
      <c r="C1290" t="s">
        <v>8219</v>
      </c>
      <c r="W1290" s="10"/>
      <c r="X1290" s="10"/>
    </row>
    <row r="1291" spans="1:24" x14ac:dyDescent="0.2">
      <c r="A1291">
        <v>1289</v>
      </c>
      <c r="B1291">
        <v>1500</v>
      </c>
      <c r="C1291" t="s">
        <v>8219</v>
      </c>
      <c r="W1291" s="10"/>
      <c r="X1291" s="10"/>
    </row>
    <row r="1292" spans="1:24" x14ac:dyDescent="0.2">
      <c r="A1292">
        <v>1290</v>
      </c>
      <c r="B1292">
        <v>3500</v>
      </c>
      <c r="C1292" t="s">
        <v>8219</v>
      </c>
      <c r="W1292" s="10"/>
      <c r="X1292" s="10"/>
    </row>
    <row r="1293" spans="1:24" x14ac:dyDescent="0.2">
      <c r="A1293">
        <v>1291</v>
      </c>
      <c r="B1293">
        <v>3000</v>
      </c>
      <c r="C1293" t="s">
        <v>8219</v>
      </c>
      <c r="W1293" s="10"/>
      <c r="X1293" s="10"/>
    </row>
    <row r="1294" spans="1:24" x14ac:dyDescent="0.2">
      <c r="A1294">
        <v>1292</v>
      </c>
      <c r="B1294">
        <v>1700</v>
      </c>
      <c r="C1294" t="s">
        <v>8219</v>
      </c>
      <c r="W1294" s="10"/>
      <c r="X1294" s="10"/>
    </row>
    <row r="1295" spans="1:24" x14ac:dyDescent="0.2">
      <c r="A1295">
        <v>1293</v>
      </c>
      <c r="B1295">
        <v>15000</v>
      </c>
      <c r="C1295" t="s">
        <v>8219</v>
      </c>
      <c r="W1295" s="10"/>
      <c r="X1295" s="10"/>
    </row>
    <row r="1296" spans="1:24" x14ac:dyDescent="0.2">
      <c r="A1296">
        <v>1294</v>
      </c>
      <c r="B1296">
        <v>500</v>
      </c>
      <c r="C1296" t="s">
        <v>8219</v>
      </c>
      <c r="W1296" s="10"/>
      <c r="X1296" s="10"/>
    </row>
    <row r="1297" spans="1:24" x14ac:dyDescent="0.2">
      <c r="A1297">
        <v>1295</v>
      </c>
      <c r="B1297">
        <v>2500</v>
      </c>
      <c r="C1297" t="s">
        <v>8219</v>
      </c>
      <c r="W1297" s="10"/>
      <c r="X1297" s="10"/>
    </row>
    <row r="1298" spans="1:24" x14ac:dyDescent="0.2">
      <c r="A1298">
        <v>1296</v>
      </c>
      <c r="B1298">
        <v>850</v>
      </c>
      <c r="C1298" t="s">
        <v>8219</v>
      </c>
      <c r="W1298" s="10"/>
      <c r="X1298" s="10"/>
    </row>
    <row r="1299" spans="1:24" x14ac:dyDescent="0.2">
      <c r="A1299">
        <v>1297</v>
      </c>
      <c r="B1299">
        <v>20000</v>
      </c>
      <c r="C1299" t="s">
        <v>8219</v>
      </c>
      <c r="W1299" s="10"/>
      <c r="X1299" s="10"/>
    </row>
    <row r="1300" spans="1:24" x14ac:dyDescent="0.2">
      <c r="A1300">
        <v>1298</v>
      </c>
      <c r="B1300">
        <v>2000</v>
      </c>
      <c r="C1300" t="s">
        <v>8219</v>
      </c>
      <c r="W1300" s="10"/>
      <c r="X1300" s="10"/>
    </row>
    <row r="1301" spans="1:24" x14ac:dyDescent="0.2">
      <c r="A1301">
        <v>1299</v>
      </c>
      <c r="B1301">
        <v>3500</v>
      </c>
      <c r="C1301" t="s">
        <v>8219</v>
      </c>
      <c r="W1301" s="10"/>
      <c r="X1301" s="10"/>
    </row>
    <row r="1302" spans="1:24" x14ac:dyDescent="0.2">
      <c r="A1302">
        <v>1300</v>
      </c>
      <c r="B1302">
        <v>3000</v>
      </c>
      <c r="C1302" t="s">
        <v>8219</v>
      </c>
      <c r="W1302" s="10"/>
      <c r="X1302" s="10"/>
    </row>
    <row r="1303" spans="1:24" x14ac:dyDescent="0.2">
      <c r="A1303">
        <v>1301</v>
      </c>
      <c r="B1303">
        <v>2000</v>
      </c>
      <c r="C1303" t="s">
        <v>8219</v>
      </c>
      <c r="W1303" s="10"/>
      <c r="X1303" s="10"/>
    </row>
    <row r="1304" spans="1:24" x14ac:dyDescent="0.2">
      <c r="A1304">
        <v>1302</v>
      </c>
      <c r="B1304">
        <v>2500</v>
      </c>
      <c r="C1304" t="s">
        <v>8219</v>
      </c>
      <c r="W1304" s="10"/>
      <c r="X1304" s="10"/>
    </row>
    <row r="1305" spans="1:24" x14ac:dyDescent="0.2">
      <c r="A1305">
        <v>1303</v>
      </c>
      <c r="B1305">
        <v>3500</v>
      </c>
      <c r="C1305" t="s">
        <v>8219</v>
      </c>
      <c r="W1305" s="10"/>
      <c r="X1305" s="10"/>
    </row>
    <row r="1306" spans="1:24" x14ac:dyDescent="0.2">
      <c r="A1306">
        <v>1304</v>
      </c>
      <c r="B1306">
        <v>40000</v>
      </c>
      <c r="C1306" t="s">
        <v>8220</v>
      </c>
      <c r="W1306" s="10"/>
      <c r="X1306" s="10"/>
    </row>
    <row r="1307" spans="1:24" x14ac:dyDescent="0.2">
      <c r="A1307">
        <v>1305</v>
      </c>
      <c r="B1307">
        <v>30000</v>
      </c>
      <c r="C1307" t="s">
        <v>8220</v>
      </c>
      <c r="W1307" s="10"/>
      <c r="X1307" s="10"/>
    </row>
    <row r="1308" spans="1:24" x14ac:dyDescent="0.2">
      <c r="A1308">
        <v>1306</v>
      </c>
      <c r="B1308">
        <v>110000</v>
      </c>
      <c r="C1308" t="s">
        <v>8220</v>
      </c>
      <c r="W1308" s="10"/>
      <c r="X1308" s="10"/>
    </row>
    <row r="1309" spans="1:24" x14ac:dyDescent="0.2">
      <c r="A1309">
        <v>1307</v>
      </c>
      <c r="B1309">
        <v>50000</v>
      </c>
      <c r="C1309" t="s">
        <v>8220</v>
      </c>
      <c r="W1309" s="10"/>
      <c r="X1309" s="10"/>
    </row>
    <row r="1310" spans="1:24" x14ac:dyDescent="0.2">
      <c r="A1310">
        <v>1308</v>
      </c>
      <c r="B1310">
        <v>10000</v>
      </c>
      <c r="C1310" t="s">
        <v>8220</v>
      </c>
      <c r="W1310" s="10"/>
      <c r="X1310" s="10"/>
    </row>
    <row r="1311" spans="1:24" x14ac:dyDescent="0.2">
      <c r="A1311">
        <v>1309</v>
      </c>
      <c r="B1311">
        <v>11500</v>
      </c>
      <c r="C1311" t="s">
        <v>8220</v>
      </c>
      <c r="W1311" s="10"/>
      <c r="X1311" s="10"/>
    </row>
    <row r="1312" spans="1:24" x14ac:dyDescent="0.2">
      <c r="A1312">
        <v>1310</v>
      </c>
      <c r="B1312">
        <v>20000</v>
      </c>
      <c r="C1312" t="s">
        <v>8220</v>
      </c>
      <c r="W1312" s="10"/>
      <c r="X1312" s="10"/>
    </row>
    <row r="1313" spans="1:24" x14ac:dyDescent="0.2">
      <c r="A1313">
        <v>1311</v>
      </c>
      <c r="B1313">
        <v>250000</v>
      </c>
      <c r="C1313" t="s">
        <v>8220</v>
      </c>
      <c r="W1313" s="10"/>
      <c r="X1313" s="10"/>
    </row>
    <row r="1314" spans="1:24" x14ac:dyDescent="0.2">
      <c r="A1314">
        <v>1312</v>
      </c>
      <c r="B1314">
        <v>4600</v>
      </c>
      <c r="C1314" t="s">
        <v>8220</v>
      </c>
      <c r="W1314" s="10"/>
      <c r="X1314" s="10"/>
    </row>
    <row r="1315" spans="1:24" x14ac:dyDescent="0.2">
      <c r="A1315">
        <v>1313</v>
      </c>
      <c r="B1315">
        <v>40000</v>
      </c>
      <c r="C1315" t="s">
        <v>8220</v>
      </c>
      <c r="W1315" s="10"/>
      <c r="X1315" s="10"/>
    </row>
    <row r="1316" spans="1:24" x14ac:dyDescent="0.2">
      <c r="A1316">
        <v>1314</v>
      </c>
      <c r="B1316">
        <v>180000</v>
      </c>
      <c r="C1316" t="s">
        <v>8220</v>
      </c>
      <c r="W1316" s="10"/>
      <c r="X1316" s="10"/>
    </row>
    <row r="1317" spans="1:24" x14ac:dyDescent="0.2">
      <c r="A1317">
        <v>1315</v>
      </c>
      <c r="B1317">
        <v>100000</v>
      </c>
      <c r="C1317" t="s">
        <v>8220</v>
      </c>
      <c r="W1317" s="10"/>
      <c r="X1317" s="10"/>
    </row>
    <row r="1318" spans="1:24" x14ac:dyDescent="0.2">
      <c r="A1318">
        <v>1316</v>
      </c>
      <c r="B1318">
        <v>75000</v>
      </c>
      <c r="C1318" t="s">
        <v>8220</v>
      </c>
      <c r="W1318" s="10"/>
      <c r="X1318" s="10"/>
    </row>
    <row r="1319" spans="1:24" x14ac:dyDescent="0.2">
      <c r="A1319">
        <v>1317</v>
      </c>
      <c r="B1319">
        <v>200000</v>
      </c>
      <c r="C1319" t="s">
        <v>8220</v>
      </c>
      <c r="W1319" s="10"/>
      <c r="X1319" s="10"/>
    </row>
    <row r="1320" spans="1:24" x14ac:dyDescent="0.2">
      <c r="A1320">
        <v>1318</v>
      </c>
      <c r="B1320">
        <v>40000</v>
      </c>
      <c r="C1320" t="s">
        <v>8220</v>
      </c>
      <c r="W1320" s="10"/>
      <c r="X1320" s="10"/>
    </row>
    <row r="1321" spans="1:24" x14ac:dyDescent="0.2">
      <c r="A1321">
        <v>1319</v>
      </c>
      <c r="B1321">
        <v>5800</v>
      </c>
      <c r="C1321" t="s">
        <v>8220</v>
      </c>
      <c r="W1321" s="10"/>
      <c r="X1321" s="10"/>
    </row>
    <row r="1322" spans="1:24" x14ac:dyDescent="0.2">
      <c r="A1322">
        <v>1320</v>
      </c>
      <c r="B1322">
        <v>100000</v>
      </c>
      <c r="C1322" t="s">
        <v>8220</v>
      </c>
      <c r="W1322" s="10"/>
      <c r="X1322" s="10"/>
    </row>
    <row r="1323" spans="1:24" x14ac:dyDescent="0.2">
      <c r="A1323">
        <v>1321</v>
      </c>
      <c r="B1323">
        <v>462000</v>
      </c>
      <c r="C1323" t="s">
        <v>8220</v>
      </c>
      <c r="W1323" s="10"/>
      <c r="X1323" s="10"/>
    </row>
    <row r="1324" spans="1:24" x14ac:dyDescent="0.2">
      <c r="A1324">
        <v>1322</v>
      </c>
      <c r="B1324">
        <v>35000</v>
      </c>
      <c r="C1324" t="s">
        <v>8220</v>
      </c>
      <c r="W1324" s="10"/>
      <c r="X1324" s="10"/>
    </row>
    <row r="1325" spans="1:24" x14ac:dyDescent="0.2">
      <c r="A1325">
        <v>1323</v>
      </c>
      <c r="B1325">
        <v>15000</v>
      </c>
      <c r="C1325" t="s">
        <v>8220</v>
      </c>
      <c r="W1325" s="10"/>
      <c r="X1325" s="10"/>
    </row>
    <row r="1326" spans="1:24" x14ac:dyDescent="0.2">
      <c r="A1326">
        <v>1324</v>
      </c>
      <c r="B1326">
        <v>50000</v>
      </c>
      <c r="C1326" t="s">
        <v>8220</v>
      </c>
      <c r="W1326" s="10"/>
      <c r="X1326" s="10"/>
    </row>
    <row r="1327" spans="1:24" x14ac:dyDescent="0.2">
      <c r="A1327">
        <v>1325</v>
      </c>
      <c r="B1327">
        <v>20000</v>
      </c>
      <c r="C1327" t="s">
        <v>8220</v>
      </c>
      <c r="W1327" s="10"/>
      <c r="X1327" s="10"/>
    </row>
    <row r="1328" spans="1:24" x14ac:dyDescent="0.2">
      <c r="A1328">
        <v>1326</v>
      </c>
      <c r="B1328">
        <v>100000</v>
      </c>
      <c r="C1328" t="s">
        <v>8220</v>
      </c>
      <c r="W1328" s="10"/>
      <c r="X1328" s="10"/>
    </row>
    <row r="1329" spans="1:24" x14ac:dyDescent="0.2">
      <c r="A1329">
        <v>1327</v>
      </c>
      <c r="B1329">
        <v>48000</v>
      </c>
      <c r="C1329" t="s">
        <v>8220</v>
      </c>
      <c r="W1329" s="10"/>
      <c r="X1329" s="10"/>
    </row>
    <row r="1330" spans="1:24" x14ac:dyDescent="0.2">
      <c r="A1330">
        <v>1328</v>
      </c>
      <c r="B1330">
        <v>75000</v>
      </c>
      <c r="C1330" t="s">
        <v>8220</v>
      </c>
      <c r="W1330" s="10"/>
      <c r="X1330" s="10"/>
    </row>
    <row r="1331" spans="1:24" x14ac:dyDescent="0.2">
      <c r="A1331">
        <v>1329</v>
      </c>
      <c r="B1331">
        <v>50000</v>
      </c>
      <c r="C1331" t="s">
        <v>8220</v>
      </c>
      <c r="W1331" s="10"/>
      <c r="X1331" s="10"/>
    </row>
    <row r="1332" spans="1:24" x14ac:dyDescent="0.2">
      <c r="A1332">
        <v>1330</v>
      </c>
      <c r="B1332">
        <v>35000</v>
      </c>
      <c r="C1332" t="s">
        <v>8220</v>
      </c>
      <c r="W1332" s="10"/>
      <c r="X1332" s="10"/>
    </row>
    <row r="1333" spans="1:24" x14ac:dyDescent="0.2">
      <c r="A1333">
        <v>1331</v>
      </c>
      <c r="B1333">
        <v>250000</v>
      </c>
      <c r="C1333" t="s">
        <v>8220</v>
      </c>
      <c r="W1333" s="10"/>
      <c r="X1333" s="10"/>
    </row>
    <row r="1334" spans="1:24" x14ac:dyDescent="0.2">
      <c r="A1334">
        <v>1332</v>
      </c>
      <c r="B1334">
        <v>10115</v>
      </c>
      <c r="C1334" t="s">
        <v>8220</v>
      </c>
      <c r="W1334" s="10"/>
      <c r="X1334" s="10"/>
    </row>
    <row r="1335" spans="1:24" x14ac:dyDescent="0.2">
      <c r="A1335">
        <v>1333</v>
      </c>
      <c r="B1335">
        <v>2500</v>
      </c>
      <c r="C1335" t="s">
        <v>8220</v>
      </c>
      <c r="W1335" s="10"/>
      <c r="X1335" s="10"/>
    </row>
    <row r="1336" spans="1:24" x14ac:dyDescent="0.2">
      <c r="A1336">
        <v>1334</v>
      </c>
      <c r="B1336">
        <v>133000</v>
      </c>
      <c r="C1336" t="s">
        <v>8220</v>
      </c>
      <c r="W1336" s="10"/>
      <c r="X1336" s="10"/>
    </row>
    <row r="1337" spans="1:24" x14ac:dyDescent="0.2">
      <c r="A1337">
        <v>1335</v>
      </c>
      <c r="B1337">
        <v>25000</v>
      </c>
      <c r="C1337" t="s">
        <v>8220</v>
      </c>
      <c r="W1337" s="10"/>
      <c r="X1337" s="10"/>
    </row>
    <row r="1338" spans="1:24" x14ac:dyDescent="0.2">
      <c r="A1338">
        <v>1336</v>
      </c>
      <c r="B1338">
        <v>100000</v>
      </c>
      <c r="C1338" t="s">
        <v>8220</v>
      </c>
      <c r="W1338" s="10"/>
      <c r="X1338" s="10"/>
    </row>
    <row r="1339" spans="1:24" x14ac:dyDescent="0.2">
      <c r="A1339">
        <v>1337</v>
      </c>
      <c r="B1339">
        <v>50000</v>
      </c>
      <c r="C1339" t="s">
        <v>8220</v>
      </c>
      <c r="W1339" s="10"/>
      <c r="X1339" s="10"/>
    </row>
    <row r="1340" spans="1:24" x14ac:dyDescent="0.2">
      <c r="A1340">
        <v>1338</v>
      </c>
      <c r="B1340">
        <v>30000</v>
      </c>
      <c r="C1340" t="s">
        <v>8220</v>
      </c>
      <c r="W1340" s="10"/>
      <c r="X1340" s="10"/>
    </row>
    <row r="1341" spans="1:24" x14ac:dyDescent="0.2">
      <c r="A1341">
        <v>1339</v>
      </c>
      <c r="B1341">
        <v>50000</v>
      </c>
      <c r="C1341" t="s">
        <v>8220</v>
      </c>
      <c r="W1341" s="10"/>
      <c r="X1341" s="10"/>
    </row>
    <row r="1342" spans="1:24" x14ac:dyDescent="0.2">
      <c r="A1342">
        <v>1340</v>
      </c>
      <c r="B1342">
        <v>1680</v>
      </c>
      <c r="C1342" t="s">
        <v>8220</v>
      </c>
      <c r="W1342" s="10"/>
      <c r="X1342" s="10"/>
    </row>
    <row r="1343" spans="1:24" x14ac:dyDescent="0.2">
      <c r="A1343">
        <v>1341</v>
      </c>
      <c r="B1343">
        <v>25000</v>
      </c>
      <c r="C1343" t="s">
        <v>8220</v>
      </c>
      <c r="W1343" s="10"/>
      <c r="X1343" s="10"/>
    </row>
    <row r="1344" spans="1:24" x14ac:dyDescent="0.2">
      <c r="A1344">
        <v>1342</v>
      </c>
      <c r="B1344">
        <v>50000</v>
      </c>
      <c r="C1344" t="s">
        <v>8220</v>
      </c>
      <c r="W1344" s="10"/>
      <c r="X1344" s="10"/>
    </row>
    <row r="1345" spans="1:24" x14ac:dyDescent="0.2">
      <c r="A1345">
        <v>1343</v>
      </c>
      <c r="B1345">
        <v>50000</v>
      </c>
      <c r="C1345" t="s">
        <v>8220</v>
      </c>
      <c r="W1345" s="10"/>
      <c r="X1345" s="10"/>
    </row>
    <row r="1346" spans="1:24" x14ac:dyDescent="0.2">
      <c r="A1346">
        <v>1344</v>
      </c>
      <c r="B1346">
        <v>1500</v>
      </c>
      <c r="C1346" t="s">
        <v>8219</v>
      </c>
      <c r="W1346" s="10"/>
      <c r="X1346" s="10"/>
    </row>
    <row r="1347" spans="1:24" x14ac:dyDescent="0.2">
      <c r="A1347">
        <v>1345</v>
      </c>
      <c r="B1347">
        <v>300</v>
      </c>
      <c r="C1347" t="s">
        <v>8219</v>
      </c>
      <c r="W1347" s="10"/>
      <c r="X1347" s="10"/>
    </row>
    <row r="1348" spans="1:24" x14ac:dyDescent="0.2">
      <c r="A1348">
        <v>1346</v>
      </c>
      <c r="B1348">
        <v>4900</v>
      </c>
      <c r="C1348" t="s">
        <v>8219</v>
      </c>
      <c r="W1348" s="10"/>
      <c r="X1348" s="10"/>
    </row>
    <row r="1349" spans="1:24" x14ac:dyDescent="0.2">
      <c r="A1349">
        <v>1347</v>
      </c>
      <c r="B1349">
        <v>2500</v>
      </c>
      <c r="C1349" t="s">
        <v>8219</v>
      </c>
      <c r="W1349" s="10"/>
      <c r="X1349" s="10"/>
    </row>
    <row r="1350" spans="1:24" x14ac:dyDescent="0.2">
      <c r="A1350">
        <v>1348</v>
      </c>
      <c r="B1350">
        <v>5875</v>
      </c>
      <c r="C1350" t="s">
        <v>8219</v>
      </c>
      <c r="W1350" s="10"/>
      <c r="X1350" s="10"/>
    </row>
    <row r="1351" spans="1:24" x14ac:dyDescent="0.2">
      <c r="A1351">
        <v>1349</v>
      </c>
      <c r="B1351">
        <v>5000</v>
      </c>
      <c r="C1351" t="s">
        <v>8219</v>
      </c>
      <c r="W1351" s="10"/>
      <c r="X1351" s="10"/>
    </row>
    <row r="1352" spans="1:24" x14ac:dyDescent="0.2">
      <c r="A1352">
        <v>1350</v>
      </c>
      <c r="B1352">
        <v>5000</v>
      </c>
      <c r="C1352" t="s">
        <v>8219</v>
      </c>
      <c r="W1352" s="10"/>
      <c r="X1352" s="10"/>
    </row>
    <row r="1353" spans="1:24" x14ac:dyDescent="0.2">
      <c r="A1353">
        <v>1351</v>
      </c>
      <c r="B1353">
        <v>20000</v>
      </c>
      <c r="C1353" t="s">
        <v>8219</v>
      </c>
      <c r="W1353" s="10"/>
      <c r="X1353" s="10"/>
    </row>
    <row r="1354" spans="1:24" x14ac:dyDescent="0.2">
      <c r="A1354">
        <v>1352</v>
      </c>
      <c r="B1354">
        <v>10000</v>
      </c>
      <c r="C1354" t="s">
        <v>8219</v>
      </c>
      <c r="W1354" s="10"/>
      <c r="X1354" s="10"/>
    </row>
    <row r="1355" spans="1:24" x14ac:dyDescent="0.2">
      <c r="A1355">
        <v>1353</v>
      </c>
      <c r="B1355">
        <v>1000</v>
      </c>
      <c r="C1355" t="s">
        <v>8219</v>
      </c>
      <c r="W1355" s="10"/>
      <c r="X1355" s="10"/>
    </row>
    <row r="1356" spans="1:24" x14ac:dyDescent="0.2">
      <c r="A1356">
        <v>1354</v>
      </c>
      <c r="B1356">
        <v>1200</v>
      </c>
      <c r="C1356" t="s">
        <v>8219</v>
      </c>
      <c r="W1356" s="10"/>
      <c r="X1356" s="10"/>
    </row>
    <row r="1357" spans="1:24" x14ac:dyDescent="0.2">
      <c r="A1357">
        <v>1355</v>
      </c>
      <c r="B1357">
        <v>2500</v>
      </c>
      <c r="C1357" t="s">
        <v>8219</v>
      </c>
      <c r="W1357" s="10"/>
      <c r="X1357" s="10"/>
    </row>
    <row r="1358" spans="1:24" x14ac:dyDescent="0.2">
      <c r="A1358">
        <v>1356</v>
      </c>
      <c r="B1358">
        <v>3400</v>
      </c>
      <c r="C1358" t="s">
        <v>8219</v>
      </c>
      <c r="W1358" s="10"/>
      <c r="X1358" s="10"/>
    </row>
    <row r="1359" spans="1:24" x14ac:dyDescent="0.2">
      <c r="A1359">
        <v>1357</v>
      </c>
      <c r="B1359">
        <v>2000</v>
      </c>
      <c r="C1359" t="s">
        <v>8219</v>
      </c>
      <c r="W1359" s="10"/>
      <c r="X1359" s="10"/>
    </row>
    <row r="1360" spans="1:24" x14ac:dyDescent="0.2">
      <c r="A1360">
        <v>1358</v>
      </c>
      <c r="B1360">
        <v>3000</v>
      </c>
      <c r="C1360" t="s">
        <v>8219</v>
      </c>
      <c r="W1360" s="10"/>
      <c r="X1360" s="10"/>
    </row>
    <row r="1361" spans="1:24" x14ac:dyDescent="0.2">
      <c r="A1361">
        <v>1359</v>
      </c>
      <c r="B1361">
        <v>660</v>
      </c>
      <c r="C1361" t="s">
        <v>8219</v>
      </c>
      <c r="W1361" s="10"/>
      <c r="X1361" s="10"/>
    </row>
    <row r="1362" spans="1:24" x14ac:dyDescent="0.2">
      <c r="A1362">
        <v>1360</v>
      </c>
      <c r="B1362">
        <v>1500</v>
      </c>
      <c r="C1362" t="s">
        <v>8219</v>
      </c>
      <c r="W1362" s="10"/>
      <c r="X1362" s="10"/>
    </row>
    <row r="1363" spans="1:24" x14ac:dyDescent="0.2">
      <c r="A1363">
        <v>1361</v>
      </c>
      <c r="B1363">
        <v>6000</v>
      </c>
      <c r="C1363" t="s">
        <v>8219</v>
      </c>
      <c r="W1363" s="10"/>
      <c r="X1363" s="10"/>
    </row>
    <row r="1364" spans="1:24" x14ac:dyDescent="0.2">
      <c r="A1364">
        <v>1362</v>
      </c>
      <c r="B1364">
        <v>1000</v>
      </c>
      <c r="C1364" t="s">
        <v>8219</v>
      </c>
      <c r="W1364" s="10"/>
      <c r="X1364" s="10"/>
    </row>
    <row r="1365" spans="1:24" x14ac:dyDescent="0.2">
      <c r="A1365">
        <v>1363</v>
      </c>
      <c r="B1365">
        <v>200</v>
      </c>
      <c r="C1365" t="s">
        <v>8219</v>
      </c>
      <c r="W1365" s="10"/>
      <c r="X1365" s="10"/>
    </row>
    <row r="1366" spans="1:24" x14ac:dyDescent="0.2">
      <c r="A1366">
        <v>1364</v>
      </c>
      <c r="B1366">
        <v>42000</v>
      </c>
      <c r="C1366" t="s">
        <v>8219</v>
      </c>
      <c r="W1366" s="10"/>
      <c r="X1366" s="10"/>
    </row>
    <row r="1367" spans="1:24" x14ac:dyDescent="0.2">
      <c r="A1367">
        <v>1365</v>
      </c>
      <c r="B1367">
        <v>7500</v>
      </c>
      <c r="C1367" t="s">
        <v>8219</v>
      </c>
      <c r="W1367" s="10"/>
      <c r="X1367" s="10"/>
    </row>
    <row r="1368" spans="1:24" x14ac:dyDescent="0.2">
      <c r="A1368">
        <v>1366</v>
      </c>
      <c r="B1368">
        <v>7500</v>
      </c>
      <c r="C1368" t="s">
        <v>8219</v>
      </c>
      <c r="W1368" s="10"/>
      <c r="X1368" s="10"/>
    </row>
    <row r="1369" spans="1:24" x14ac:dyDescent="0.2">
      <c r="A1369">
        <v>1367</v>
      </c>
      <c r="B1369">
        <v>5000</v>
      </c>
      <c r="C1369" t="s">
        <v>8219</v>
      </c>
      <c r="W1369" s="10"/>
      <c r="X1369" s="10"/>
    </row>
    <row r="1370" spans="1:24" x14ac:dyDescent="0.2">
      <c r="A1370">
        <v>1368</v>
      </c>
      <c r="B1370">
        <v>5000</v>
      </c>
      <c r="C1370" t="s">
        <v>8219</v>
      </c>
      <c r="W1370" s="10"/>
      <c r="X1370" s="10"/>
    </row>
    <row r="1371" spans="1:24" x14ac:dyDescent="0.2">
      <c r="A1371">
        <v>1369</v>
      </c>
      <c r="B1371">
        <v>32360</v>
      </c>
      <c r="C1371" t="s">
        <v>8219</v>
      </c>
      <c r="W1371" s="10"/>
      <c r="X1371" s="10"/>
    </row>
    <row r="1372" spans="1:24" x14ac:dyDescent="0.2">
      <c r="A1372">
        <v>1370</v>
      </c>
      <c r="B1372">
        <v>1500</v>
      </c>
      <c r="C1372" t="s">
        <v>8219</v>
      </c>
      <c r="W1372" s="10"/>
      <c r="X1372" s="10"/>
    </row>
    <row r="1373" spans="1:24" x14ac:dyDescent="0.2">
      <c r="A1373">
        <v>1371</v>
      </c>
      <c r="B1373">
        <v>6999</v>
      </c>
      <c r="C1373" t="s">
        <v>8219</v>
      </c>
      <c r="W1373" s="10"/>
      <c r="X1373" s="10"/>
    </row>
    <row r="1374" spans="1:24" x14ac:dyDescent="0.2">
      <c r="A1374">
        <v>1372</v>
      </c>
      <c r="B1374">
        <v>500</v>
      </c>
      <c r="C1374" t="s">
        <v>8219</v>
      </c>
      <c r="W1374" s="10"/>
      <c r="X1374" s="10"/>
    </row>
    <row r="1375" spans="1:24" x14ac:dyDescent="0.2">
      <c r="A1375">
        <v>1373</v>
      </c>
      <c r="B1375">
        <v>10000</v>
      </c>
      <c r="C1375" t="s">
        <v>8219</v>
      </c>
      <c r="W1375" s="10"/>
      <c r="X1375" s="10"/>
    </row>
    <row r="1376" spans="1:24" x14ac:dyDescent="0.2">
      <c r="A1376">
        <v>1374</v>
      </c>
      <c r="B1376">
        <v>1500</v>
      </c>
      <c r="C1376" t="s">
        <v>8219</v>
      </c>
      <c r="W1376" s="10"/>
      <c r="X1376" s="10"/>
    </row>
    <row r="1377" spans="1:24" x14ac:dyDescent="0.2">
      <c r="A1377">
        <v>1375</v>
      </c>
      <c r="B1377">
        <v>4000</v>
      </c>
      <c r="C1377" t="s">
        <v>8219</v>
      </c>
      <c r="W1377" s="10"/>
      <c r="X1377" s="10"/>
    </row>
    <row r="1378" spans="1:24" x14ac:dyDescent="0.2">
      <c r="A1378">
        <v>1376</v>
      </c>
      <c r="B1378">
        <v>3700</v>
      </c>
      <c r="C1378" t="s">
        <v>8219</v>
      </c>
      <c r="W1378" s="10"/>
      <c r="X1378" s="10"/>
    </row>
    <row r="1379" spans="1:24" x14ac:dyDescent="0.2">
      <c r="A1379">
        <v>1377</v>
      </c>
      <c r="B1379">
        <v>1300</v>
      </c>
      <c r="C1379" t="s">
        <v>8219</v>
      </c>
      <c r="W1379" s="10"/>
      <c r="X1379" s="10"/>
    </row>
    <row r="1380" spans="1:24" x14ac:dyDescent="0.2">
      <c r="A1380">
        <v>1378</v>
      </c>
      <c r="B1380">
        <v>2000</v>
      </c>
      <c r="C1380" t="s">
        <v>8219</v>
      </c>
      <c r="W1380" s="10"/>
      <c r="X1380" s="10"/>
    </row>
    <row r="1381" spans="1:24" x14ac:dyDescent="0.2">
      <c r="A1381">
        <v>1379</v>
      </c>
      <c r="B1381">
        <v>10000</v>
      </c>
      <c r="C1381" t="s">
        <v>8219</v>
      </c>
      <c r="W1381" s="10"/>
      <c r="X1381" s="10"/>
    </row>
    <row r="1382" spans="1:24" x14ac:dyDescent="0.2">
      <c r="A1382">
        <v>1380</v>
      </c>
      <c r="B1382">
        <v>25</v>
      </c>
      <c r="C1382" t="s">
        <v>8219</v>
      </c>
      <c r="W1382" s="10"/>
      <c r="X1382" s="10"/>
    </row>
    <row r="1383" spans="1:24" x14ac:dyDescent="0.2">
      <c r="A1383">
        <v>1381</v>
      </c>
      <c r="B1383">
        <v>5000</v>
      </c>
      <c r="C1383" t="s">
        <v>8219</v>
      </c>
      <c r="W1383" s="10"/>
      <c r="X1383" s="10"/>
    </row>
    <row r="1384" spans="1:24" x14ac:dyDescent="0.2">
      <c r="A1384">
        <v>1382</v>
      </c>
      <c r="B1384">
        <v>8000</v>
      </c>
      <c r="C1384" t="s">
        <v>8219</v>
      </c>
      <c r="W1384" s="10"/>
      <c r="X1384" s="10"/>
    </row>
    <row r="1385" spans="1:24" x14ac:dyDescent="0.2">
      <c r="A1385">
        <v>1383</v>
      </c>
      <c r="B1385">
        <v>2200</v>
      </c>
      <c r="C1385" t="s">
        <v>8219</v>
      </c>
      <c r="W1385" s="10"/>
      <c r="X1385" s="10"/>
    </row>
    <row r="1386" spans="1:24" x14ac:dyDescent="0.2">
      <c r="A1386">
        <v>1384</v>
      </c>
      <c r="B1386">
        <v>3500</v>
      </c>
      <c r="C1386" t="s">
        <v>8219</v>
      </c>
      <c r="W1386" s="10"/>
      <c r="X1386" s="10"/>
    </row>
    <row r="1387" spans="1:24" x14ac:dyDescent="0.2">
      <c r="A1387">
        <v>1385</v>
      </c>
      <c r="B1387">
        <v>8000</v>
      </c>
      <c r="C1387" t="s">
        <v>8219</v>
      </c>
      <c r="W1387" s="10"/>
      <c r="X1387" s="10"/>
    </row>
    <row r="1388" spans="1:24" x14ac:dyDescent="0.2">
      <c r="A1388">
        <v>1386</v>
      </c>
      <c r="B1388">
        <v>400</v>
      </c>
      <c r="C1388" t="s">
        <v>8219</v>
      </c>
      <c r="W1388" s="10"/>
      <c r="X1388" s="10"/>
    </row>
    <row r="1389" spans="1:24" x14ac:dyDescent="0.2">
      <c r="A1389">
        <v>1387</v>
      </c>
      <c r="B1389">
        <v>4000</v>
      </c>
      <c r="C1389" t="s">
        <v>8219</v>
      </c>
      <c r="W1389" s="10"/>
      <c r="X1389" s="10"/>
    </row>
    <row r="1390" spans="1:24" x14ac:dyDescent="0.2">
      <c r="A1390">
        <v>1388</v>
      </c>
      <c r="B1390">
        <v>5000</v>
      </c>
      <c r="C1390" t="s">
        <v>8219</v>
      </c>
      <c r="W1390" s="10"/>
      <c r="X1390" s="10"/>
    </row>
    <row r="1391" spans="1:24" x14ac:dyDescent="0.2">
      <c r="A1391">
        <v>1389</v>
      </c>
      <c r="B1391">
        <v>500</v>
      </c>
      <c r="C1391" t="s">
        <v>8219</v>
      </c>
      <c r="W1391" s="10"/>
      <c r="X1391" s="10"/>
    </row>
    <row r="1392" spans="1:24" x14ac:dyDescent="0.2">
      <c r="A1392">
        <v>1390</v>
      </c>
      <c r="B1392">
        <v>2800</v>
      </c>
      <c r="C1392" t="s">
        <v>8219</v>
      </c>
      <c r="W1392" s="10"/>
      <c r="X1392" s="10"/>
    </row>
    <row r="1393" spans="1:24" x14ac:dyDescent="0.2">
      <c r="A1393">
        <v>1391</v>
      </c>
      <c r="B1393">
        <v>500</v>
      </c>
      <c r="C1393" t="s">
        <v>8219</v>
      </c>
      <c r="W1393" s="10"/>
      <c r="X1393" s="10"/>
    </row>
    <row r="1394" spans="1:24" x14ac:dyDescent="0.2">
      <c r="A1394">
        <v>1392</v>
      </c>
      <c r="B1394">
        <v>2500</v>
      </c>
      <c r="C1394" t="s">
        <v>8219</v>
      </c>
      <c r="W1394" s="10"/>
      <c r="X1394" s="10"/>
    </row>
    <row r="1395" spans="1:24" x14ac:dyDescent="0.2">
      <c r="A1395">
        <v>1393</v>
      </c>
      <c r="B1395">
        <v>10000</v>
      </c>
      <c r="C1395" t="s">
        <v>8219</v>
      </c>
      <c r="W1395" s="10"/>
      <c r="X1395" s="10"/>
    </row>
    <row r="1396" spans="1:24" x14ac:dyDescent="0.2">
      <c r="A1396">
        <v>1394</v>
      </c>
      <c r="B1396">
        <v>750</v>
      </c>
      <c r="C1396" t="s">
        <v>8219</v>
      </c>
      <c r="W1396" s="10"/>
      <c r="X1396" s="10"/>
    </row>
    <row r="1397" spans="1:24" x14ac:dyDescent="0.2">
      <c r="A1397">
        <v>1395</v>
      </c>
      <c r="B1397">
        <v>3500</v>
      </c>
      <c r="C1397" t="s">
        <v>8219</v>
      </c>
      <c r="W1397" s="10"/>
      <c r="X1397" s="10"/>
    </row>
    <row r="1398" spans="1:24" x14ac:dyDescent="0.2">
      <c r="A1398">
        <v>1396</v>
      </c>
      <c r="B1398">
        <v>6000</v>
      </c>
      <c r="C1398" t="s">
        <v>8219</v>
      </c>
      <c r="W1398" s="10"/>
      <c r="X1398" s="10"/>
    </row>
    <row r="1399" spans="1:24" x14ac:dyDescent="0.2">
      <c r="A1399">
        <v>1397</v>
      </c>
      <c r="B1399">
        <v>10000</v>
      </c>
      <c r="C1399" t="s">
        <v>8219</v>
      </c>
      <c r="W1399" s="10"/>
      <c r="X1399" s="10"/>
    </row>
    <row r="1400" spans="1:24" x14ac:dyDescent="0.2">
      <c r="A1400">
        <v>1398</v>
      </c>
      <c r="B1400">
        <v>4400</v>
      </c>
      <c r="C1400" t="s">
        <v>8219</v>
      </c>
      <c r="W1400" s="10"/>
      <c r="X1400" s="10"/>
    </row>
    <row r="1401" spans="1:24" x14ac:dyDescent="0.2">
      <c r="A1401">
        <v>1399</v>
      </c>
      <c r="B1401">
        <v>9000</v>
      </c>
      <c r="C1401" t="s">
        <v>8219</v>
      </c>
      <c r="W1401" s="10"/>
      <c r="X1401" s="10"/>
    </row>
    <row r="1402" spans="1:24" x14ac:dyDescent="0.2">
      <c r="A1402">
        <v>1400</v>
      </c>
      <c r="B1402">
        <v>350</v>
      </c>
      <c r="C1402" t="s">
        <v>8219</v>
      </c>
      <c r="W1402" s="10"/>
      <c r="X1402" s="10"/>
    </row>
    <row r="1403" spans="1:24" x14ac:dyDescent="0.2">
      <c r="A1403">
        <v>1401</v>
      </c>
      <c r="B1403">
        <v>2500</v>
      </c>
      <c r="C1403" t="s">
        <v>8219</v>
      </c>
      <c r="W1403" s="10"/>
      <c r="X1403" s="10"/>
    </row>
    <row r="1404" spans="1:24" x14ac:dyDescent="0.2">
      <c r="A1404">
        <v>1402</v>
      </c>
      <c r="B1404">
        <v>2500</v>
      </c>
      <c r="C1404" t="s">
        <v>8219</v>
      </c>
      <c r="W1404" s="10"/>
      <c r="X1404" s="10"/>
    </row>
    <row r="1405" spans="1:24" x14ac:dyDescent="0.2">
      <c r="A1405">
        <v>1403</v>
      </c>
      <c r="B1405">
        <v>4000</v>
      </c>
      <c r="C1405" t="s">
        <v>8219</v>
      </c>
      <c r="W1405" s="10"/>
      <c r="X1405" s="10"/>
    </row>
    <row r="1406" spans="1:24" x14ac:dyDescent="0.2">
      <c r="A1406">
        <v>1404</v>
      </c>
      <c r="B1406">
        <v>14500</v>
      </c>
      <c r="C1406" t="s">
        <v>8221</v>
      </c>
      <c r="W1406" s="10"/>
      <c r="X1406" s="10"/>
    </row>
    <row r="1407" spans="1:24" x14ac:dyDescent="0.2">
      <c r="A1407">
        <v>1405</v>
      </c>
      <c r="B1407">
        <v>25000</v>
      </c>
      <c r="C1407" t="s">
        <v>8221</v>
      </c>
      <c r="W1407" s="10"/>
      <c r="X1407" s="10"/>
    </row>
    <row r="1408" spans="1:24" x14ac:dyDescent="0.2">
      <c r="A1408">
        <v>1406</v>
      </c>
      <c r="B1408">
        <v>12000</v>
      </c>
      <c r="C1408" t="s">
        <v>8221</v>
      </c>
      <c r="W1408" s="10"/>
      <c r="X1408" s="10"/>
    </row>
    <row r="1409" spans="1:24" x14ac:dyDescent="0.2">
      <c r="A1409">
        <v>1407</v>
      </c>
      <c r="B1409">
        <v>3000</v>
      </c>
      <c r="C1409" t="s">
        <v>8221</v>
      </c>
      <c r="W1409" s="10"/>
      <c r="X1409" s="10"/>
    </row>
    <row r="1410" spans="1:24" x14ac:dyDescent="0.2">
      <c r="A1410">
        <v>1408</v>
      </c>
      <c r="B1410">
        <v>1000</v>
      </c>
      <c r="C1410" t="s">
        <v>8221</v>
      </c>
      <c r="W1410" s="10"/>
      <c r="X1410" s="10"/>
    </row>
    <row r="1411" spans="1:24" x14ac:dyDescent="0.2">
      <c r="A1411">
        <v>1409</v>
      </c>
      <c r="B1411">
        <v>4000</v>
      </c>
      <c r="C1411" t="s">
        <v>8221</v>
      </c>
      <c r="W1411" s="10"/>
      <c r="X1411" s="10"/>
    </row>
    <row r="1412" spans="1:24" x14ac:dyDescent="0.2">
      <c r="A1412">
        <v>1410</v>
      </c>
      <c r="B1412">
        <v>6000</v>
      </c>
      <c r="C1412" t="s">
        <v>8221</v>
      </c>
      <c r="W1412" s="10"/>
      <c r="X1412" s="10"/>
    </row>
    <row r="1413" spans="1:24" x14ac:dyDescent="0.2">
      <c r="A1413">
        <v>1411</v>
      </c>
      <c r="B1413">
        <v>3000</v>
      </c>
      <c r="C1413" t="s">
        <v>8221</v>
      </c>
      <c r="W1413" s="10"/>
      <c r="X1413" s="10"/>
    </row>
    <row r="1414" spans="1:24" x14ac:dyDescent="0.2">
      <c r="A1414">
        <v>1412</v>
      </c>
      <c r="B1414">
        <v>7000</v>
      </c>
      <c r="C1414" t="s">
        <v>8221</v>
      </c>
      <c r="W1414" s="10"/>
      <c r="X1414" s="10"/>
    </row>
    <row r="1415" spans="1:24" x14ac:dyDescent="0.2">
      <c r="A1415">
        <v>1413</v>
      </c>
      <c r="B1415">
        <v>2000</v>
      </c>
      <c r="C1415" t="s">
        <v>8221</v>
      </c>
      <c r="W1415" s="10"/>
      <c r="X1415" s="10"/>
    </row>
    <row r="1416" spans="1:24" x14ac:dyDescent="0.2">
      <c r="A1416">
        <v>1414</v>
      </c>
      <c r="B1416">
        <v>500</v>
      </c>
      <c r="C1416" t="s">
        <v>8221</v>
      </c>
      <c r="W1416" s="10"/>
      <c r="X1416" s="10"/>
    </row>
    <row r="1417" spans="1:24" x14ac:dyDescent="0.2">
      <c r="A1417">
        <v>1415</v>
      </c>
      <c r="B1417">
        <v>4400</v>
      </c>
      <c r="C1417" t="s">
        <v>8221</v>
      </c>
      <c r="W1417" s="10"/>
      <c r="X1417" s="10"/>
    </row>
    <row r="1418" spans="1:24" x14ac:dyDescent="0.2">
      <c r="A1418">
        <v>1416</v>
      </c>
      <c r="B1418">
        <v>50000</v>
      </c>
      <c r="C1418" t="s">
        <v>8221</v>
      </c>
      <c r="W1418" s="10"/>
      <c r="X1418" s="10"/>
    </row>
    <row r="1419" spans="1:24" x14ac:dyDescent="0.2">
      <c r="A1419">
        <v>1417</v>
      </c>
      <c r="B1419">
        <v>4500</v>
      </c>
      <c r="C1419" t="s">
        <v>8221</v>
      </c>
      <c r="W1419" s="10"/>
      <c r="X1419" s="10"/>
    </row>
    <row r="1420" spans="1:24" x14ac:dyDescent="0.2">
      <c r="A1420">
        <v>1418</v>
      </c>
      <c r="B1420">
        <v>3000</v>
      </c>
      <c r="C1420" t="s">
        <v>8221</v>
      </c>
      <c r="W1420" s="10"/>
      <c r="X1420" s="10"/>
    </row>
    <row r="1421" spans="1:24" x14ac:dyDescent="0.2">
      <c r="A1421">
        <v>1419</v>
      </c>
      <c r="B1421">
        <v>6300</v>
      </c>
      <c r="C1421" t="s">
        <v>8221</v>
      </c>
      <c r="W1421" s="10"/>
      <c r="X1421" s="10"/>
    </row>
    <row r="1422" spans="1:24" x14ac:dyDescent="0.2">
      <c r="A1422">
        <v>1420</v>
      </c>
      <c r="B1422">
        <v>110</v>
      </c>
      <c r="C1422" t="s">
        <v>8221</v>
      </c>
      <c r="W1422" s="10"/>
      <c r="X1422" s="10"/>
    </row>
    <row r="1423" spans="1:24" x14ac:dyDescent="0.2">
      <c r="A1423">
        <v>1421</v>
      </c>
      <c r="B1423">
        <v>200000</v>
      </c>
      <c r="C1423" t="s">
        <v>8221</v>
      </c>
      <c r="W1423" s="10"/>
      <c r="X1423" s="10"/>
    </row>
    <row r="1424" spans="1:24" x14ac:dyDescent="0.2">
      <c r="A1424">
        <v>1422</v>
      </c>
      <c r="B1424">
        <v>25000</v>
      </c>
      <c r="C1424" t="s">
        <v>8221</v>
      </c>
      <c r="W1424" s="10"/>
      <c r="X1424" s="10"/>
    </row>
    <row r="1425" spans="1:24" x14ac:dyDescent="0.2">
      <c r="A1425">
        <v>1423</v>
      </c>
      <c r="B1425">
        <v>30000</v>
      </c>
      <c r="C1425" t="s">
        <v>8221</v>
      </c>
      <c r="W1425" s="10"/>
      <c r="X1425" s="10"/>
    </row>
    <row r="1426" spans="1:24" x14ac:dyDescent="0.2">
      <c r="A1426">
        <v>1424</v>
      </c>
      <c r="B1426">
        <v>7500</v>
      </c>
      <c r="C1426" t="s">
        <v>8221</v>
      </c>
      <c r="W1426" s="10"/>
      <c r="X1426" s="10"/>
    </row>
    <row r="1427" spans="1:24" x14ac:dyDescent="0.2">
      <c r="A1427">
        <v>1425</v>
      </c>
      <c r="B1427">
        <v>13000</v>
      </c>
      <c r="C1427" t="s">
        <v>8221</v>
      </c>
      <c r="W1427" s="10"/>
      <c r="X1427" s="10"/>
    </row>
    <row r="1428" spans="1:24" x14ac:dyDescent="0.2">
      <c r="A1428">
        <v>1426</v>
      </c>
      <c r="B1428">
        <v>1000</v>
      </c>
      <c r="C1428" t="s">
        <v>8221</v>
      </c>
      <c r="W1428" s="10"/>
      <c r="X1428" s="10"/>
    </row>
    <row r="1429" spans="1:24" x14ac:dyDescent="0.2">
      <c r="A1429">
        <v>1427</v>
      </c>
      <c r="B1429">
        <v>5000</v>
      </c>
      <c r="C1429" t="s">
        <v>8221</v>
      </c>
      <c r="W1429" s="10"/>
      <c r="X1429" s="10"/>
    </row>
    <row r="1430" spans="1:24" x14ac:dyDescent="0.2">
      <c r="A1430">
        <v>1428</v>
      </c>
      <c r="B1430">
        <v>1000</v>
      </c>
      <c r="C1430" t="s">
        <v>8221</v>
      </c>
      <c r="W1430" s="10"/>
      <c r="X1430" s="10"/>
    </row>
    <row r="1431" spans="1:24" x14ac:dyDescent="0.2">
      <c r="A1431">
        <v>1429</v>
      </c>
      <c r="B1431">
        <v>10000</v>
      </c>
      <c r="C1431" t="s">
        <v>8221</v>
      </c>
      <c r="W1431" s="10"/>
      <c r="X1431" s="10"/>
    </row>
    <row r="1432" spans="1:24" x14ac:dyDescent="0.2">
      <c r="A1432">
        <v>1430</v>
      </c>
      <c r="B1432">
        <v>5000</v>
      </c>
      <c r="C1432" t="s">
        <v>8221</v>
      </c>
      <c r="W1432" s="10"/>
      <c r="X1432" s="10"/>
    </row>
    <row r="1433" spans="1:24" x14ac:dyDescent="0.2">
      <c r="A1433">
        <v>1431</v>
      </c>
      <c r="B1433">
        <v>17000</v>
      </c>
      <c r="C1433" t="s">
        <v>8221</v>
      </c>
      <c r="W1433" s="10"/>
      <c r="X1433" s="10"/>
    </row>
    <row r="1434" spans="1:24" x14ac:dyDescent="0.2">
      <c r="A1434">
        <v>1432</v>
      </c>
      <c r="B1434">
        <v>40000</v>
      </c>
      <c r="C1434" t="s">
        <v>8221</v>
      </c>
      <c r="W1434" s="10"/>
      <c r="X1434" s="10"/>
    </row>
    <row r="1435" spans="1:24" x14ac:dyDescent="0.2">
      <c r="A1435">
        <v>1433</v>
      </c>
      <c r="B1435">
        <v>12000</v>
      </c>
      <c r="C1435" t="s">
        <v>8221</v>
      </c>
      <c r="W1435" s="10"/>
      <c r="X1435" s="10"/>
    </row>
    <row r="1436" spans="1:24" x14ac:dyDescent="0.2">
      <c r="A1436">
        <v>1434</v>
      </c>
      <c r="B1436">
        <v>82000</v>
      </c>
      <c r="C1436" t="s">
        <v>8221</v>
      </c>
      <c r="W1436" s="10"/>
      <c r="X1436" s="10"/>
    </row>
    <row r="1437" spans="1:24" x14ac:dyDescent="0.2">
      <c r="A1437">
        <v>1435</v>
      </c>
      <c r="B1437">
        <v>15000</v>
      </c>
      <c r="C1437" t="s">
        <v>8221</v>
      </c>
      <c r="W1437" s="10"/>
      <c r="X1437" s="10"/>
    </row>
    <row r="1438" spans="1:24" x14ac:dyDescent="0.2">
      <c r="A1438">
        <v>1436</v>
      </c>
      <c r="B1438">
        <v>10000</v>
      </c>
      <c r="C1438" t="s">
        <v>8221</v>
      </c>
      <c r="W1438" s="10"/>
      <c r="X1438" s="10"/>
    </row>
    <row r="1439" spans="1:24" x14ac:dyDescent="0.2">
      <c r="A1439">
        <v>1437</v>
      </c>
      <c r="B1439">
        <v>3000</v>
      </c>
      <c r="C1439" t="s">
        <v>8221</v>
      </c>
      <c r="W1439" s="10"/>
      <c r="X1439" s="10"/>
    </row>
    <row r="1440" spans="1:24" x14ac:dyDescent="0.2">
      <c r="A1440">
        <v>1438</v>
      </c>
      <c r="B1440">
        <v>20000</v>
      </c>
      <c r="C1440" t="s">
        <v>8221</v>
      </c>
      <c r="W1440" s="10"/>
      <c r="X1440" s="10"/>
    </row>
    <row r="1441" spans="1:24" x14ac:dyDescent="0.2">
      <c r="A1441">
        <v>1439</v>
      </c>
      <c r="B1441">
        <v>2725</v>
      </c>
      <c r="C1441" t="s">
        <v>8221</v>
      </c>
      <c r="W1441" s="10"/>
      <c r="X1441" s="10"/>
    </row>
    <row r="1442" spans="1:24" x14ac:dyDescent="0.2">
      <c r="A1442">
        <v>1440</v>
      </c>
      <c r="B1442">
        <v>13000</v>
      </c>
      <c r="C1442" t="s">
        <v>8221</v>
      </c>
      <c r="W1442" s="10"/>
      <c r="X1442" s="10"/>
    </row>
    <row r="1443" spans="1:24" x14ac:dyDescent="0.2">
      <c r="A1443">
        <v>1441</v>
      </c>
      <c r="B1443">
        <v>180000</v>
      </c>
      <c r="C1443" t="s">
        <v>8221</v>
      </c>
      <c r="W1443" s="10"/>
      <c r="X1443" s="10"/>
    </row>
    <row r="1444" spans="1:24" x14ac:dyDescent="0.2">
      <c r="A1444">
        <v>1442</v>
      </c>
      <c r="B1444">
        <v>1500</v>
      </c>
      <c r="C1444" t="s">
        <v>8221</v>
      </c>
      <c r="W1444" s="10"/>
      <c r="X1444" s="10"/>
    </row>
    <row r="1445" spans="1:24" x14ac:dyDescent="0.2">
      <c r="A1445">
        <v>1443</v>
      </c>
      <c r="B1445">
        <v>13000</v>
      </c>
      <c r="C1445" t="s">
        <v>8221</v>
      </c>
      <c r="W1445" s="10"/>
      <c r="X1445" s="10"/>
    </row>
    <row r="1446" spans="1:24" x14ac:dyDescent="0.2">
      <c r="A1446">
        <v>1444</v>
      </c>
      <c r="B1446">
        <v>4950</v>
      </c>
      <c r="C1446" t="s">
        <v>8221</v>
      </c>
      <c r="W1446" s="10"/>
      <c r="X1446" s="10"/>
    </row>
    <row r="1447" spans="1:24" x14ac:dyDescent="0.2">
      <c r="A1447">
        <v>1445</v>
      </c>
      <c r="B1447">
        <v>130000</v>
      </c>
      <c r="C1447" t="s">
        <v>8221</v>
      </c>
      <c r="W1447" s="10"/>
      <c r="X1447" s="10"/>
    </row>
    <row r="1448" spans="1:24" x14ac:dyDescent="0.2">
      <c r="A1448">
        <v>1446</v>
      </c>
      <c r="B1448">
        <v>900</v>
      </c>
      <c r="C1448" t="s">
        <v>8221</v>
      </c>
      <c r="W1448" s="10"/>
      <c r="X1448" s="10"/>
    </row>
    <row r="1449" spans="1:24" x14ac:dyDescent="0.2">
      <c r="A1449">
        <v>1447</v>
      </c>
      <c r="B1449">
        <v>500000</v>
      </c>
      <c r="C1449" t="s">
        <v>8221</v>
      </c>
      <c r="W1449" s="10"/>
      <c r="X1449" s="10"/>
    </row>
    <row r="1450" spans="1:24" x14ac:dyDescent="0.2">
      <c r="A1450">
        <v>1448</v>
      </c>
      <c r="B1450">
        <v>200000</v>
      </c>
      <c r="C1450" t="s">
        <v>8221</v>
      </c>
      <c r="W1450" s="10"/>
      <c r="X1450" s="10"/>
    </row>
    <row r="1451" spans="1:24" x14ac:dyDescent="0.2">
      <c r="A1451">
        <v>1449</v>
      </c>
      <c r="B1451">
        <v>8888</v>
      </c>
      <c r="C1451" t="s">
        <v>8221</v>
      </c>
      <c r="W1451" s="10"/>
      <c r="X1451" s="10"/>
    </row>
    <row r="1452" spans="1:24" x14ac:dyDescent="0.2">
      <c r="A1452">
        <v>1450</v>
      </c>
      <c r="B1452">
        <v>100000</v>
      </c>
      <c r="C1452" t="s">
        <v>8221</v>
      </c>
      <c r="W1452" s="10"/>
      <c r="X1452" s="10"/>
    </row>
    <row r="1453" spans="1:24" x14ac:dyDescent="0.2">
      <c r="A1453">
        <v>1451</v>
      </c>
      <c r="B1453">
        <v>18950</v>
      </c>
      <c r="C1453" t="s">
        <v>8220</v>
      </c>
      <c r="W1453" s="10"/>
      <c r="X1453" s="10"/>
    </row>
    <row r="1454" spans="1:24" x14ac:dyDescent="0.2">
      <c r="A1454">
        <v>1452</v>
      </c>
      <c r="B1454">
        <v>14000</v>
      </c>
      <c r="C1454" t="s">
        <v>8220</v>
      </c>
      <c r="W1454" s="10"/>
      <c r="X1454" s="10"/>
    </row>
    <row r="1455" spans="1:24" x14ac:dyDescent="0.2">
      <c r="A1455">
        <v>1453</v>
      </c>
      <c r="B1455">
        <v>25000</v>
      </c>
      <c r="C1455" t="s">
        <v>8220</v>
      </c>
      <c r="W1455" s="10"/>
      <c r="X1455" s="10"/>
    </row>
    <row r="1456" spans="1:24" x14ac:dyDescent="0.2">
      <c r="A1456">
        <v>1454</v>
      </c>
      <c r="B1456">
        <v>1750</v>
      </c>
      <c r="C1456" t="s">
        <v>8220</v>
      </c>
      <c r="W1456" s="10"/>
      <c r="X1456" s="10"/>
    </row>
    <row r="1457" spans="1:24" x14ac:dyDescent="0.2">
      <c r="A1457">
        <v>1455</v>
      </c>
      <c r="B1457">
        <v>15000</v>
      </c>
      <c r="C1457" t="s">
        <v>8220</v>
      </c>
      <c r="W1457" s="10"/>
      <c r="X1457" s="10"/>
    </row>
    <row r="1458" spans="1:24" x14ac:dyDescent="0.2">
      <c r="A1458">
        <v>1456</v>
      </c>
      <c r="B1458">
        <v>5000</v>
      </c>
      <c r="C1458" t="s">
        <v>8220</v>
      </c>
      <c r="W1458" s="10"/>
      <c r="X1458" s="10"/>
    </row>
    <row r="1459" spans="1:24" x14ac:dyDescent="0.2">
      <c r="A1459">
        <v>1457</v>
      </c>
      <c r="B1459">
        <v>6000</v>
      </c>
      <c r="C1459" t="s">
        <v>8220</v>
      </c>
      <c r="W1459" s="10"/>
      <c r="X1459" s="10"/>
    </row>
    <row r="1460" spans="1:24" x14ac:dyDescent="0.2">
      <c r="A1460">
        <v>1458</v>
      </c>
      <c r="B1460">
        <v>5000</v>
      </c>
      <c r="C1460" t="s">
        <v>8220</v>
      </c>
      <c r="W1460" s="10"/>
      <c r="X1460" s="10"/>
    </row>
    <row r="1461" spans="1:24" x14ac:dyDescent="0.2">
      <c r="A1461">
        <v>1459</v>
      </c>
      <c r="B1461">
        <v>37000</v>
      </c>
      <c r="C1461" t="s">
        <v>8220</v>
      </c>
      <c r="W1461" s="10"/>
      <c r="X1461" s="10"/>
    </row>
    <row r="1462" spans="1:24" x14ac:dyDescent="0.2">
      <c r="A1462">
        <v>1460</v>
      </c>
      <c r="B1462">
        <v>25000000</v>
      </c>
      <c r="C1462" t="s">
        <v>8220</v>
      </c>
      <c r="W1462" s="10"/>
      <c r="X1462" s="10"/>
    </row>
    <row r="1463" spans="1:24" x14ac:dyDescent="0.2">
      <c r="A1463">
        <v>1461</v>
      </c>
      <c r="B1463">
        <v>15000</v>
      </c>
      <c r="C1463" t="s">
        <v>8219</v>
      </c>
      <c r="W1463" s="10"/>
      <c r="X1463" s="10"/>
    </row>
    <row r="1464" spans="1:24" x14ac:dyDescent="0.2">
      <c r="A1464">
        <v>1462</v>
      </c>
      <c r="B1464">
        <v>4000</v>
      </c>
      <c r="C1464" t="s">
        <v>8219</v>
      </c>
      <c r="W1464" s="10"/>
      <c r="X1464" s="10"/>
    </row>
    <row r="1465" spans="1:24" x14ac:dyDescent="0.2">
      <c r="A1465">
        <v>1463</v>
      </c>
      <c r="B1465">
        <v>600</v>
      </c>
      <c r="C1465" t="s">
        <v>8219</v>
      </c>
      <c r="W1465" s="10"/>
      <c r="X1465" s="10"/>
    </row>
    <row r="1466" spans="1:24" x14ac:dyDescent="0.2">
      <c r="A1466">
        <v>1464</v>
      </c>
      <c r="B1466">
        <v>5000</v>
      </c>
      <c r="C1466" t="s">
        <v>8219</v>
      </c>
      <c r="W1466" s="10"/>
      <c r="X1466" s="10"/>
    </row>
    <row r="1467" spans="1:24" x14ac:dyDescent="0.2">
      <c r="A1467">
        <v>1465</v>
      </c>
      <c r="B1467">
        <v>30000</v>
      </c>
      <c r="C1467" t="s">
        <v>8219</v>
      </c>
      <c r="W1467" s="10"/>
      <c r="X1467" s="10"/>
    </row>
    <row r="1468" spans="1:24" x14ac:dyDescent="0.2">
      <c r="A1468">
        <v>1466</v>
      </c>
      <c r="B1468">
        <v>16000</v>
      </c>
      <c r="C1468" t="s">
        <v>8219</v>
      </c>
      <c r="W1468" s="10"/>
      <c r="X1468" s="10"/>
    </row>
    <row r="1469" spans="1:24" x14ac:dyDescent="0.2">
      <c r="A1469">
        <v>1467</v>
      </c>
      <c r="B1469">
        <v>40000</v>
      </c>
      <c r="C1469" t="s">
        <v>8219</v>
      </c>
      <c r="W1469" s="10"/>
      <c r="X1469" s="10"/>
    </row>
    <row r="1470" spans="1:24" x14ac:dyDescent="0.2">
      <c r="A1470">
        <v>1468</v>
      </c>
      <c r="B1470">
        <v>9500</v>
      </c>
      <c r="C1470" t="s">
        <v>8219</v>
      </c>
      <c r="W1470" s="10"/>
      <c r="X1470" s="10"/>
    </row>
    <row r="1471" spans="1:24" x14ac:dyDescent="0.2">
      <c r="A1471">
        <v>1469</v>
      </c>
      <c r="B1471">
        <v>44250</v>
      </c>
      <c r="C1471" t="s">
        <v>8219</v>
      </c>
      <c r="W1471" s="10"/>
      <c r="X1471" s="10"/>
    </row>
    <row r="1472" spans="1:24" x14ac:dyDescent="0.2">
      <c r="A1472">
        <v>1470</v>
      </c>
      <c r="B1472">
        <v>1500</v>
      </c>
      <c r="C1472" t="s">
        <v>8219</v>
      </c>
      <c r="W1472" s="10"/>
      <c r="X1472" s="10"/>
    </row>
    <row r="1473" spans="1:24" x14ac:dyDescent="0.2">
      <c r="A1473">
        <v>1471</v>
      </c>
      <c r="B1473">
        <v>32000</v>
      </c>
      <c r="C1473" t="s">
        <v>8219</v>
      </c>
      <c r="W1473" s="10"/>
      <c r="X1473" s="10"/>
    </row>
    <row r="1474" spans="1:24" x14ac:dyDescent="0.2">
      <c r="A1474">
        <v>1472</v>
      </c>
      <c r="B1474">
        <v>25000</v>
      </c>
      <c r="C1474" t="s">
        <v>8219</v>
      </c>
      <c r="W1474" s="10"/>
      <c r="X1474" s="10"/>
    </row>
    <row r="1475" spans="1:24" x14ac:dyDescent="0.2">
      <c r="A1475">
        <v>1473</v>
      </c>
      <c r="B1475">
        <v>1500</v>
      </c>
      <c r="C1475" t="s">
        <v>8219</v>
      </c>
      <c r="W1475" s="10"/>
      <c r="X1475" s="10"/>
    </row>
    <row r="1476" spans="1:24" x14ac:dyDescent="0.2">
      <c r="A1476">
        <v>1474</v>
      </c>
      <c r="B1476">
        <v>3000</v>
      </c>
      <c r="C1476" t="s">
        <v>8219</v>
      </c>
      <c r="W1476" s="10"/>
      <c r="X1476" s="10"/>
    </row>
    <row r="1477" spans="1:24" x14ac:dyDescent="0.2">
      <c r="A1477">
        <v>1475</v>
      </c>
      <c r="B1477">
        <v>15000</v>
      </c>
      <c r="C1477" t="s">
        <v>8219</v>
      </c>
      <c r="W1477" s="10"/>
      <c r="X1477" s="10"/>
    </row>
    <row r="1478" spans="1:24" x14ac:dyDescent="0.2">
      <c r="A1478">
        <v>1476</v>
      </c>
      <c r="B1478">
        <v>6000</v>
      </c>
      <c r="C1478" t="s">
        <v>8219</v>
      </c>
      <c r="W1478" s="10"/>
      <c r="X1478" s="10"/>
    </row>
    <row r="1479" spans="1:24" x14ac:dyDescent="0.2">
      <c r="A1479">
        <v>1477</v>
      </c>
      <c r="B1479">
        <v>30000</v>
      </c>
      <c r="C1479" t="s">
        <v>8219</v>
      </c>
      <c r="W1479" s="10"/>
      <c r="X1479" s="10"/>
    </row>
    <row r="1480" spans="1:24" x14ac:dyDescent="0.2">
      <c r="A1480">
        <v>1478</v>
      </c>
      <c r="B1480">
        <v>50000</v>
      </c>
      <c r="C1480" t="s">
        <v>8219</v>
      </c>
      <c r="W1480" s="10"/>
      <c r="X1480" s="10"/>
    </row>
    <row r="1481" spans="1:24" x14ac:dyDescent="0.2">
      <c r="A1481">
        <v>1479</v>
      </c>
      <c r="B1481">
        <v>1600</v>
      </c>
      <c r="C1481" t="s">
        <v>8219</v>
      </c>
      <c r="W1481" s="10"/>
      <c r="X1481" s="10"/>
    </row>
    <row r="1482" spans="1:24" x14ac:dyDescent="0.2">
      <c r="A1482">
        <v>1480</v>
      </c>
      <c r="B1482">
        <v>50000</v>
      </c>
      <c r="C1482" t="s">
        <v>8219</v>
      </c>
      <c r="W1482" s="10"/>
      <c r="X1482" s="10"/>
    </row>
    <row r="1483" spans="1:24" x14ac:dyDescent="0.2">
      <c r="A1483">
        <v>1481</v>
      </c>
      <c r="B1483">
        <v>5000</v>
      </c>
      <c r="C1483" t="s">
        <v>8221</v>
      </c>
      <c r="W1483" s="10"/>
      <c r="X1483" s="10"/>
    </row>
    <row r="1484" spans="1:24" x14ac:dyDescent="0.2">
      <c r="A1484">
        <v>1482</v>
      </c>
      <c r="B1484">
        <v>5000</v>
      </c>
      <c r="C1484" t="s">
        <v>8221</v>
      </c>
      <c r="W1484" s="10"/>
      <c r="X1484" s="10"/>
    </row>
    <row r="1485" spans="1:24" x14ac:dyDescent="0.2">
      <c r="A1485">
        <v>1483</v>
      </c>
      <c r="B1485">
        <v>7000</v>
      </c>
      <c r="C1485" t="s">
        <v>8221</v>
      </c>
      <c r="W1485" s="10"/>
      <c r="X1485" s="10"/>
    </row>
    <row r="1486" spans="1:24" x14ac:dyDescent="0.2">
      <c r="A1486">
        <v>1484</v>
      </c>
      <c r="B1486">
        <v>2000</v>
      </c>
      <c r="C1486" t="s">
        <v>8221</v>
      </c>
      <c r="W1486" s="10"/>
      <c r="X1486" s="10"/>
    </row>
    <row r="1487" spans="1:24" x14ac:dyDescent="0.2">
      <c r="A1487">
        <v>1485</v>
      </c>
      <c r="B1487">
        <v>6700</v>
      </c>
      <c r="C1487" t="s">
        <v>8221</v>
      </c>
      <c r="W1487" s="10"/>
      <c r="X1487" s="10"/>
    </row>
    <row r="1488" spans="1:24" x14ac:dyDescent="0.2">
      <c r="A1488">
        <v>1486</v>
      </c>
      <c r="B1488">
        <v>20000</v>
      </c>
      <c r="C1488" t="s">
        <v>8221</v>
      </c>
      <c r="W1488" s="10"/>
      <c r="X1488" s="10"/>
    </row>
    <row r="1489" spans="1:24" x14ac:dyDescent="0.2">
      <c r="A1489">
        <v>1487</v>
      </c>
      <c r="B1489">
        <v>10000</v>
      </c>
      <c r="C1489" t="s">
        <v>8221</v>
      </c>
      <c r="W1489" s="10"/>
      <c r="X1489" s="10"/>
    </row>
    <row r="1490" spans="1:24" x14ac:dyDescent="0.2">
      <c r="A1490">
        <v>1488</v>
      </c>
      <c r="B1490">
        <v>15000</v>
      </c>
      <c r="C1490" t="s">
        <v>8221</v>
      </c>
      <c r="W1490" s="10"/>
      <c r="X1490" s="10"/>
    </row>
    <row r="1491" spans="1:24" x14ac:dyDescent="0.2">
      <c r="A1491">
        <v>1489</v>
      </c>
      <c r="B1491">
        <v>5000</v>
      </c>
      <c r="C1491" t="s">
        <v>8221</v>
      </c>
      <c r="W1491" s="10"/>
      <c r="X1491" s="10"/>
    </row>
    <row r="1492" spans="1:24" x14ac:dyDescent="0.2">
      <c r="A1492">
        <v>1490</v>
      </c>
      <c r="B1492">
        <v>2900</v>
      </c>
      <c r="C1492" t="s">
        <v>8221</v>
      </c>
      <c r="W1492" s="10"/>
      <c r="X1492" s="10"/>
    </row>
    <row r="1493" spans="1:24" x14ac:dyDescent="0.2">
      <c r="A1493">
        <v>1491</v>
      </c>
      <c r="B1493">
        <v>1200</v>
      </c>
      <c r="C1493" t="s">
        <v>8221</v>
      </c>
      <c r="W1493" s="10"/>
      <c r="X1493" s="10"/>
    </row>
    <row r="1494" spans="1:24" x14ac:dyDescent="0.2">
      <c r="A1494">
        <v>1492</v>
      </c>
      <c r="B1494">
        <v>4000</v>
      </c>
      <c r="C1494" t="s">
        <v>8221</v>
      </c>
      <c r="W1494" s="10"/>
      <c r="X1494" s="10"/>
    </row>
    <row r="1495" spans="1:24" x14ac:dyDescent="0.2">
      <c r="A1495">
        <v>1493</v>
      </c>
      <c r="B1495">
        <v>2400</v>
      </c>
      <c r="C1495" t="s">
        <v>8221</v>
      </c>
      <c r="W1495" s="10"/>
      <c r="X1495" s="10"/>
    </row>
    <row r="1496" spans="1:24" x14ac:dyDescent="0.2">
      <c r="A1496">
        <v>1494</v>
      </c>
      <c r="B1496">
        <v>5000</v>
      </c>
      <c r="C1496" t="s">
        <v>8221</v>
      </c>
      <c r="W1496" s="10"/>
      <c r="X1496" s="10"/>
    </row>
    <row r="1497" spans="1:24" x14ac:dyDescent="0.2">
      <c r="A1497">
        <v>1495</v>
      </c>
      <c r="B1497">
        <v>2000</v>
      </c>
      <c r="C1497" t="s">
        <v>8221</v>
      </c>
      <c r="W1497" s="10"/>
      <c r="X1497" s="10"/>
    </row>
    <row r="1498" spans="1:24" x14ac:dyDescent="0.2">
      <c r="A1498">
        <v>1496</v>
      </c>
      <c r="B1498">
        <v>1500</v>
      </c>
      <c r="C1498" t="s">
        <v>8221</v>
      </c>
      <c r="W1498" s="10"/>
      <c r="X1498" s="10"/>
    </row>
    <row r="1499" spans="1:24" x14ac:dyDescent="0.2">
      <c r="A1499">
        <v>1497</v>
      </c>
      <c r="B1499">
        <v>15000</v>
      </c>
      <c r="C1499" t="s">
        <v>8221</v>
      </c>
      <c r="W1499" s="10"/>
      <c r="X1499" s="10"/>
    </row>
    <row r="1500" spans="1:24" x14ac:dyDescent="0.2">
      <c r="A1500">
        <v>1498</v>
      </c>
      <c r="B1500">
        <v>3000</v>
      </c>
      <c r="C1500" t="s">
        <v>8221</v>
      </c>
      <c r="W1500" s="10"/>
      <c r="X1500" s="10"/>
    </row>
    <row r="1501" spans="1:24" x14ac:dyDescent="0.2">
      <c r="A1501">
        <v>1499</v>
      </c>
      <c r="B1501">
        <v>2000</v>
      </c>
      <c r="C1501" t="s">
        <v>8221</v>
      </c>
      <c r="W1501" s="10"/>
      <c r="X1501" s="10"/>
    </row>
    <row r="1502" spans="1:24" x14ac:dyDescent="0.2">
      <c r="A1502">
        <v>1500</v>
      </c>
      <c r="B1502">
        <v>2800</v>
      </c>
      <c r="C1502" t="s">
        <v>8221</v>
      </c>
      <c r="W1502" s="10"/>
      <c r="X1502" s="10"/>
    </row>
    <row r="1503" spans="1:24" x14ac:dyDescent="0.2">
      <c r="A1503">
        <v>1501</v>
      </c>
      <c r="B1503">
        <v>52000</v>
      </c>
      <c r="C1503" t="s">
        <v>8219</v>
      </c>
      <c r="W1503" s="10"/>
      <c r="X1503" s="10"/>
    </row>
    <row r="1504" spans="1:24" x14ac:dyDescent="0.2">
      <c r="A1504">
        <v>1502</v>
      </c>
      <c r="B1504">
        <v>22000</v>
      </c>
      <c r="C1504" t="s">
        <v>8219</v>
      </c>
      <c r="W1504" s="10"/>
      <c r="X1504" s="10"/>
    </row>
    <row r="1505" spans="1:24" x14ac:dyDescent="0.2">
      <c r="A1505">
        <v>1503</v>
      </c>
      <c r="B1505">
        <v>3750</v>
      </c>
      <c r="C1505" t="s">
        <v>8219</v>
      </c>
      <c r="W1505" s="10"/>
      <c r="X1505" s="10"/>
    </row>
    <row r="1506" spans="1:24" x14ac:dyDescent="0.2">
      <c r="A1506">
        <v>1504</v>
      </c>
      <c r="B1506">
        <v>6500</v>
      </c>
      <c r="C1506" t="s">
        <v>8219</v>
      </c>
      <c r="W1506" s="10"/>
      <c r="X1506" s="10"/>
    </row>
    <row r="1507" spans="1:24" x14ac:dyDescent="0.2">
      <c r="A1507">
        <v>1505</v>
      </c>
      <c r="B1507">
        <v>16000</v>
      </c>
      <c r="C1507" t="s">
        <v>8219</v>
      </c>
      <c r="W1507" s="10"/>
      <c r="X1507" s="10"/>
    </row>
    <row r="1508" spans="1:24" x14ac:dyDescent="0.2">
      <c r="A1508">
        <v>1506</v>
      </c>
      <c r="B1508">
        <v>1500</v>
      </c>
      <c r="C1508" t="s">
        <v>8219</v>
      </c>
      <c r="W1508" s="10"/>
      <c r="X1508" s="10"/>
    </row>
    <row r="1509" spans="1:24" x14ac:dyDescent="0.2">
      <c r="A1509">
        <v>1507</v>
      </c>
      <c r="B1509">
        <v>1200</v>
      </c>
      <c r="C1509" t="s">
        <v>8219</v>
      </c>
      <c r="W1509" s="10"/>
      <c r="X1509" s="10"/>
    </row>
    <row r="1510" spans="1:24" x14ac:dyDescent="0.2">
      <c r="A1510">
        <v>1508</v>
      </c>
      <c r="B1510">
        <v>18500</v>
      </c>
      <c r="C1510" t="s">
        <v>8219</v>
      </c>
      <c r="W1510" s="10"/>
      <c r="X1510" s="10"/>
    </row>
    <row r="1511" spans="1:24" x14ac:dyDescent="0.2">
      <c r="A1511">
        <v>1509</v>
      </c>
      <c r="B1511">
        <v>17500</v>
      </c>
      <c r="C1511" t="s">
        <v>8219</v>
      </c>
      <c r="W1511" s="10"/>
      <c r="X1511" s="10"/>
    </row>
    <row r="1512" spans="1:24" x14ac:dyDescent="0.2">
      <c r="A1512">
        <v>1510</v>
      </c>
      <c r="B1512">
        <v>16000</v>
      </c>
      <c r="C1512" t="s">
        <v>8219</v>
      </c>
      <c r="W1512" s="10"/>
      <c r="X1512" s="10"/>
    </row>
    <row r="1513" spans="1:24" x14ac:dyDescent="0.2">
      <c r="A1513">
        <v>1511</v>
      </c>
      <c r="B1513">
        <v>14000</v>
      </c>
      <c r="C1513" t="s">
        <v>8219</v>
      </c>
      <c r="W1513" s="10"/>
      <c r="X1513" s="10"/>
    </row>
    <row r="1514" spans="1:24" x14ac:dyDescent="0.2">
      <c r="A1514">
        <v>1512</v>
      </c>
      <c r="B1514">
        <v>3500</v>
      </c>
      <c r="C1514" t="s">
        <v>8219</v>
      </c>
      <c r="W1514" s="10"/>
      <c r="X1514" s="10"/>
    </row>
    <row r="1515" spans="1:24" x14ac:dyDescent="0.2">
      <c r="A1515">
        <v>1513</v>
      </c>
      <c r="B1515">
        <v>8000</v>
      </c>
      <c r="C1515" t="s">
        <v>8219</v>
      </c>
      <c r="W1515" s="10"/>
      <c r="X1515" s="10"/>
    </row>
    <row r="1516" spans="1:24" x14ac:dyDescent="0.2">
      <c r="A1516">
        <v>1514</v>
      </c>
      <c r="B1516">
        <v>25000</v>
      </c>
      <c r="C1516" t="s">
        <v>8219</v>
      </c>
      <c r="W1516" s="10"/>
      <c r="X1516" s="10"/>
    </row>
    <row r="1517" spans="1:24" x14ac:dyDescent="0.2">
      <c r="A1517">
        <v>1515</v>
      </c>
      <c r="B1517">
        <v>300000</v>
      </c>
      <c r="C1517" t="s">
        <v>8219</v>
      </c>
      <c r="W1517" s="10"/>
      <c r="X1517" s="10"/>
    </row>
    <row r="1518" spans="1:24" x14ac:dyDescent="0.2">
      <c r="A1518">
        <v>1516</v>
      </c>
      <c r="B1518">
        <v>17000</v>
      </c>
      <c r="C1518" t="s">
        <v>8219</v>
      </c>
      <c r="W1518" s="10"/>
      <c r="X1518" s="10"/>
    </row>
    <row r="1519" spans="1:24" x14ac:dyDescent="0.2">
      <c r="A1519">
        <v>1517</v>
      </c>
      <c r="B1519">
        <v>15000</v>
      </c>
      <c r="C1519" t="s">
        <v>8219</v>
      </c>
      <c r="W1519" s="10"/>
      <c r="X1519" s="10"/>
    </row>
    <row r="1520" spans="1:24" x14ac:dyDescent="0.2">
      <c r="A1520">
        <v>1518</v>
      </c>
      <c r="B1520">
        <v>15000</v>
      </c>
      <c r="C1520" t="s">
        <v>8219</v>
      </c>
      <c r="W1520" s="10"/>
      <c r="X1520" s="10"/>
    </row>
    <row r="1521" spans="1:24" x14ac:dyDescent="0.2">
      <c r="A1521">
        <v>1519</v>
      </c>
      <c r="B1521">
        <v>9000</v>
      </c>
      <c r="C1521" t="s">
        <v>8219</v>
      </c>
      <c r="W1521" s="10"/>
      <c r="X1521" s="10"/>
    </row>
    <row r="1522" spans="1:24" x14ac:dyDescent="0.2">
      <c r="A1522">
        <v>1520</v>
      </c>
      <c r="B1522">
        <v>18000</v>
      </c>
      <c r="C1522" t="s">
        <v>8219</v>
      </c>
      <c r="W1522" s="10"/>
      <c r="X1522" s="10"/>
    </row>
    <row r="1523" spans="1:24" x14ac:dyDescent="0.2">
      <c r="A1523">
        <v>1521</v>
      </c>
      <c r="B1523">
        <v>37500</v>
      </c>
      <c r="C1523" t="s">
        <v>8219</v>
      </c>
      <c r="W1523" s="10"/>
      <c r="X1523" s="10"/>
    </row>
    <row r="1524" spans="1:24" x14ac:dyDescent="0.2">
      <c r="A1524">
        <v>1522</v>
      </c>
      <c r="B1524">
        <v>43500</v>
      </c>
      <c r="C1524" t="s">
        <v>8219</v>
      </c>
      <c r="W1524" s="10"/>
      <c r="X1524" s="10"/>
    </row>
    <row r="1525" spans="1:24" x14ac:dyDescent="0.2">
      <c r="A1525">
        <v>1523</v>
      </c>
      <c r="B1525">
        <v>18500</v>
      </c>
      <c r="C1525" t="s">
        <v>8219</v>
      </c>
      <c r="W1525" s="10"/>
      <c r="X1525" s="10"/>
    </row>
    <row r="1526" spans="1:24" x14ac:dyDescent="0.2">
      <c r="A1526">
        <v>1524</v>
      </c>
      <c r="B1526">
        <v>3000</v>
      </c>
      <c r="C1526" t="s">
        <v>8219</v>
      </c>
      <c r="W1526" s="10"/>
      <c r="X1526" s="10"/>
    </row>
    <row r="1527" spans="1:24" x14ac:dyDescent="0.2">
      <c r="A1527">
        <v>1525</v>
      </c>
      <c r="B1527">
        <v>2600</v>
      </c>
      <c r="C1527" t="s">
        <v>8219</v>
      </c>
      <c r="W1527" s="10"/>
      <c r="X1527" s="10"/>
    </row>
    <row r="1528" spans="1:24" x14ac:dyDescent="0.2">
      <c r="A1528">
        <v>1526</v>
      </c>
      <c r="B1528">
        <v>23000</v>
      </c>
      <c r="C1528" t="s">
        <v>8219</v>
      </c>
      <c r="W1528" s="10"/>
      <c r="X1528" s="10"/>
    </row>
    <row r="1529" spans="1:24" x14ac:dyDescent="0.2">
      <c r="A1529">
        <v>1527</v>
      </c>
      <c r="B1529">
        <v>3500</v>
      </c>
      <c r="C1529" t="s">
        <v>8219</v>
      </c>
      <c r="W1529" s="10"/>
      <c r="X1529" s="10"/>
    </row>
    <row r="1530" spans="1:24" x14ac:dyDescent="0.2">
      <c r="A1530">
        <v>1528</v>
      </c>
      <c r="B1530">
        <v>3000</v>
      </c>
      <c r="C1530" t="s">
        <v>8219</v>
      </c>
      <c r="W1530" s="10"/>
      <c r="X1530" s="10"/>
    </row>
    <row r="1531" spans="1:24" x14ac:dyDescent="0.2">
      <c r="A1531">
        <v>1529</v>
      </c>
      <c r="B1531">
        <v>19000</v>
      </c>
      <c r="C1531" t="s">
        <v>8219</v>
      </c>
      <c r="W1531" s="10"/>
      <c r="X1531" s="10"/>
    </row>
    <row r="1532" spans="1:24" x14ac:dyDescent="0.2">
      <c r="A1532">
        <v>1530</v>
      </c>
      <c r="B1532">
        <v>35000</v>
      </c>
      <c r="C1532" t="s">
        <v>8219</v>
      </c>
      <c r="W1532" s="10"/>
      <c r="X1532" s="10"/>
    </row>
    <row r="1533" spans="1:24" x14ac:dyDescent="0.2">
      <c r="A1533">
        <v>1531</v>
      </c>
      <c r="B1533">
        <v>2350</v>
      </c>
      <c r="C1533" t="s">
        <v>8219</v>
      </c>
      <c r="W1533" s="10"/>
      <c r="X1533" s="10"/>
    </row>
    <row r="1534" spans="1:24" x14ac:dyDescent="0.2">
      <c r="A1534">
        <v>1532</v>
      </c>
      <c r="B1534">
        <v>5000</v>
      </c>
      <c r="C1534" t="s">
        <v>8219</v>
      </c>
      <c r="W1534" s="10"/>
      <c r="X1534" s="10"/>
    </row>
    <row r="1535" spans="1:24" x14ac:dyDescent="0.2">
      <c r="A1535">
        <v>1533</v>
      </c>
      <c r="B1535">
        <v>45000</v>
      </c>
      <c r="C1535" t="s">
        <v>8219</v>
      </c>
      <c r="W1535" s="10"/>
      <c r="X1535" s="10"/>
    </row>
    <row r="1536" spans="1:24" x14ac:dyDescent="0.2">
      <c r="A1536">
        <v>1534</v>
      </c>
      <c r="B1536">
        <v>7500</v>
      </c>
      <c r="C1536" t="s">
        <v>8219</v>
      </c>
      <c r="W1536" s="10"/>
      <c r="X1536" s="10"/>
    </row>
    <row r="1537" spans="1:24" x14ac:dyDescent="0.2">
      <c r="A1537">
        <v>1535</v>
      </c>
      <c r="B1537">
        <v>4000</v>
      </c>
      <c r="C1537" t="s">
        <v>8219</v>
      </c>
      <c r="W1537" s="10"/>
      <c r="X1537" s="10"/>
    </row>
    <row r="1538" spans="1:24" x14ac:dyDescent="0.2">
      <c r="A1538">
        <v>1536</v>
      </c>
      <c r="B1538">
        <v>12000</v>
      </c>
      <c r="C1538" t="s">
        <v>8219</v>
      </c>
      <c r="W1538" s="10"/>
      <c r="X1538" s="10"/>
    </row>
    <row r="1539" spans="1:24" x14ac:dyDescent="0.2">
      <c r="A1539">
        <v>1537</v>
      </c>
      <c r="B1539">
        <v>12000</v>
      </c>
      <c r="C1539" t="s">
        <v>8219</v>
      </c>
      <c r="W1539" s="10"/>
      <c r="X1539" s="10"/>
    </row>
    <row r="1540" spans="1:24" x14ac:dyDescent="0.2">
      <c r="A1540">
        <v>1538</v>
      </c>
      <c r="B1540">
        <v>7000</v>
      </c>
      <c r="C1540" t="s">
        <v>8219</v>
      </c>
      <c r="W1540" s="10"/>
      <c r="X1540" s="10"/>
    </row>
    <row r="1541" spans="1:24" x14ac:dyDescent="0.2">
      <c r="A1541">
        <v>1539</v>
      </c>
      <c r="B1541">
        <v>20000</v>
      </c>
      <c r="C1541" t="s">
        <v>8219</v>
      </c>
      <c r="W1541" s="10"/>
      <c r="X1541" s="10"/>
    </row>
    <row r="1542" spans="1:24" x14ac:dyDescent="0.2">
      <c r="A1542">
        <v>1540</v>
      </c>
      <c r="B1542">
        <v>15000</v>
      </c>
      <c r="C1542" t="s">
        <v>8219</v>
      </c>
      <c r="W1542" s="10"/>
      <c r="X1542" s="10"/>
    </row>
    <row r="1543" spans="1:24" x14ac:dyDescent="0.2">
      <c r="A1543">
        <v>1541</v>
      </c>
      <c r="B1543">
        <v>18000</v>
      </c>
      <c r="C1543" t="s">
        <v>8221</v>
      </c>
      <c r="W1543" s="10"/>
      <c r="X1543" s="10"/>
    </row>
    <row r="1544" spans="1:24" x14ac:dyDescent="0.2">
      <c r="A1544">
        <v>1542</v>
      </c>
      <c r="B1544">
        <v>500</v>
      </c>
      <c r="C1544" t="s">
        <v>8221</v>
      </c>
      <c r="W1544" s="10"/>
      <c r="X1544" s="10"/>
    </row>
    <row r="1545" spans="1:24" x14ac:dyDescent="0.2">
      <c r="A1545">
        <v>1543</v>
      </c>
      <c r="B1545">
        <v>2250</v>
      </c>
      <c r="C1545" t="s">
        <v>8221</v>
      </c>
      <c r="W1545" s="10"/>
      <c r="X1545" s="10"/>
    </row>
    <row r="1546" spans="1:24" x14ac:dyDescent="0.2">
      <c r="A1546">
        <v>1544</v>
      </c>
      <c r="B1546">
        <v>1000</v>
      </c>
      <c r="C1546" t="s">
        <v>8221</v>
      </c>
      <c r="W1546" s="10"/>
      <c r="X1546" s="10"/>
    </row>
    <row r="1547" spans="1:24" x14ac:dyDescent="0.2">
      <c r="A1547">
        <v>1545</v>
      </c>
      <c r="B1547">
        <v>3000</v>
      </c>
      <c r="C1547" t="s">
        <v>8221</v>
      </c>
      <c r="W1547" s="10"/>
      <c r="X1547" s="10"/>
    </row>
    <row r="1548" spans="1:24" x14ac:dyDescent="0.2">
      <c r="A1548">
        <v>1546</v>
      </c>
      <c r="B1548">
        <v>1000</v>
      </c>
      <c r="C1548" t="s">
        <v>8221</v>
      </c>
      <c r="W1548" s="10"/>
      <c r="X1548" s="10"/>
    </row>
    <row r="1549" spans="1:24" x14ac:dyDescent="0.2">
      <c r="A1549">
        <v>1547</v>
      </c>
      <c r="B1549">
        <v>20</v>
      </c>
      <c r="C1549" t="s">
        <v>8221</v>
      </c>
      <c r="W1549" s="10"/>
      <c r="X1549" s="10"/>
    </row>
    <row r="1550" spans="1:24" x14ac:dyDescent="0.2">
      <c r="A1550">
        <v>1548</v>
      </c>
      <c r="B1550">
        <v>700</v>
      </c>
      <c r="C1550" t="s">
        <v>8221</v>
      </c>
      <c r="W1550" s="10"/>
      <c r="X1550" s="10"/>
    </row>
    <row r="1551" spans="1:24" x14ac:dyDescent="0.2">
      <c r="A1551">
        <v>1549</v>
      </c>
      <c r="B1551">
        <v>500</v>
      </c>
      <c r="C1551" t="s">
        <v>8221</v>
      </c>
      <c r="W1551" s="10"/>
      <c r="X1551" s="10"/>
    </row>
    <row r="1552" spans="1:24" x14ac:dyDescent="0.2">
      <c r="A1552">
        <v>1550</v>
      </c>
      <c r="B1552">
        <v>750</v>
      </c>
      <c r="C1552" t="s">
        <v>8221</v>
      </c>
      <c r="W1552" s="10"/>
      <c r="X1552" s="10"/>
    </row>
    <row r="1553" spans="1:24" x14ac:dyDescent="0.2">
      <c r="A1553">
        <v>1551</v>
      </c>
      <c r="B1553">
        <v>3500</v>
      </c>
      <c r="C1553" t="s">
        <v>8221</v>
      </c>
      <c r="W1553" s="10"/>
      <c r="X1553" s="10"/>
    </row>
    <row r="1554" spans="1:24" x14ac:dyDescent="0.2">
      <c r="A1554">
        <v>1552</v>
      </c>
      <c r="B1554">
        <v>4300</v>
      </c>
      <c r="C1554" t="s">
        <v>8221</v>
      </c>
      <c r="W1554" s="10"/>
      <c r="X1554" s="10"/>
    </row>
    <row r="1555" spans="1:24" x14ac:dyDescent="0.2">
      <c r="A1555">
        <v>1553</v>
      </c>
      <c r="B1555">
        <v>6000</v>
      </c>
      <c r="C1555" t="s">
        <v>8221</v>
      </c>
      <c r="W1555" s="10"/>
      <c r="X1555" s="10"/>
    </row>
    <row r="1556" spans="1:24" x14ac:dyDescent="0.2">
      <c r="A1556">
        <v>1554</v>
      </c>
      <c r="B1556">
        <v>20000</v>
      </c>
      <c r="C1556" t="s">
        <v>8221</v>
      </c>
      <c r="W1556" s="10"/>
      <c r="X1556" s="10"/>
    </row>
    <row r="1557" spans="1:24" x14ac:dyDescent="0.2">
      <c r="A1557">
        <v>1555</v>
      </c>
      <c r="B1557">
        <v>750</v>
      </c>
      <c r="C1557" t="s">
        <v>8221</v>
      </c>
      <c r="W1557" s="10"/>
      <c r="X1557" s="10"/>
    </row>
    <row r="1558" spans="1:24" x14ac:dyDescent="0.2">
      <c r="A1558">
        <v>1556</v>
      </c>
      <c r="B1558">
        <v>1500</v>
      </c>
      <c r="C1558" t="s">
        <v>8221</v>
      </c>
      <c r="W1558" s="10"/>
      <c r="X1558" s="10"/>
    </row>
    <row r="1559" spans="1:24" x14ac:dyDescent="0.2">
      <c r="A1559">
        <v>1557</v>
      </c>
      <c r="B1559">
        <v>2500</v>
      </c>
      <c r="C1559" t="s">
        <v>8221</v>
      </c>
      <c r="W1559" s="10"/>
      <c r="X1559" s="10"/>
    </row>
    <row r="1560" spans="1:24" x14ac:dyDescent="0.2">
      <c r="A1560">
        <v>1558</v>
      </c>
      <c r="B1560">
        <v>750</v>
      </c>
      <c r="C1560" t="s">
        <v>8221</v>
      </c>
      <c r="W1560" s="10"/>
      <c r="X1560" s="10"/>
    </row>
    <row r="1561" spans="1:24" x14ac:dyDescent="0.2">
      <c r="A1561">
        <v>1559</v>
      </c>
      <c r="B1561">
        <v>15000</v>
      </c>
      <c r="C1561" t="s">
        <v>8221</v>
      </c>
      <c r="W1561" s="10"/>
      <c r="X1561" s="10"/>
    </row>
    <row r="1562" spans="1:24" x14ac:dyDescent="0.2">
      <c r="A1562">
        <v>1560</v>
      </c>
      <c r="B1562">
        <v>2500</v>
      </c>
      <c r="C1562" t="s">
        <v>8221</v>
      </c>
      <c r="W1562" s="10"/>
      <c r="X1562" s="10"/>
    </row>
    <row r="1563" spans="1:24" x14ac:dyDescent="0.2">
      <c r="A1563">
        <v>1561</v>
      </c>
      <c r="B1563">
        <v>10000</v>
      </c>
      <c r="C1563" t="s">
        <v>8220</v>
      </c>
      <c r="W1563" s="10"/>
      <c r="X1563" s="10"/>
    </row>
    <row r="1564" spans="1:24" x14ac:dyDescent="0.2">
      <c r="A1564">
        <v>1562</v>
      </c>
      <c r="B1564">
        <v>4000</v>
      </c>
      <c r="C1564" t="s">
        <v>8220</v>
      </c>
      <c r="W1564" s="10"/>
      <c r="X1564" s="10"/>
    </row>
    <row r="1565" spans="1:24" x14ac:dyDescent="0.2">
      <c r="A1565">
        <v>1563</v>
      </c>
      <c r="B1565">
        <v>6000</v>
      </c>
      <c r="C1565" t="s">
        <v>8220</v>
      </c>
      <c r="W1565" s="10"/>
      <c r="X1565" s="10"/>
    </row>
    <row r="1566" spans="1:24" x14ac:dyDescent="0.2">
      <c r="A1566">
        <v>1564</v>
      </c>
      <c r="B1566">
        <v>10000</v>
      </c>
      <c r="C1566" t="s">
        <v>8220</v>
      </c>
      <c r="W1566" s="10"/>
      <c r="X1566" s="10"/>
    </row>
    <row r="1567" spans="1:24" x14ac:dyDescent="0.2">
      <c r="A1567">
        <v>1565</v>
      </c>
      <c r="B1567">
        <v>4000</v>
      </c>
      <c r="C1567" t="s">
        <v>8220</v>
      </c>
      <c r="W1567" s="10"/>
      <c r="X1567" s="10"/>
    </row>
    <row r="1568" spans="1:24" x14ac:dyDescent="0.2">
      <c r="A1568">
        <v>1566</v>
      </c>
      <c r="B1568">
        <v>30000</v>
      </c>
      <c r="C1568" t="s">
        <v>8220</v>
      </c>
      <c r="W1568" s="10"/>
      <c r="X1568" s="10"/>
    </row>
    <row r="1569" spans="1:24" x14ac:dyDescent="0.2">
      <c r="A1569">
        <v>1567</v>
      </c>
      <c r="B1569">
        <v>8500</v>
      </c>
      <c r="C1569" t="s">
        <v>8220</v>
      </c>
      <c r="W1569" s="10"/>
      <c r="X1569" s="10"/>
    </row>
    <row r="1570" spans="1:24" x14ac:dyDescent="0.2">
      <c r="A1570">
        <v>1568</v>
      </c>
      <c r="B1570">
        <v>25000</v>
      </c>
      <c r="C1570" t="s">
        <v>8220</v>
      </c>
      <c r="W1570" s="10"/>
      <c r="X1570" s="10"/>
    </row>
    <row r="1571" spans="1:24" x14ac:dyDescent="0.2">
      <c r="A1571">
        <v>1569</v>
      </c>
      <c r="B1571">
        <v>30000</v>
      </c>
      <c r="C1571" t="s">
        <v>8220</v>
      </c>
      <c r="W1571" s="10"/>
      <c r="X1571" s="10"/>
    </row>
    <row r="1572" spans="1:24" x14ac:dyDescent="0.2">
      <c r="A1572">
        <v>1570</v>
      </c>
      <c r="B1572">
        <v>6000</v>
      </c>
      <c r="C1572" t="s">
        <v>8220</v>
      </c>
      <c r="W1572" s="10"/>
      <c r="X1572" s="10"/>
    </row>
    <row r="1573" spans="1:24" x14ac:dyDescent="0.2">
      <c r="A1573">
        <v>1571</v>
      </c>
      <c r="B1573">
        <v>12100</v>
      </c>
      <c r="C1573" t="s">
        <v>8220</v>
      </c>
      <c r="W1573" s="10"/>
      <c r="X1573" s="10"/>
    </row>
    <row r="1574" spans="1:24" x14ac:dyDescent="0.2">
      <c r="A1574">
        <v>1572</v>
      </c>
      <c r="B1574">
        <v>2500</v>
      </c>
      <c r="C1574" t="s">
        <v>8220</v>
      </c>
      <c r="W1574" s="10"/>
      <c r="X1574" s="10"/>
    </row>
    <row r="1575" spans="1:24" x14ac:dyDescent="0.2">
      <c r="A1575">
        <v>1573</v>
      </c>
      <c r="B1575">
        <v>9000</v>
      </c>
      <c r="C1575" t="s">
        <v>8220</v>
      </c>
      <c r="W1575" s="10"/>
      <c r="X1575" s="10"/>
    </row>
    <row r="1576" spans="1:24" x14ac:dyDescent="0.2">
      <c r="A1576">
        <v>1574</v>
      </c>
      <c r="B1576">
        <v>10000</v>
      </c>
      <c r="C1576" t="s">
        <v>8220</v>
      </c>
      <c r="W1576" s="10"/>
      <c r="X1576" s="10"/>
    </row>
    <row r="1577" spans="1:24" x14ac:dyDescent="0.2">
      <c r="A1577">
        <v>1575</v>
      </c>
      <c r="B1577">
        <v>10000</v>
      </c>
      <c r="C1577" t="s">
        <v>8220</v>
      </c>
      <c r="W1577" s="10"/>
      <c r="X1577" s="10"/>
    </row>
    <row r="1578" spans="1:24" x14ac:dyDescent="0.2">
      <c r="A1578">
        <v>1576</v>
      </c>
      <c r="B1578">
        <v>5000</v>
      </c>
      <c r="C1578" t="s">
        <v>8220</v>
      </c>
      <c r="W1578" s="10"/>
      <c r="X1578" s="10"/>
    </row>
    <row r="1579" spans="1:24" x14ac:dyDescent="0.2">
      <c r="A1579">
        <v>1577</v>
      </c>
      <c r="B1579">
        <v>10000</v>
      </c>
      <c r="C1579" t="s">
        <v>8220</v>
      </c>
      <c r="W1579" s="10"/>
      <c r="X1579" s="10"/>
    </row>
    <row r="1580" spans="1:24" x14ac:dyDescent="0.2">
      <c r="A1580">
        <v>1578</v>
      </c>
      <c r="B1580">
        <v>1897</v>
      </c>
      <c r="C1580" t="s">
        <v>8220</v>
      </c>
      <c r="W1580" s="10"/>
      <c r="X1580" s="10"/>
    </row>
    <row r="1581" spans="1:24" x14ac:dyDescent="0.2">
      <c r="A1581">
        <v>1579</v>
      </c>
      <c r="B1581">
        <v>3333</v>
      </c>
      <c r="C1581" t="s">
        <v>8220</v>
      </c>
      <c r="W1581" s="10"/>
      <c r="X1581" s="10"/>
    </row>
    <row r="1582" spans="1:24" x14ac:dyDescent="0.2">
      <c r="A1582">
        <v>1580</v>
      </c>
      <c r="B1582">
        <v>1750</v>
      </c>
      <c r="C1582" t="s">
        <v>8220</v>
      </c>
      <c r="W1582" s="10"/>
      <c r="X1582" s="10"/>
    </row>
    <row r="1583" spans="1:24" x14ac:dyDescent="0.2">
      <c r="A1583">
        <v>1581</v>
      </c>
      <c r="B1583">
        <v>1000</v>
      </c>
      <c r="C1583" t="s">
        <v>8221</v>
      </c>
      <c r="W1583" s="10"/>
      <c r="X1583" s="10"/>
    </row>
    <row r="1584" spans="1:24" x14ac:dyDescent="0.2">
      <c r="A1584">
        <v>1582</v>
      </c>
      <c r="B1584">
        <v>1000</v>
      </c>
      <c r="C1584" t="s">
        <v>8221</v>
      </c>
      <c r="W1584" s="10"/>
      <c r="X1584" s="10"/>
    </row>
    <row r="1585" spans="1:24" x14ac:dyDescent="0.2">
      <c r="A1585">
        <v>1583</v>
      </c>
      <c r="B1585">
        <v>20000</v>
      </c>
      <c r="C1585" t="s">
        <v>8221</v>
      </c>
      <c r="W1585" s="10"/>
      <c r="X1585" s="10"/>
    </row>
    <row r="1586" spans="1:24" x14ac:dyDescent="0.2">
      <c r="A1586">
        <v>1584</v>
      </c>
      <c r="B1586">
        <v>1200</v>
      </c>
      <c r="C1586" t="s">
        <v>8221</v>
      </c>
      <c r="W1586" s="10"/>
      <c r="X1586" s="10"/>
    </row>
    <row r="1587" spans="1:24" x14ac:dyDescent="0.2">
      <c r="A1587">
        <v>1585</v>
      </c>
      <c r="B1587">
        <v>2000</v>
      </c>
      <c r="C1587" t="s">
        <v>8221</v>
      </c>
      <c r="W1587" s="10"/>
      <c r="X1587" s="10"/>
    </row>
    <row r="1588" spans="1:24" x14ac:dyDescent="0.2">
      <c r="A1588">
        <v>1586</v>
      </c>
      <c r="B1588">
        <v>1500</v>
      </c>
      <c r="C1588" t="s">
        <v>8221</v>
      </c>
      <c r="W1588" s="10"/>
      <c r="X1588" s="10"/>
    </row>
    <row r="1589" spans="1:24" x14ac:dyDescent="0.2">
      <c r="A1589">
        <v>1587</v>
      </c>
      <c r="B1589">
        <v>7500</v>
      </c>
      <c r="C1589" t="s">
        <v>8221</v>
      </c>
      <c r="W1589" s="10"/>
      <c r="X1589" s="10"/>
    </row>
    <row r="1590" spans="1:24" x14ac:dyDescent="0.2">
      <c r="A1590">
        <v>1588</v>
      </c>
      <c r="B1590">
        <v>516</v>
      </c>
      <c r="C1590" t="s">
        <v>8221</v>
      </c>
      <c r="W1590" s="10"/>
      <c r="X1590" s="10"/>
    </row>
    <row r="1591" spans="1:24" x14ac:dyDescent="0.2">
      <c r="A1591">
        <v>1589</v>
      </c>
      <c r="B1591">
        <v>1200</v>
      </c>
      <c r="C1591" t="s">
        <v>8221</v>
      </c>
      <c r="W1591" s="10"/>
      <c r="X1591" s="10"/>
    </row>
    <row r="1592" spans="1:24" x14ac:dyDescent="0.2">
      <c r="A1592">
        <v>1590</v>
      </c>
      <c r="B1592">
        <v>60000</v>
      </c>
      <c r="C1592" t="s">
        <v>8221</v>
      </c>
      <c r="W1592" s="10"/>
      <c r="X1592" s="10"/>
    </row>
    <row r="1593" spans="1:24" x14ac:dyDescent="0.2">
      <c r="A1593">
        <v>1591</v>
      </c>
      <c r="B1593">
        <v>14000</v>
      </c>
      <c r="C1593" t="s">
        <v>8221</v>
      </c>
      <c r="W1593" s="10"/>
      <c r="X1593" s="10"/>
    </row>
    <row r="1594" spans="1:24" x14ac:dyDescent="0.2">
      <c r="A1594">
        <v>1592</v>
      </c>
      <c r="B1594">
        <v>25</v>
      </c>
      <c r="C1594" t="s">
        <v>8221</v>
      </c>
      <c r="W1594" s="10"/>
      <c r="X1594" s="10"/>
    </row>
    <row r="1595" spans="1:24" x14ac:dyDescent="0.2">
      <c r="A1595">
        <v>1593</v>
      </c>
      <c r="B1595">
        <v>22000</v>
      </c>
      <c r="C1595" t="s">
        <v>8221</v>
      </c>
      <c r="W1595" s="10"/>
      <c r="X1595" s="10"/>
    </row>
    <row r="1596" spans="1:24" x14ac:dyDescent="0.2">
      <c r="A1596">
        <v>1594</v>
      </c>
      <c r="B1596">
        <v>1000</v>
      </c>
      <c r="C1596" t="s">
        <v>8221</v>
      </c>
      <c r="W1596" s="10"/>
      <c r="X1596" s="10"/>
    </row>
    <row r="1597" spans="1:24" x14ac:dyDescent="0.2">
      <c r="A1597">
        <v>1595</v>
      </c>
      <c r="B1597">
        <v>100000</v>
      </c>
      <c r="C1597" t="s">
        <v>8221</v>
      </c>
      <c r="W1597" s="10"/>
      <c r="X1597" s="10"/>
    </row>
    <row r="1598" spans="1:24" x14ac:dyDescent="0.2">
      <c r="A1598">
        <v>1596</v>
      </c>
      <c r="B1598">
        <v>3250</v>
      </c>
      <c r="C1598" t="s">
        <v>8221</v>
      </c>
      <c r="W1598" s="10"/>
      <c r="X1598" s="10"/>
    </row>
    <row r="1599" spans="1:24" x14ac:dyDescent="0.2">
      <c r="A1599">
        <v>1597</v>
      </c>
      <c r="B1599">
        <v>15000</v>
      </c>
      <c r="C1599" t="s">
        <v>8221</v>
      </c>
      <c r="W1599" s="10"/>
      <c r="X1599" s="10"/>
    </row>
    <row r="1600" spans="1:24" x14ac:dyDescent="0.2">
      <c r="A1600">
        <v>1598</v>
      </c>
      <c r="B1600">
        <v>800</v>
      </c>
      <c r="C1600" t="s">
        <v>8221</v>
      </c>
      <c r="W1600" s="10"/>
      <c r="X1600" s="10"/>
    </row>
    <row r="1601" spans="1:24" x14ac:dyDescent="0.2">
      <c r="A1601">
        <v>1599</v>
      </c>
      <c r="B1601">
        <v>500</v>
      </c>
      <c r="C1601" t="s">
        <v>8221</v>
      </c>
      <c r="W1601" s="10"/>
      <c r="X1601" s="10"/>
    </row>
    <row r="1602" spans="1:24" x14ac:dyDescent="0.2">
      <c r="A1602">
        <v>1600</v>
      </c>
      <c r="B1602">
        <v>5000</v>
      </c>
      <c r="C1602" t="s">
        <v>8221</v>
      </c>
      <c r="W1602" s="10"/>
      <c r="X1602" s="10"/>
    </row>
    <row r="1603" spans="1:24" x14ac:dyDescent="0.2">
      <c r="A1603">
        <v>1601</v>
      </c>
      <c r="B1603">
        <v>2500</v>
      </c>
      <c r="C1603" t="s">
        <v>8219</v>
      </c>
      <c r="W1603" s="10"/>
      <c r="X1603" s="10"/>
    </row>
    <row r="1604" spans="1:24" x14ac:dyDescent="0.2">
      <c r="A1604">
        <v>1602</v>
      </c>
      <c r="B1604">
        <v>1500</v>
      </c>
      <c r="C1604" t="s">
        <v>8219</v>
      </c>
      <c r="W1604" s="10"/>
      <c r="X1604" s="10"/>
    </row>
    <row r="1605" spans="1:24" x14ac:dyDescent="0.2">
      <c r="A1605">
        <v>1603</v>
      </c>
      <c r="B1605">
        <v>2000</v>
      </c>
      <c r="C1605" t="s">
        <v>8219</v>
      </c>
      <c r="W1605" s="10"/>
      <c r="X1605" s="10"/>
    </row>
    <row r="1606" spans="1:24" x14ac:dyDescent="0.2">
      <c r="A1606">
        <v>1604</v>
      </c>
      <c r="B1606">
        <v>2800</v>
      </c>
      <c r="C1606" t="s">
        <v>8219</v>
      </c>
      <c r="W1606" s="10"/>
      <c r="X1606" s="10"/>
    </row>
    <row r="1607" spans="1:24" x14ac:dyDescent="0.2">
      <c r="A1607">
        <v>1605</v>
      </c>
      <c r="B1607">
        <v>6000</v>
      </c>
      <c r="C1607" t="s">
        <v>8219</v>
      </c>
      <c r="W1607" s="10"/>
      <c r="X1607" s="10"/>
    </row>
    <row r="1608" spans="1:24" x14ac:dyDescent="0.2">
      <c r="A1608">
        <v>1606</v>
      </c>
      <c r="B1608">
        <v>8000</v>
      </c>
      <c r="C1608" t="s">
        <v>8219</v>
      </c>
      <c r="W1608" s="10"/>
      <c r="X1608" s="10"/>
    </row>
    <row r="1609" spans="1:24" x14ac:dyDescent="0.2">
      <c r="A1609">
        <v>1607</v>
      </c>
      <c r="B1609">
        <v>10000</v>
      </c>
      <c r="C1609" t="s">
        <v>8219</v>
      </c>
      <c r="W1609" s="10"/>
      <c r="X1609" s="10"/>
    </row>
    <row r="1610" spans="1:24" x14ac:dyDescent="0.2">
      <c r="A1610">
        <v>1608</v>
      </c>
      <c r="B1610">
        <v>1200</v>
      </c>
      <c r="C1610" t="s">
        <v>8219</v>
      </c>
      <c r="W1610" s="10"/>
      <c r="X1610" s="10"/>
    </row>
    <row r="1611" spans="1:24" x14ac:dyDescent="0.2">
      <c r="A1611">
        <v>1609</v>
      </c>
      <c r="B1611">
        <v>1500</v>
      </c>
      <c r="C1611" t="s">
        <v>8219</v>
      </c>
      <c r="W1611" s="10"/>
      <c r="X1611" s="10"/>
    </row>
    <row r="1612" spans="1:24" x14ac:dyDescent="0.2">
      <c r="A1612">
        <v>1610</v>
      </c>
      <c r="B1612">
        <v>2000</v>
      </c>
      <c r="C1612" t="s">
        <v>8219</v>
      </c>
      <c r="W1612" s="10"/>
      <c r="X1612" s="10"/>
    </row>
    <row r="1613" spans="1:24" x14ac:dyDescent="0.2">
      <c r="A1613">
        <v>1611</v>
      </c>
      <c r="B1613">
        <v>800</v>
      </c>
      <c r="C1613" t="s">
        <v>8219</v>
      </c>
      <c r="W1613" s="10"/>
      <c r="X1613" s="10"/>
    </row>
    <row r="1614" spans="1:24" x14ac:dyDescent="0.2">
      <c r="A1614">
        <v>1612</v>
      </c>
      <c r="B1614">
        <v>500</v>
      </c>
      <c r="C1614" t="s">
        <v>8219</v>
      </c>
      <c r="W1614" s="10"/>
      <c r="X1614" s="10"/>
    </row>
    <row r="1615" spans="1:24" x14ac:dyDescent="0.2">
      <c r="A1615">
        <v>1613</v>
      </c>
      <c r="B1615">
        <v>1000</v>
      </c>
      <c r="C1615" t="s">
        <v>8219</v>
      </c>
      <c r="W1615" s="10"/>
      <c r="X1615" s="10"/>
    </row>
    <row r="1616" spans="1:24" x14ac:dyDescent="0.2">
      <c r="A1616">
        <v>1614</v>
      </c>
      <c r="B1616">
        <v>5000</v>
      </c>
      <c r="C1616" t="s">
        <v>8219</v>
      </c>
      <c r="W1616" s="10"/>
      <c r="X1616" s="10"/>
    </row>
    <row r="1617" spans="1:24" x14ac:dyDescent="0.2">
      <c r="A1617">
        <v>1615</v>
      </c>
      <c r="B1617">
        <v>8000</v>
      </c>
      <c r="C1617" t="s">
        <v>8219</v>
      </c>
      <c r="W1617" s="10"/>
      <c r="X1617" s="10"/>
    </row>
    <row r="1618" spans="1:24" x14ac:dyDescent="0.2">
      <c r="A1618">
        <v>1616</v>
      </c>
      <c r="B1618">
        <v>10000</v>
      </c>
      <c r="C1618" t="s">
        <v>8219</v>
      </c>
      <c r="W1618" s="10"/>
      <c r="X1618" s="10"/>
    </row>
    <row r="1619" spans="1:24" x14ac:dyDescent="0.2">
      <c r="A1619">
        <v>1617</v>
      </c>
      <c r="B1619">
        <v>7000</v>
      </c>
      <c r="C1619" t="s">
        <v>8219</v>
      </c>
      <c r="W1619" s="10"/>
      <c r="X1619" s="10"/>
    </row>
    <row r="1620" spans="1:24" x14ac:dyDescent="0.2">
      <c r="A1620">
        <v>1618</v>
      </c>
      <c r="B1620">
        <v>1500</v>
      </c>
      <c r="C1620" t="s">
        <v>8219</v>
      </c>
      <c r="W1620" s="10"/>
      <c r="X1620" s="10"/>
    </row>
    <row r="1621" spans="1:24" x14ac:dyDescent="0.2">
      <c r="A1621">
        <v>1619</v>
      </c>
      <c r="B1621">
        <v>1500</v>
      </c>
      <c r="C1621" t="s">
        <v>8219</v>
      </c>
      <c r="W1621" s="10"/>
      <c r="X1621" s="10"/>
    </row>
    <row r="1622" spans="1:24" x14ac:dyDescent="0.2">
      <c r="A1622">
        <v>1620</v>
      </c>
      <c r="B1622">
        <v>1000</v>
      </c>
      <c r="C1622" t="s">
        <v>8219</v>
      </c>
      <c r="W1622" s="10"/>
      <c r="X1622" s="10"/>
    </row>
    <row r="1623" spans="1:24" x14ac:dyDescent="0.2">
      <c r="A1623">
        <v>1621</v>
      </c>
      <c r="B1623">
        <v>5000</v>
      </c>
      <c r="C1623" t="s">
        <v>8219</v>
      </c>
      <c r="W1623" s="10"/>
      <c r="X1623" s="10"/>
    </row>
    <row r="1624" spans="1:24" x14ac:dyDescent="0.2">
      <c r="A1624">
        <v>1622</v>
      </c>
      <c r="B1624">
        <v>6900</v>
      </c>
      <c r="C1624" t="s">
        <v>8219</v>
      </c>
      <c r="W1624" s="10"/>
      <c r="X1624" s="10"/>
    </row>
    <row r="1625" spans="1:24" x14ac:dyDescent="0.2">
      <c r="A1625">
        <v>1623</v>
      </c>
      <c r="B1625">
        <v>750</v>
      </c>
      <c r="C1625" t="s">
        <v>8219</v>
      </c>
      <c r="W1625" s="10"/>
      <c r="X1625" s="10"/>
    </row>
    <row r="1626" spans="1:24" x14ac:dyDescent="0.2">
      <c r="A1626">
        <v>1624</v>
      </c>
      <c r="B1626">
        <v>1000</v>
      </c>
      <c r="C1626" t="s">
        <v>8219</v>
      </c>
      <c r="W1626" s="10"/>
      <c r="X1626" s="10"/>
    </row>
    <row r="1627" spans="1:24" x14ac:dyDescent="0.2">
      <c r="A1627">
        <v>1625</v>
      </c>
      <c r="B1627">
        <v>7500</v>
      </c>
      <c r="C1627" t="s">
        <v>8219</v>
      </c>
      <c r="W1627" s="10"/>
      <c r="X1627" s="10"/>
    </row>
    <row r="1628" spans="1:24" x14ac:dyDescent="0.2">
      <c r="A1628">
        <v>1626</v>
      </c>
      <c r="B1628">
        <v>8000</v>
      </c>
      <c r="C1628" t="s">
        <v>8219</v>
      </c>
      <c r="W1628" s="10"/>
      <c r="X1628" s="10"/>
    </row>
    <row r="1629" spans="1:24" x14ac:dyDescent="0.2">
      <c r="A1629">
        <v>1627</v>
      </c>
      <c r="B1629">
        <v>2000</v>
      </c>
      <c r="C1629" t="s">
        <v>8219</v>
      </c>
      <c r="W1629" s="10"/>
      <c r="X1629" s="10"/>
    </row>
    <row r="1630" spans="1:24" x14ac:dyDescent="0.2">
      <c r="A1630">
        <v>1628</v>
      </c>
      <c r="B1630">
        <v>4000</v>
      </c>
      <c r="C1630" t="s">
        <v>8219</v>
      </c>
      <c r="W1630" s="10"/>
      <c r="X1630" s="10"/>
    </row>
    <row r="1631" spans="1:24" x14ac:dyDescent="0.2">
      <c r="A1631">
        <v>1629</v>
      </c>
      <c r="B1631">
        <v>6000</v>
      </c>
      <c r="C1631" t="s">
        <v>8219</v>
      </c>
      <c r="W1631" s="10"/>
      <c r="X1631" s="10"/>
    </row>
    <row r="1632" spans="1:24" x14ac:dyDescent="0.2">
      <c r="A1632">
        <v>1630</v>
      </c>
      <c r="B1632">
        <v>4000</v>
      </c>
      <c r="C1632" t="s">
        <v>8219</v>
      </c>
      <c r="W1632" s="10"/>
      <c r="X1632" s="10"/>
    </row>
    <row r="1633" spans="1:24" x14ac:dyDescent="0.2">
      <c r="A1633">
        <v>1631</v>
      </c>
      <c r="B1633">
        <v>10000</v>
      </c>
      <c r="C1633" t="s">
        <v>8219</v>
      </c>
      <c r="W1633" s="10"/>
      <c r="X1633" s="10"/>
    </row>
    <row r="1634" spans="1:24" x14ac:dyDescent="0.2">
      <c r="A1634">
        <v>1632</v>
      </c>
      <c r="B1634">
        <v>4000</v>
      </c>
      <c r="C1634" t="s">
        <v>8219</v>
      </c>
      <c r="W1634" s="10"/>
      <c r="X1634" s="10"/>
    </row>
    <row r="1635" spans="1:24" x14ac:dyDescent="0.2">
      <c r="A1635">
        <v>1633</v>
      </c>
      <c r="B1635">
        <v>10000</v>
      </c>
      <c r="C1635" t="s">
        <v>8219</v>
      </c>
      <c r="W1635" s="10"/>
      <c r="X1635" s="10"/>
    </row>
    <row r="1636" spans="1:24" x14ac:dyDescent="0.2">
      <c r="A1636">
        <v>1634</v>
      </c>
      <c r="B1636">
        <v>2000</v>
      </c>
      <c r="C1636" t="s">
        <v>8219</v>
      </c>
      <c r="W1636" s="10"/>
      <c r="X1636" s="10"/>
    </row>
    <row r="1637" spans="1:24" x14ac:dyDescent="0.2">
      <c r="A1637">
        <v>1635</v>
      </c>
      <c r="B1637">
        <v>2000</v>
      </c>
      <c r="C1637" t="s">
        <v>8219</v>
      </c>
      <c r="W1637" s="10"/>
      <c r="X1637" s="10"/>
    </row>
    <row r="1638" spans="1:24" x14ac:dyDescent="0.2">
      <c r="A1638">
        <v>1636</v>
      </c>
      <c r="B1638">
        <v>4500</v>
      </c>
      <c r="C1638" t="s">
        <v>8219</v>
      </c>
      <c r="W1638" s="10"/>
      <c r="X1638" s="10"/>
    </row>
    <row r="1639" spans="1:24" x14ac:dyDescent="0.2">
      <c r="A1639">
        <v>1637</v>
      </c>
      <c r="B1639">
        <v>500</v>
      </c>
      <c r="C1639" t="s">
        <v>8219</v>
      </c>
      <c r="W1639" s="10"/>
      <c r="X1639" s="10"/>
    </row>
    <row r="1640" spans="1:24" x14ac:dyDescent="0.2">
      <c r="A1640">
        <v>1638</v>
      </c>
      <c r="B1640">
        <v>1000</v>
      </c>
      <c r="C1640" t="s">
        <v>8219</v>
      </c>
      <c r="W1640" s="10"/>
      <c r="X1640" s="10"/>
    </row>
    <row r="1641" spans="1:24" x14ac:dyDescent="0.2">
      <c r="A1641">
        <v>1639</v>
      </c>
      <c r="B1641">
        <v>1800</v>
      </c>
      <c r="C1641" t="s">
        <v>8219</v>
      </c>
      <c r="W1641" s="10"/>
      <c r="X1641" s="10"/>
    </row>
    <row r="1642" spans="1:24" x14ac:dyDescent="0.2">
      <c r="A1642">
        <v>1640</v>
      </c>
      <c r="B1642">
        <v>400</v>
      </c>
      <c r="C1642" t="s">
        <v>8219</v>
      </c>
      <c r="W1642" s="10"/>
      <c r="X1642" s="10"/>
    </row>
    <row r="1643" spans="1:24" x14ac:dyDescent="0.2">
      <c r="A1643">
        <v>1641</v>
      </c>
      <c r="B1643">
        <v>2500</v>
      </c>
      <c r="C1643" t="s">
        <v>8219</v>
      </c>
      <c r="W1643" s="10"/>
      <c r="X1643" s="10"/>
    </row>
    <row r="1644" spans="1:24" x14ac:dyDescent="0.2">
      <c r="A1644">
        <v>1642</v>
      </c>
      <c r="B1644">
        <v>1200</v>
      </c>
      <c r="C1644" t="s">
        <v>8219</v>
      </c>
      <c r="W1644" s="10"/>
      <c r="X1644" s="10"/>
    </row>
    <row r="1645" spans="1:24" x14ac:dyDescent="0.2">
      <c r="A1645">
        <v>1643</v>
      </c>
      <c r="B1645">
        <v>5000</v>
      </c>
      <c r="C1645" t="s">
        <v>8219</v>
      </c>
      <c r="W1645" s="10"/>
      <c r="X1645" s="10"/>
    </row>
    <row r="1646" spans="1:24" x14ac:dyDescent="0.2">
      <c r="A1646">
        <v>1644</v>
      </c>
      <c r="B1646">
        <v>10000</v>
      </c>
      <c r="C1646" t="s">
        <v>8219</v>
      </c>
      <c r="W1646" s="10"/>
      <c r="X1646" s="10"/>
    </row>
    <row r="1647" spans="1:24" x14ac:dyDescent="0.2">
      <c r="A1647">
        <v>1645</v>
      </c>
      <c r="B1647">
        <v>5000</v>
      </c>
      <c r="C1647" t="s">
        <v>8219</v>
      </c>
      <c r="W1647" s="10"/>
      <c r="X1647" s="10"/>
    </row>
    <row r="1648" spans="1:24" x14ac:dyDescent="0.2">
      <c r="A1648">
        <v>1646</v>
      </c>
      <c r="B1648">
        <v>2000</v>
      </c>
      <c r="C1648" t="s">
        <v>8219</v>
      </c>
      <c r="W1648" s="10"/>
      <c r="X1648" s="10"/>
    </row>
    <row r="1649" spans="1:24" x14ac:dyDescent="0.2">
      <c r="A1649">
        <v>1647</v>
      </c>
      <c r="B1649">
        <v>5000</v>
      </c>
      <c r="C1649" t="s">
        <v>8219</v>
      </c>
      <c r="W1649" s="10"/>
      <c r="X1649" s="10"/>
    </row>
    <row r="1650" spans="1:24" x14ac:dyDescent="0.2">
      <c r="A1650">
        <v>1648</v>
      </c>
      <c r="B1650">
        <v>2300</v>
      </c>
      <c r="C1650" t="s">
        <v>8219</v>
      </c>
      <c r="W1650" s="10"/>
      <c r="X1650" s="10"/>
    </row>
    <row r="1651" spans="1:24" x14ac:dyDescent="0.2">
      <c r="A1651">
        <v>1649</v>
      </c>
      <c r="B1651">
        <v>3800</v>
      </c>
      <c r="C1651" t="s">
        <v>8219</v>
      </c>
      <c r="W1651" s="10"/>
      <c r="X1651" s="10"/>
    </row>
    <row r="1652" spans="1:24" x14ac:dyDescent="0.2">
      <c r="A1652">
        <v>1650</v>
      </c>
      <c r="B1652">
        <v>2000</v>
      </c>
      <c r="C1652" t="s">
        <v>8219</v>
      </c>
      <c r="W1652" s="10"/>
      <c r="X1652" s="10"/>
    </row>
    <row r="1653" spans="1:24" x14ac:dyDescent="0.2">
      <c r="A1653">
        <v>1651</v>
      </c>
      <c r="B1653">
        <v>2000</v>
      </c>
      <c r="C1653" t="s">
        <v>8219</v>
      </c>
      <c r="W1653" s="10"/>
      <c r="X1653" s="10"/>
    </row>
    <row r="1654" spans="1:24" x14ac:dyDescent="0.2">
      <c r="A1654">
        <v>1652</v>
      </c>
      <c r="B1654">
        <v>4500</v>
      </c>
      <c r="C1654" t="s">
        <v>8219</v>
      </c>
      <c r="W1654" s="10"/>
      <c r="X1654" s="10"/>
    </row>
    <row r="1655" spans="1:24" x14ac:dyDescent="0.2">
      <c r="A1655">
        <v>1653</v>
      </c>
      <c r="B1655">
        <v>5000</v>
      </c>
      <c r="C1655" t="s">
        <v>8219</v>
      </c>
      <c r="W1655" s="10"/>
      <c r="X1655" s="10"/>
    </row>
    <row r="1656" spans="1:24" x14ac:dyDescent="0.2">
      <c r="A1656">
        <v>1654</v>
      </c>
      <c r="B1656">
        <v>1100</v>
      </c>
      <c r="C1656" t="s">
        <v>8219</v>
      </c>
      <c r="W1656" s="10"/>
      <c r="X1656" s="10"/>
    </row>
    <row r="1657" spans="1:24" x14ac:dyDescent="0.2">
      <c r="A1657">
        <v>1655</v>
      </c>
      <c r="B1657">
        <v>1500</v>
      </c>
      <c r="C1657" t="s">
        <v>8219</v>
      </c>
      <c r="W1657" s="10"/>
      <c r="X1657" s="10"/>
    </row>
    <row r="1658" spans="1:24" x14ac:dyDescent="0.2">
      <c r="A1658">
        <v>1656</v>
      </c>
      <c r="B1658">
        <v>7500</v>
      </c>
      <c r="C1658" t="s">
        <v>8219</v>
      </c>
      <c r="W1658" s="10"/>
      <c r="X1658" s="10"/>
    </row>
    <row r="1659" spans="1:24" x14ac:dyDescent="0.2">
      <c r="A1659">
        <v>1657</v>
      </c>
      <c r="B1659">
        <v>25000</v>
      </c>
      <c r="C1659" t="s">
        <v>8219</v>
      </c>
      <c r="W1659" s="10"/>
      <c r="X1659" s="10"/>
    </row>
    <row r="1660" spans="1:24" x14ac:dyDescent="0.2">
      <c r="A1660">
        <v>1658</v>
      </c>
      <c r="B1660">
        <v>6000</v>
      </c>
      <c r="C1660" t="s">
        <v>8219</v>
      </c>
      <c r="W1660" s="10"/>
      <c r="X1660" s="10"/>
    </row>
    <row r="1661" spans="1:24" x14ac:dyDescent="0.2">
      <c r="A1661">
        <v>1659</v>
      </c>
      <c r="B1661">
        <v>500</v>
      </c>
      <c r="C1661" t="s">
        <v>8219</v>
      </c>
      <c r="W1661" s="10"/>
      <c r="X1661" s="10"/>
    </row>
    <row r="1662" spans="1:24" x14ac:dyDescent="0.2">
      <c r="A1662">
        <v>1660</v>
      </c>
      <c r="B1662">
        <v>80</v>
      </c>
      <c r="C1662" t="s">
        <v>8219</v>
      </c>
      <c r="W1662" s="10"/>
      <c r="X1662" s="10"/>
    </row>
    <row r="1663" spans="1:24" x14ac:dyDescent="0.2">
      <c r="A1663">
        <v>1661</v>
      </c>
      <c r="B1663">
        <v>7900</v>
      </c>
      <c r="C1663" t="s">
        <v>8219</v>
      </c>
      <c r="W1663" s="10"/>
      <c r="X1663" s="10"/>
    </row>
    <row r="1664" spans="1:24" x14ac:dyDescent="0.2">
      <c r="A1664">
        <v>1662</v>
      </c>
      <c r="B1664">
        <v>8000</v>
      </c>
      <c r="C1664" t="s">
        <v>8219</v>
      </c>
      <c r="W1664" s="10"/>
      <c r="X1664" s="10"/>
    </row>
    <row r="1665" spans="1:24" x14ac:dyDescent="0.2">
      <c r="A1665">
        <v>1663</v>
      </c>
      <c r="B1665">
        <v>1000</v>
      </c>
      <c r="C1665" t="s">
        <v>8219</v>
      </c>
      <c r="W1665" s="10"/>
      <c r="X1665" s="10"/>
    </row>
    <row r="1666" spans="1:24" x14ac:dyDescent="0.2">
      <c r="A1666">
        <v>1664</v>
      </c>
      <c r="B1666">
        <v>2500</v>
      </c>
      <c r="C1666" t="s">
        <v>8219</v>
      </c>
      <c r="W1666" s="10"/>
      <c r="X1666" s="10"/>
    </row>
    <row r="1667" spans="1:24" x14ac:dyDescent="0.2">
      <c r="A1667">
        <v>1665</v>
      </c>
      <c r="B1667">
        <v>3500</v>
      </c>
      <c r="C1667" t="s">
        <v>8219</v>
      </c>
      <c r="W1667" s="10"/>
      <c r="X1667" s="10"/>
    </row>
    <row r="1668" spans="1:24" x14ac:dyDescent="0.2">
      <c r="A1668">
        <v>1666</v>
      </c>
      <c r="B1668">
        <v>2500</v>
      </c>
      <c r="C1668" t="s">
        <v>8219</v>
      </c>
      <c r="W1668" s="10"/>
      <c r="X1668" s="10"/>
    </row>
    <row r="1669" spans="1:24" x14ac:dyDescent="0.2">
      <c r="A1669">
        <v>1667</v>
      </c>
      <c r="B1669">
        <v>3400</v>
      </c>
      <c r="C1669" t="s">
        <v>8219</v>
      </c>
      <c r="W1669" s="10"/>
      <c r="X1669" s="10"/>
    </row>
    <row r="1670" spans="1:24" x14ac:dyDescent="0.2">
      <c r="A1670">
        <v>1668</v>
      </c>
      <c r="B1670">
        <v>8000</v>
      </c>
      <c r="C1670" t="s">
        <v>8219</v>
      </c>
      <c r="W1670" s="10"/>
      <c r="X1670" s="10"/>
    </row>
    <row r="1671" spans="1:24" x14ac:dyDescent="0.2">
      <c r="A1671">
        <v>1669</v>
      </c>
      <c r="B1671">
        <v>2000</v>
      </c>
      <c r="C1671" t="s">
        <v>8219</v>
      </c>
      <c r="W1671" s="10"/>
      <c r="X1671" s="10"/>
    </row>
    <row r="1672" spans="1:24" x14ac:dyDescent="0.2">
      <c r="A1672">
        <v>1670</v>
      </c>
      <c r="B1672">
        <v>1000</v>
      </c>
      <c r="C1672" t="s">
        <v>8219</v>
      </c>
      <c r="W1672" s="10"/>
      <c r="X1672" s="10"/>
    </row>
    <row r="1673" spans="1:24" x14ac:dyDescent="0.2">
      <c r="A1673">
        <v>1671</v>
      </c>
      <c r="B1673">
        <v>2000</v>
      </c>
      <c r="C1673" t="s">
        <v>8219</v>
      </c>
      <c r="W1673" s="10"/>
      <c r="X1673" s="10"/>
    </row>
    <row r="1674" spans="1:24" x14ac:dyDescent="0.2">
      <c r="A1674">
        <v>1672</v>
      </c>
      <c r="B1674">
        <v>1700</v>
      </c>
      <c r="C1674" t="s">
        <v>8219</v>
      </c>
      <c r="W1674" s="10"/>
      <c r="X1674" s="10"/>
    </row>
    <row r="1675" spans="1:24" x14ac:dyDescent="0.2">
      <c r="A1675">
        <v>1673</v>
      </c>
      <c r="B1675">
        <v>2100</v>
      </c>
      <c r="C1675" t="s">
        <v>8219</v>
      </c>
      <c r="W1675" s="10"/>
      <c r="X1675" s="10"/>
    </row>
    <row r="1676" spans="1:24" x14ac:dyDescent="0.2">
      <c r="A1676">
        <v>1674</v>
      </c>
      <c r="B1676">
        <v>5000</v>
      </c>
      <c r="C1676" t="s">
        <v>8219</v>
      </c>
      <c r="W1676" s="10"/>
      <c r="X1676" s="10"/>
    </row>
    <row r="1677" spans="1:24" x14ac:dyDescent="0.2">
      <c r="A1677">
        <v>1675</v>
      </c>
      <c r="B1677">
        <v>1000</v>
      </c>
      <c r="C1677" t="s">
        <v>8219</v>
      </c>
      <c r="W1677" s="10"/>
      <c r="X1677" s="10"/>
    </row>
    <row r="1678" spans="1:24" x14ac:dyDescent="0.2">
      <c r="A1678">
        <v>1676</v>
      </c>
      <c r="B1678">
        <v>3000</v>
      </c>
      <c r="C1678" t="s">
        <v>8219</v>
      </c>
      <c r="W1678" s="10"/>
      <c r="X1678" s="10"/>
    </row>
    <row r="1679" spans="1:24" x14ac:dyDescent="0.2">
      <c r="A1679">
        <v>1677</v>
      </c>
      <c r="B1679">
        <v>6000</v>
      </c>
      <c r="C1679" t="s">
        <v>8219</v>
      </c>
      <c r="W1679" s="10"/>
      <c r="X1679" s="10"/>
    </row>
    <row r="1680" spans="1:24" x14ac:dyDescent="0.2">
      <c r="A1680">
        <v>1678</v>
      </c>
      <c r="B1680">
        <v>1500</v>
      </c>
      <c r="C1680" t="s">
        <v>8219</v>
      </c>
      <c r="W1680" s="10"/>
      <c r="X1680" s="10"/>
    </row>
    <row r="1681" spans="1:24" x14ac:dyDescent="0.2">
      <c r="A1681">
        <v>1679</v>
      </c>
      <c r="B1681">
        <v>2000</v>
      </c>
      <c r="C1681" t="s">
        <v>8219</v>
      </c>
      <c r="W1681" s="10"/>
      <c r="X1681" s="10"/>
    </row>
    <row r="1682" spans="1:24" x14ac:dyDescent="0.2">
      <c r="A1682">
        <v>1680</v>
      </c>
      <c r="B1682">
        <v>1000</v>
      </c>
      <c r="C1682" t="s">
        <v>8219</v>
      </c>
      <c r="W1682" s="10"/>
      <c r="X1682" s="10"/>
    </row>
    <row r="1683" spans="1:24" x14ac:dyDescent="0.2">
      <c r="A1683">
        <v>1681</v>
      </c>
      <c r="B1683">
        <v>65000</v>
      </c>
      <c r="C1683" t="s">
        <v>8222</v>
      </c>
      <c r="W1683" s="10"/>
      <c r="X1683" s="10"/>
    </row>
    <row r="1684" spans="1:24" x14ac:dyDescent="0.2">
      <c r="A1684">
        <v>1682</v>
      </c>
      <c r="B1684">
        <v>6000</v>
      </c>
      <c r="C1684" t="s">
        <v>8222</v>
      </c>
      <c r="W1684" s="10"/>
      <c r="X1684" s="10"/>
    </row>
    <row r="1685" spans="1:24" x14ac:dyDescent="0.2">
      <c r="A1685">
        <v>1683</v>
      </c>
      <c r="B1685">
        <v>3500</v>
      </c>
      <c r="C1685" t="s">
        <v>8222</v>
      </c>
      <c r="W1685" s="10"/>
      <c r="X1685" s="10"/>
    </row>
    <row r="1686" spans="1:24" x14ac:dyDescent="0.2">
      <c r="A1686">
        <v>1684</v>
      </c>
      <c r="B1686">
        <v>8000</v>
      </c>
      <c r="C1686" t="s">
        <v>8222</v>
      </c>
      <c r="W1686" s="10"/>
      <c r="X1686" s="10"/>
    </row>
    <row r="1687" spans="1:24" x14ac:dyDescent="0.2">
      <c r="A1687">
        <v>1685</v>
      </c>
      <c r="B1687">
        <v>350</v>
      </c>
      <c r="C1687" t="s">
        <v>8222</v>
      </c>
      <c r="W1687" s="10"/>
      <c r="X1687" s="10"/>
    </row>
    <row r="1688" spans="1:24" x14ac:dyDescent="0.2">
      <c r="A1688">
        <v>1686</v>
      </c>
      <c r="B1688">
        <v>5000</v>
      </c>
      <c r="C1688" t="s">
        <v>8222</v>
      </c>
      <c r="W1688" s="10"/>
      <c r="X1688" s="10"/>
    </row>
    <row r="1689" spans="1:24" x14ac:dyDescent="0.2">
      <c r="A1689">
        <v>1687</v>
      </c>
      <c r="B1689">
        <v>10000</v>
      </c>
      <c r="C1689" t="s">
        <v>8222</v>
      </c>
      <c r="W1689" s="10"/>
      <c r="X1689" s="10"/>
    </row>
    <row r="1690" spans="1:24" x14ac:dyDescent="0.2">
      <c r="A1690">
        <v>1688</v>
      </c>
      <c r="B1690">
        <v>4000</v>
      </c>
      <c r="C1690" t="s">
        <v>8222</v>
      </c>
      <c r="W1690" s="10"/>
      <c r="X1690" s="10"/>
    </row>
    <row r="1691" spans="1:24" x14ac:dyDescent="0.2">
      <c r="A1691">
        <v>1689</v>
      </c>
      <c r="B1691">
        <v>2400</v>
      </c>
      <c r="C1691" t="s">
        <v>8222</v>
      </c>
      <c r="W1691" s="10"/>
      <c r="X1691" s="10"/>
    </row>
    <row r="1692" spans="1:24" x14ac:dyDescent="0.2">
      <c r="A1692">
        <v>1690</v>
      </c>
      <c r="B1692">
        <v>2500</v>
      </c>
      <c r="C1692" t="s">
        <v>8222</v>
      </c>
      <c r="W1692" s="10"/>
      <c r="X1692" s="10"/>
    </row>
    <row r="1693" spans="1:24" x14ac:dyDescent="0.2">
      <c r="A1693">
        <v>1691</v>
      </c>
      <c r="B1693">
        <v>30000</v>
      </c>
      <c r="C1693" t="s">
        <v>8222</v>
      </c>
      <c r="W1693" s="10"/>
      <c r="X1693" s="10"/>
    </row>
    <row r="1694" spans="1:24" x14ac:dyDescent="0.2">
      <c r="A1694">
        <v>1692</v>
      </c>
      <c r="B1694">
        <v>5000</v>
      </c>
      <c r="C1694" t="s">
        <v>8222</v>
      </c>
      <c r="W1694" s="10"/>
      <c r="X1694" s="10"/>
    </row>
    <row r="1695" spans="1:24" x14ac:dyDescent="0.2">
      <c r="A1695">
        <v>1693</v>
      </c>
      <c r="B1695">
        <v>3000</v>
      </c>
      <c r="C1695" t="s">
        <v>8222</v>
      </c>
      <c r="W1695" s="10"/>
      <c r="X1695" s="10"/>
    </row>
    <row r="1696" spans="1:24" x14ac:dyDescent="0.2">
      <c r="A1696">
        <v>1694</v>
      </c>
      <c r="B1696">
        <v>10000</v>
      </c>
      <c r="C1696" t="s">
        <v>8222</v>
      </c>
      <c r="W1696" s="10"/>
      <c r="X1696" s="10"/>
    </row>
    <row r="1697" spans="1:24" x14ac:dyDescent="0.2">
      <c r="A1697">
        <v>1695</v>
      </c>
      <c r="B1697">
        <v>12000</v>
      </c>
      <c r="C1697" t="s">
        <v>8222</v>
      </c>
      <c r="W1697" s="10"/>
      <c r="X1697" s="10"/>
    </row>
    <row r="1698" spans="1:24" x14ac:dyDescent="0.2">
      <c r="A1698">
        <v>1696</v>
      </c>
      <c r="B1698">
        <v>300000</v>
      </c>
      <c r="C1698" t="s">
        <v>8222</v>
      </c>
      <c r="W1698" s="10"/>
      <c r="X1698" s="10"/>
    </row>
    <row r="1699" spans="1:24" x14ac:dyDescent="0.2">
      <c r="A1699">
        <v>1697</v>
      </c>
      <c r="B1699">
        <v>12500</v>
      </c>
      <c r="C1699" t="s">
        <v>8222</v>
      </c>
      <c r="W1699" s="10"/>
      <c r="X1699" s="10"/>
    </row>
    <row r="1700" spans="1:24" x14ac:dyDescent="0.2">
      <c r="A1700">
        <v>1698</v>
      </c>
      <c r="B1700">
        <v>125000</v>
      </c>
      <c r="C1700" t="s">
        <v>8222</v>
      </c>
      <c r="W1700" s="10"/>
      <c r="X1700" s="10"/>
    </row>
    <row r="1701" spans="1:24" x14ac:dyDescent="0.2">
      <c r="A1701">
        <v>1699</v>
      </c>
      <c r="B1701">
        <v>5105</v>
      </c>
      <c r="C1701" t="s">
        <v>8222</v>
      </c>
      <c r="W1701" s="10"/>
      <c r="X1701" s="10"/>
    </row>
    <row r="1702" spans="1:24" x14ac:dyDescent="0.2">
      <c r="A1702">
        <v>1700</v>
      </c>
      <c r="B1702">
        <v>20000</v>
      </c>
      <c r="C1702" t="s">
        <v>8222</v>
      </c>
      <c r="W1702" s="10"/>
      <c r="X1702" s="10"/>
    </row>
    <row r="1703" spans="1:24" x14ac:dyDescent="0.2">
      <c r="A1703">
        <v>1701</v>
      </c>
      <c r="B1703">
        <v>5050</v>
      </c>
      <c r="C1703" t="s">
        <v>8221</v>
      </c>
      <c r="W1703" s="10"/>
      <c r="X1703" s="10"/>
    </row>
    <row r="1704" spans="1:24" x14ac:dyDescent="0.2">
      <c r="A1704">
        <v>1702</v>
      </c>
      <c r="B1704">
        <v>16500</v>
      </c>
      <c r="C1704" t="s">
        <v>8221</v>
      </c>
      <c r="W1704" s="10"/>
      <c r="X1704" s="10"/>
    </row>
    <row r="1705" spans="1:24" x14ac:dyDescent="0.2">
      <c r="A1705">
        <v>1703</v>
      </c>
      <c r="B1705">
        <v>5000</v>
      </c>
      <c r="C1705" t="s">
        <v>8221</v>
      </c>
      <c r="W1705" s="10"/>
      <c r="X1705" s="10"/>
    </row>
    <row r="1706" spans="1:24" x14ac:dyDescent="0.2">
      <c r="A1706">
        <v>1704</v>
      </c>
      <c r="B1706">
        <v>2000</v>
      </c>
      <c r="C1706" t="s">
        <v>8221</v>
      </c>
      <c r="W1706" s="10"/>
      <c r="X1706" s="10"/>
    </row>
    <row r="1707" spans="1:24" x14ac:dyDescent="0.2">
      <c r="A1707">
        <v>1705</v>
      </c>
      <c r="B1707">
        <v>2000</v>
      </c>
      <c r="C1707" t="s">
        <v>8221</v>
      </c>
      <c r="W1707" s="10"/>
      <c r="X1707" s="10"/>
    </row>
    <row r="1708" spans="1:24" x14ac:dyDescent="0.2">
      <c r="A1708">
        <v>1706</v>
      </c>
      <c r="B1708">
        <v>5500</v>
      </c>
      <c r="C1708" t="s">
        <v>8221</v>
      </c>
      <c r="W1708" s="10"/>
      <c r="X1708" s="10"/>
    </row>
    <row r="1709" spans="1:24" x14ac:dyDescent="0.2">
      <c r="A1709">
        <v>1707</v>
      </c>
      <c r="B1709">
        <v>5000</v>
      </c>
      <c r="C1709" t="s">
        <v>8221</v>
      </c>
      <c r="W1709" s="10"/>
      <c r="X1709" s="10"/>
    </row>
    <row r="1710" spans="1:24" x14ac:dyDescent="0.2">
      <c r="A1710">
        <v>1708</v>
      </c>
      <c r="B1710">
        <v>7000</v>
      </c>
      <c r="C1710" t="s">
        <v>8221</v>
      </c>
      <c r="W1710" s="10"/>
      <c r="X1710" s="10"/>
    </row>
    <row r="1711" spans="1:24" x14ac:dyDescent="0.2">
      <c r="A1711">
        <v>1709</v>
      </c>
      <c r="B1711">
        <v>1750</v>
      </c>
      <c r="C1711" t="s">
        <v>8221</v>
      </c>
      <c r="W1711" s="10"/>
      <c r="X1711" s="10"/>
    </row>
    <row r="1712" spans="1:24" x14ac:dyDescent="0.2">
      <c r="A1712">
        <v>1710</v>
      </c>
      <c r="B1712">
        <v>5000</v>
      </c>
      <c r="C1712" t="s">
        <v>8221</v>
      </c>
      <c r="W1712" s="10"/>
      <c r="X1712" s="10"/>
    </row>
    <row r="1713" spans="1:24" x14ac:dyDescent="0.2">
      <c r="A1713">
        <v>1711</v>
      </c>
      <c r="B1713">
        <v>10000</v>
      </c>
      <c r="C1713" t="s">
        <v>8221</v>
      </c>
      <c r="W1713" s="10"/>
      <c r="X1713" s="10"/>
    </row>
    <row r="1714" spans="1:24" x14ac:dyDescent="0.2">
      <c r="A1714">
        <v>1712</v>
      </c>
      <c r="B1714">
        <v>5000</v>
      </c>
      <c r="C1714" t="s">
        <v>8221</v>
      </c>
      <c r="W1714" s="10"/>
      <c r="X1714" s="10"/>
    </row>
    <row r="1715" spans="1:24" x14ac:dyDescent="0.2">
      <c r="A1715">
        <v>1713</v>
      </c>
      <c r="B1715">
        <v>3000</v>
      </c>
      <c r="C1715" t="s">
        <v>8221</v>
      </c>
      <c r="W1715" s="10"/>
      <c r="X1715" s="10"/>
    </row>
    <row r="1716" spans="1:24" x14ac:dyDescent="0.2">
      <c r="A1716">
        <v>1714</v>
      </c>
      <c r="B1716">
        <v>25000</v>
      </c>
      <c r="C1716" t="s">
        <v>8221</v>
      </c>
      <c r="W1716" s="10"/>
      <c r="X1716" s="10"/>
    </row>
    <row r="1717" spans="1:24" x14ac:dyDescent="0.2">
      <c r="A1717">
        <v>1715</v>
      </c>
      <c r="B1717">
        <v>5000</v>
      </c>
      <c r="C1717" t="s">
        <v>8221</v>
      </c>
      <c r="W1717" s="10"/>
      <c r="X1717" s="10"/>
    </row>
    <row r="1718" spans="1:24" x14ac:dyDescent="0.2">
      <c r="A1718">
        <v>1716</v>
      </c>
      <c r="B1718">
        <v>2000</v>
      </c>
      <c r="C1718" t="s">
        <v>8221</v>
      </c>
      <c r="W1718" s="10"/>
      <c r="X1718" s="10"/>
    </row>
    <row r="1719" spans="1:24" x14ac:dyDescent="0.2">
      <c r="A1719">
        <v>1717</v>
      </c>
      <c r="B1719">
        <v>3265</v>
      </c>
      <c r="C1719" t="s">
        <v>8221</v>
      </c>
      <c r="W1719" s="10"/>
      <c r="X1719" s="10"/>
    </row>
    <row r="1720" spans="1:24" x14ac:dyDescent="0.2">
      <c r="A1720">
        <v>1718</v>
      </c>
      <c r="B1720">
        <v>35000</v>
      </c>
      <c r="C1720" t="s">
        <v>8221</v>
      </c>
      <c r="W1720" s="10"/>
      <c r="X1720" s="10"/>
    </row>
    <row r="1721" spans="1:24" x14ac:dyDescent="0.2">
      <c r="A1721">
        <v>1719</v>
      </c>
      <c r="B1721">
        <v>4000</v>
      </c>
      <c r="C1721" t="s">
        <v>8221</v>
      </c>
      <c r="W1721" s="10"/>
      <c r="X1721" s="10"/>
    </row>
    <row r="1722" spans="1:24" x14ac:dyDescent="0.2">
      <c r="A1722">
        <v>1720</v>
      </c>
      <c r="B1722">
        <v>4000</v>
      </c>
      <c r="C1722" t="s">
        <v>8221</v>
      </c>
      <c r="W1722" s="10"/>
      <c r="X1722" s="10"/>
    </row>
    <row r="1723" spans="1:24" x14ac:dyDescent="0.2">
      <c r="A1723">
        <v>1721</v>
      </c>
      <c r="B1723">
        <v>5000</v>
      </c>
      <c r="C1723" t="s">
        <v>8221</v>
      </c>
      <c r="W1723" s="10"/>
      <c r="X1723" s="10"/>
    </row>
    <row r="1724" spans="1:24" x14ac:dyDescent="0.2">
      <c r="A1724">
        <v>1722</v>
      </c>
      <c r="B1724">
        <v>2880</v>
      </c>
      <c r="C1724" t="s">
        <v>8221</v>
      </c>
      <c r="W1724" s="10"/>
      <c r="X1724" s="10"/>
    </row>
    <row r="1725" spans="1:24" x14ac:dyDescent="0.2">
      <c r="A1725">
        <v>1723</v>
      </c>
      <c r="B1725">
        <v>10000</v>
      </c>
      <c r="C1725" t="s">
        <v>8221</v>
      </c>
      <c r="W1725" s="10"/>
      <c r="X1725" s="10"/>
    </row>
    <row r="1726" spans="1:24" x14ac:dyDescent="0.2">
      <c r="A1726">
        <v>1724</v>
      </c>
      <c r="B1726">
        <v>6000</v>
      </c>
      <c r="C1726" t="s">
        <v>8221</v>
      </c>
      <c r="W1726" s="10"/>
      <c r="X1726" s="10"/>
    </row>
    <row r="1727" spans="1:24" x14ac:dyDescent="0.2">
      <c r="A1727">
        <v>1725</v>
      </c>
      <c r="B1727">
        <v>5500</v>
      </c>
      <c r="C1727" t="s">
        <v>8221</v>
      </c>
      <c r="W1727" s="10"/>
      <c r="X1727" s="10"/>
    </row>
    <row r="1728" spans="1:24" x14ac:dyDescent="0.2">
      <c r="A1728">
        <v>1726</v>
      </c>
      <c r="B1728">
        <v>6500</v>
      </c>
      <c r="C1728" t="s">
        <v>8221</v>
      </c>
      <c r="W1728" s="10"/>
      <c r="X1728" s="10"/>
    </row>
    <row r="1729" spans="1:24" x14ac:dyDescent="0.2">
      <c r="A1729">
        <v>1727</v>
      </c>
      <c r="B1729">
        <v>3000</v>
      </c>
      <c r="C1729" t="s">
        <v>8221</v>
      </c>
      <c r="W1729" s="10"/>
      <c r="X1729" s="10"/>
    </row>
    <row r="1730" spans="1:24" x14ac:dyDescent="0.2">
      <c r="A1730">
        <v>1728</v>
      </c>
      <c r="B1730">
        <v>1250</v>
      </c>
      <c r="C1730" t="s">
        <v>8221</v>
      </c>
      <c r="W1730" s="10"/>
      <c r="X1730" s="10"/>
    </row>
    <row r="1731" spans="1:24" x14ac:dyDescent="0.2">
      <c r="A1731">
        <v>1729</v>
      </c>
      <c r="B1731">
        <v>10000</v>
      </c>
      <c r="C1731" t="s">
        <v>8221</v>
      </c>
      <c r="W1731" s="10"/>
      <c r="X1731" s="10"/>
    </row>
    <row r="1732" spans="1:24" x14ac:dyDescent="0.2">
      <c r="A1732">
        <v>1730</v>
      </c>
      <c r="B1732">
        <v>3000</v>
      </c>
      <c r="C1732" t="s">
        <v>8221</v>
      </c>
      <c r="W1732" s="10"/>
      <c r="X1732" s="10"/>
    </row>
    <row r="1733" spans="1:24" x14ac:dyDescent="0.2">
      <c r="A1733">
        <v>1731</v>
      </c>
      <c r="B1733">
        <v>1000</v>
      </c>
      <c r="C1733" t="s">
        <v>8221</v>
      </c>
      <c r="W1733" s="10"/>
      <c r="X1733" s="10"/>
    </row>
    <row r="1734" spans="1:24" x14ac:dyDescent="0.2">
      <c r="A1734">
        <v>1732</v>
      </c>
      <c r="B1734">
        <v>4000</v>
      </c>
      <c r="C1734" t="s">
        <v>8221</v>
      </c>
      <c r="W1734" s="10"/>
      <c r="X1734" s="10"/>
    </row>
    <row r="1735" spans="1:24" x14ac:dyDescent="0.2">
      <c r="A1735">
        <v>1733</v>
      </c>
      <c r="B1735">
        <v>10000</v>
      </c>
      <c r="C1735" t="s">
        <v>8221</v>
      </c>
      <c r="W1735" s="10"/>
      <c r="X1735" s="10"/>
    </row>
    <row r="1736" spans="1:24" x14ac:dyDescent="0.2">
      <c r="A1736">
        <v>1734</v>
      </c>
      <c r="B1736">
        <v>4500</v>
      </c>
      <c r="C1736" t="s">
        <v>8221</v>
      </c>
      <c r="W1736" s="10"/>
      <c r="X1736" s="10"/>
    </row>
    <row r="1737" spans="1:24" x14ac:dyDescent="0.2">
      <c r="A1737">
        <v>1735</v>
      </c>
      <c r="B1737">
        <v>1000</v>
      </c>
      <c r="C1737" t="s">
        <v>8221</v>
      </c>
      <c r="W1737" s="10"/>
      <c r="X1737" s="10"/>
    </row>
    <row r="1738" spans="1:24" x14ac:dyDescent="0.2">
      <c r="A1738">
        <v>1736</v>
      </c>
      <c r="B1738">
        <v>3000</v>
      </c>
      <c r="C1738" t="s">
        <v>8221</v>
      </c>
      <c r="W1738" s="10"/>
      <c r="X1738" s="10"/>
    </row>
    <row r="1739" spans="1:24" x14ac:dyDescent="0.2">
      <c r="A1739">
        <v>1737</v>
      </c>
      <c r="B1739">
        <v>4000</v>
      </c>
      <c r="C1739" t="s">
        <v>8221</v>
      </c>
      <c r="W1739" s="10"/>
      <c r="X1739" s="10"/>
    </row>
    <row r="1740" spans="1:24" x14ac:dyDescent="0.2">
      <c r="A1740">
        <v>1738</v>
      </c>
      <c r="B1740">
        <v>5000</v>
      </c>
      <c r="C1740" t="s">
        <v>8221</v>
      </c>
      <c r="W1740" s="10"/>
      <c r="X1740" s="10"/>
    </row>
    <row r="1741" spans="1:24" x14ac:dyDescent="0.2">
      <c r="A1741">
        <v>1739</v>
      </c>
      <c r="B1741">
        <v>1000</v>
      </c>
      <c r="C1741" t="s">
        <v>8221</v>
      </c>
      <c r="W1741" s="10"/>
      <c r="X1741" s="10"/>
    </row>
    <row r="1742" spans="1:24" x14ac:dyDescent="0.2">
      <c r="A1742">
        <v>1740</v>
      </c>
      <c r="B1742">
        <v>3000</v>
      </c>
      <c r="C1742" t="s">
        <v>8221</v>
      </c>
      <c r="W1742" s="10"/>
      <c r="X1742" s="10"/>
    </row>
    <row r="1743" spans="1:24" x14ac:dyDescent="0.2">
      <c r="A1743">
        <v>1741</v>
      </c>
      <c r="B1743">
        <v>1200</v>
      </c>
      <c r="C1743" t="s">
        <v>8219</v>
      </c>
      <c r="W1743" s="10"/>
      <c r="X1743" s="10"/>
    </row>
    <row r="1744" spans="1:24" x14ac:dyDescent="0.2">
      <c r="A1744">
        <v>1742</v>
      </c>
      <c r="B1744">
        <v>2000</v>
      </c>
      <c r="C1744" t="s">
        <v>8219</v>
      </c>
      <c r="W1744" s="10"/>
      <c r="X1744" s="10"/>
    </row>
    <row r="1745" spans="1:24" x14ac:dyDescent="0.2">
      <c r="A1745">
        <v>1743</v>
      </c>
      <c r="B1745">
        <v>6000</v>
      </c>
      <c r="C1745" t="s">
        <v>8219</v>
      </c>
      <c r="W1745" s="10"/>
      <c r="X1745" s="10"/>
    </row>
    <row r="1746" spans="1:24" x14ac:dyDescent="0.2">
      <c r="A1746">
        <v>1744</v>
      </c>
      <c r="B1746">
        <v>5500</v>
      </c>
      <c r="C1746" t="s">
        <v>8219</v>
      </c>
      <c r="W1746" s="10"/>
      <c r="X1746" s="10"/>
    </row>
    <row r="1747" spans="1:24" x14ac:dyDescent="0.2">
      <c r="A1747">
        <v>1745</v>
      </c>
      <c r="B1747">
        <v>7000</v>
      </c>
      <c r="C1747" t="s">
        <v>8219</v>
      </c>
      <c r="W1747" s="10"/>
      <c r="X1747" s="10"/>
    </row>
    <row r="1748" spans="1:24" x14ac:dyDescent="0.2">
      <c r="A1748">
        <v>1746</v>
      </c>
      <c r="B1748">
        <v>15000</v>
      </c>
      <c r="C1748" t="s">
        <v>8219</v>
      </c>
      <c r="W1748" s="10"/>
      <c r="X1748" s="10"/>
    </row>
    <row r="1749" spans="1:24" x14ac:dyDescent="0.2">
      <c r="A1749">
        <v>1747</v>
      </c>
      <c r="B1749">
        <v>9000</v>
      </c>
      <c r="C1749" t="s">
        <v>8219</v>
      </c>
      <c r="W1749" s="10"/>
      <c r="X1749" s="10"/>
    </row>
    <row r="1750" spans="1:24" x14ac:dyDescent="0.2">
      <c r="A1750">
        <v>1748</v>
      </c>
      <c r="B1750">
        <v>50000</v>
      </c>
      <c r="C1750" t="s">
        <v>8219</v>
      </c>
      <c r="W1750" s="10"/>
      <c r="X1750" s="10"/>
    </row>
    <row r="1751" spans="1:24" x14ac:dyDescent="0.2">
      <c r="A1751">
        <v>1749</v>
      </c>
      <c r="B1751">
        <v>10050</v>
      </c>
      <c r="C1751" t="s">
        <v>8219</v>
      </c>
      <c r="W1751" s="10"/>
      <c r="X1751" s="10"/>
    </row>
    <row r="1752" spans="1:24" x14ac:dyDescent="0.2">
      <c r="A1752">
        <v>1750</v>
      </c>
      <c r="B1752">
        <v>5000</v>
      </c>
      <c r="C1752" t="s">
        <v>8219</v>
      </c>
      <c r="W1752" s="10"/>
      <c r="X1752" s="10"/>
    </row>
    <row r="1753" spans="1:24" x14ac:dyDescent="0.2">
      <c r="A1753">
        <v>1751</v>
      </c>
      <c r="B1753">
        <v>10000</v>
      </c>
      <c r="C1753" t="s">
        <v>8219</v>
      </c>
      <c r="W1753" s="10"/>
      <c r="X1753" s="10"/>
    </row>
    <row r="1754" spans="1:24" x14ac:dyDescent="0.2">
      <c r="A1754">
        <v>1752</v>
      </c>
      <c r="B1754">
        <v>1200</v>
      </c>
      <c r="C1754" t="s">
        <v>8219</v>
      </c>
      <c r="W1754" s="10"/>
      <c r="X1754" s="10"/>
    </row>
    <row r="1755" spans="1:24" x14ac:dyDescent="0.2">
      <c r="A1755">
        <v>1753</v>
      </c>
      <c r="B1755">
        <v>15000</v>
      </c>
      <c r="C1755" t="s">
        <v>8219</v>
      </c>
      <c r="W1755" s="10"/>
      <c r="X1755" s="10"/>
    </row>
    <row r="1756" spans="1:24" x14ac:dyDescent="0.2">
      <c r="A1756">
        <v>1754</v>
      </c>
      <c r="B1756">
        <v>8500</v>
      </c>
      <c r="C1756" t="s">
        <v>8219</v>
      </c>
      <c r="W1756" s="10"/>
      <c r="X1756" s="10"/>
    </row>
    <row r="1757" spans="1:24" x14ac:dyDescent="0.2">
      <c r="A1757">
        <v>1755</v>
      </c>
      <c r="B1757">
        <v>25</v>
      </c>
      <c r="C1757" t="s">
        <v>8219</v>
      </c>
      <c r="W1757" s="10"/>
      <c r="X1757" s="10"/>
    </row>
    <row r="1758" spans="1:24" x14ac:dyDescent="0.2">
      <c r="A1758">
        <v>1756</v>
      </c>
      <c r="B1758">
        <v>5500</v>
      </c>
      <c r="C1758" t="s">
        <v>8219</v>
      </c>
      <c r="W1758" s="10"/>
      <c r="X1758" s="10"/>
    </row>
    <row r="1759" spans="1:24" x14ac:dyDescent="0.2">
      <c r="A1759">
        <v>1757</v>
      </c>
      <c r="B1759">
        <v>5000</v>
      </c>
      <c r="C1759" t="s">
        <v>8219</v>
      </c>
      <c r="W1759" s="10"/>
      <c r="X1759" s="10"/>
    </row>
    <row r="1760" spans="1:24" x14ac:dyDescent="0.2">
      <c r="A1760">
        <v>1758</v>
      </c>
      <c r="B1760">
        <v>1000</v>
      </c>
      <c r="C1760" t="s">
        <v>8219</v>
      </c>
      <c r="W1760" s="10"/>
      <c r="X1760" s="10"/>
    </row>
    <row r="1761" spans="1:24" x14ac:dyDescent="0.2">
      <c r="A1761">
        <v>1759</v>
      </c>
      <c r="B1761">
        <v>5000</v>
      </c>
      <c r="C1761" t="s">
        <v>8219</v>
      </c>
      <c r="W1761" s="10"/>
      <c r="X1761" s="10"/>
    </row>
    <row r="1762" spans="1:24" x14ac:dyDescent="0.2">
      <c r="A1762">
        <v>1760</v>
      </c>
      <c r="B1762">
        <v>5000</v>
      </c>
      <c r="C1762" t="s">
        <v>8219</v>
      </c>
      <c r="W1762" s="10"/>
      <c r="X1762" s="10"/>
    </row>
    <row r="1763" spans="1:24" x14ac:dyDescent="0.2">
      <c r="A1763">
        <v>1761</v>
      </c>
      <c r="B1763">
        <v>100</v>
      </c>
      <c r="C1763" t="s">
        <v>8219</v>
      </c>
      <c r="W1763" s="10"/>
      <c r="X1763" s="10"/>
    </row>
    <row r="1764" spans="1:24" x14ac:dyDescent="0.2">
      <c r="A1764">
        <v>1762</v>
      </c>
      <c r="B1764">
        <v>100</v>
      </c>
      <c r="C1764" t="s">
        <v>8219</v>
      </c>
      <c r="W1764" s="10"/>
      <c r="X1764" s="10"/>
    </row>
    <row r="1765" spans="1:24" x14ac:dyDescent="0.2">
      <c r="A1765">
        <v>1763</v>
      </c>
      <c r="B1765">
        <v>12000</v>
      </c>
      <c r="C1765" t="s">
        <v>8219</v>
      </c>
      <c r="W1765" s="10"/>
      <c r="X1765" s="10"/>
    </row>
    <row r="1766" spans="1:24" x14ac:dyDescent="0.2">
      <c r="A1766">
        <v>1764</v>
      </c>
      <c r="B1766">
        <v>11000</v>
      </c>
      <c r="C1766" t="s">
        <v>8221</v>
      </c>
      <c r="W1766" s="10"/>
      <c r="X1766" s="10"/>
    </row>
    <row r="1767" spans="1:24" x14ac:dyDescent="0.2">
      <c r="A1767">
        <v>1765</v>
      </c>
      <c r="B1767">
        <v>12500</v>
      </c>
      <c r="C1767" t="s">
        <v>8221</v>
      </c>
      <c r="W1767" s="10"/>
      <c r="X1767" s="10"/>
    </row>
    <row r="1768" spans="1:24" x14ac:dyDescent="0.2">
      <c r="A1768">
        <v>1766</v>
      </c>
      <c r="B1768">
        <v>1500</v>
      </c>
      <c r="C1768" t="s">
        <v>8221</v>
      </c>
      <c r="W1768" s="10"/>
      <c r="X1768" s="10"/>
    </row>
    <row r="1769" spans="1:24" x14ac:dyDescent="0.2">
      <c r="A1769">
        <v>1767</v>
      </c>
      <c r="B1769">
        <v>5000</v>
      </c>
      <c r="C1769" t="s">
        <v>8221</v>
      </c>
      <c r="W1769" s="10"/>
      <c r="X1769" s="10"/>
    </row>
    <row r="1770" spans="1:24" x14ac:dyDescent="0.2">
      <c r="A1770">
        <v>1768</v>
      </c>
      <c r="B1770">
        <v>5000</v>
      </c>
      <c r="C1770" t="s">
        <v>8221</v>
      </c>
      <c r="W1770" s="10"/>
      <c r="X1770" s="10"/>
    </row>
    <row r="1771" spans="1:24" x14ac:dyDescent="0.2">
      <c r="A1771">
        <v>1769</v>
      </c>
      <c r="B1771">
        <v>40000</v>
      </c>
      <c r="C1771" t="s">
        <v>8221</v>
      </c>
      <c r="W1771" s="10"/>
      <c r="X1771" s="10"/>
    </row>
    <row r="1772" spans="1:24" x14ac:dyDescent="0.2">
      <c r="A1772">
        <v>1770</v>
      </c>
      <c r="B1772">
        <v>24500</v>
      </c>
      <c r="C1772" t="s">
        <v>8221</v>
      </c>
      <c r="W1772" s="10"/>
      <c r="X1772" s="10"/>
    </row>
    <row r="1773" spans="1:24" x14ac:dyDescent="0.2">
      <c r="A1773">
        <v>1771</v>
      </c>
      <c r="B1773">
        <v>4200</v>
      </c>
      <c r="C1773" t="s">
        <v>8221</v>
      </c>
      <c r="W1773" s="10"/>
      <c r="X1773" s="10"/>
    </row>
    <row r="1774" spans="1:24" x14ac:dyDescent="0.2">
      <c r="A1774">
        <v>1772</v>
      </c>
      <c r="B1774">
        <v>5500</v>
      </c>
      <c r="C1774" t="s">
        <v>8221</v>
      </c>
      <c r="W1774" s="10"/>
      <c r="X1774" s="10"/>
    </row>
    <row r="1775" spans="1:24" x14ac:dyDescent="0.2">
      <c r="A1775">
        <v>1773</v>
      </c>
      <c r="B1775">
        <v>30000</v>
      </c>
      <c r="C1775" t="s">
        <v>8221</v>
      </c>
      <c r="W1775" s="10"/>
      <c r="X1775" s="10"/>
    </row>
    <row r="1776" spans="1:24" x14ac:dyDescent="0.2">
      <c r="A1776">
        <v>1774</v>
      </c>
      <c r="B1776">
        <v>2500</v>
      </c>
      <c r="C1776" t="s">
        <v>8221</v>
      </c>
      <c r="W1776" s="10"/>
      <c r="X1776" s="10"/>
    </row>
    <row r="1777" spans="1:24" x14ac:dyDescent="0.2">
      <c r="A1777">
        <v>1775</v>
      </c>
      <c r="B1777">
        <v>32500</v>
      </c>
      <c r="C1777" t="s">
        <v>8221</v>
      </c>
      <c r="W1777" s="10"/>
      <c r="X1777" s="10"/>
    </row>
    <row r="1778" spans="1:24" x14ac:dyDescent="0.2">
      <c r="A1778">
        <v>1776</v>
      </c>
      <c r="B1778">
        <v>5000</v>
      </c>
      <c r="C1778" t="s">
        <v>8221</v>
      </c>
      <c r="W1778" s="10"/>
      <c r="X1778" s="10"/>
    </row>
    <row r="1779" spans="1:24" x14ac:dyDescent="0.2">
      <c r="A1779">
        <v>1777</v>
      </c>
      <c r="B1779">
        <v>4800</v>
      </c>
      <c r="C1779" t="s">
        <v>8221</v>
      </c>
      <c r="W1779" s="10"/>
      <c r="X1779" s="10"/>
    </row>
    <row r="1780" spans="1:24" x14ac:dyDescent="0.2">
      <c r="A1780">
        <v>1778</v>
      </c>
      <c r="B1780">
        <v>50000</v>
      </c>
      <c r="C1780" t="s">
        <v>8221</v>
      </c>
      <c r="W1780" s="10"/>
      <c r="X1780" s="10"/>
    </row>
    <row r="1781" spans="1:24" x14ac:dyDescent="0.2">
      <c r="A1781">
        <v>1779</v>
      </c>
      <c r="B1781">
        <v>11000</v>
      </c>
      <c r="C1781" t="s">
        <v>8221</v>
      </c>
      <c r="W1781" s="10"/>
      <c r="X1781" s="10"/>
    </row>
    <row r="1782" spans="1:24" x14ac:dyDescent="0.2">
      <c r="A1782">
        <v>1780</v>
      </c>
      <c r="B1782">
        <v>30000</v>
      </c>
      <c r="C1782" t="s">
        <v>8221</v>
      </c>
      <c r="W1782" s="10"/>
      <c r="X1782" s="10"/>
    </row>
    <row r="1783" spans="1:24" x14ac:dyDescent="0.2">
      <c r="A1783">
        <v>1781</v>
      </c>
      <c r="B1783">
        <v>5500</v>
      </c>
      <c r="C1783" t="s">
        <v>8221</v>
      </c>
      <c r="W1783" s="10"/>
      <c r="X1783" s="10"/>
    </row>
    <row r="1784" spans="1:24" x14ac:dyDescent="0.2">
      <c r="A1784">
        <v>1782</v>
      </c>
      <c r="B1784">
        <v>35000</v>
      </c>
      <c r="C1784" t="s">
        <v>8221</v>
      </c>
      <c r="W1784" s="10"/>
      <c r="X1784" s="10"/>
    </row>
    <row r="1785" spans="1:24" x14ac:dyDescent="0.2">
      <c r="A1785">
        <v>1783</v>
      </c>
      <c r="B1785">
        <v>40000</v>
      </c>
      <c r="C1785" t="s">
        <v>8221</v>
      </c>
      <c r="W1785" s="10"/>
      <c r="X1785" s="10"/>
    </row>
    <row r="1786" spans="1:24" x14ac:dyDescent="0.2">
      <c r="A1786">
        <v>1784</v>
      </c>
      <c r="B1786">
        <v>5000</v>
      </c>
      <c r="C1786" t="s">
        <v>8221</v>
      </c>
      <c r="W1786" s="10"/>
      <c r="X1786" s="10"/>
    </row>
    <row r="1787" spans="1:24" x14ac:dyDescent="0.2">
      <c r="A1787">
        <v>1785</v>
      </c>
      <c r="B1787">
        <v>24000</v>
      </c>
      <c r="C1787" t="s">
        <v>8221</v>
      </c>
      <c r="W1787" s="10"/>
      <c r="X1787" s="10"/>
    </row>
    <row r="1788" spans="1:24" x14ac:dyDescent="0.2">
      <c r="A1788">
        <v>1786</v>
      </c>
      <c r="B1788">
        <v>1900</v>
      </c>
      <c r="C1788" t="s">
        <v>8221</v>
      </c>
      <c r="W1788" s="10"/>
      <c r="X1788" s="10"/>
    </row>
    <row r="1789" spans="1:24" x14ac:dyDescent="0.2">
      <c r="A1789">
        <v>1787</v>
      </c>
      <c r="B1789">
        <v>10000</v>
      </c>
      <c r="C1789" t="s">
        <v>8221</v>
      </c>
      <c r="W1789" s="10"/>
      <c r="X1789" s="10"/>
    </row>
    <row r="1790" spans="1:24" x14ac:dyDescent="0.2">
      <c r="A1790">
        <v>1788</v>
      </c>
      <c r="B1790">
        <v>5500</v>
      </c>
      <c r="C1790" t="s">
        <v>8221</v>
      </c>
      <c r="W1790" s="10"/>
      <c r="X1790" s="10"/>
    </row>
    <row r="1791" spans="1:24" x14ac:dyDescent="0.2">
      <c r="A1791">
        <v>1789</v>
      </c>
      <c r="B1791">
        <v>8000</v>
      </c>
      <c r="C1791" t="s">
        <v>8221</v>
      </c>
      <c r="W1791" s="10"/>
      <c r="X1791" s="10"/>
    </row>
    <row r="1792" spans="1:24" x14ac:dyDescent="0.2">
      <c r="A1792">
        <v>1790</v>
      </c>
      <c r="B1792">
        <v>33000</v>
      </c>
      <c r="C1792" t="s">
        <v>8221</v>
      </c>
      <c r="W1792" s="10"/>
      <c r="X1792" s="10"/>
    </row>
    <row r="1793" spans="1:24" x14ac:dyDescent="0.2">
      <c r="A1793">
        <v>1791</v>
      </c>
      <c r="B1793">
        <v>3000</v>
      </c>
      <c r="C1793" t="s">
        <v>8221</v>
      </c>
      <c r="W1793" s="10"/>
      <c r="X1793" s="10"/>
    </row>
    <row r="1794" spans="1:24" x14ac:dyDescent="0.2">
      <c r="A1794">
        <v>1792</v>
      </c>
      <c r="B1794">
        <v>25000</v>
      </c>
      <c r="C1794" t="s">
        <v>8221</v>
      </c>
      <c r="W1794" s="10"/>
      <c r="X1794" s="10"/>
    </row>
    <row r="1795" spans="1:24" x14ac:dyDescent="0.2">
      <c r="A1795">
        <v>1793</v>
      </c>
      <c r="B1795">
        <v>3000</v>
      </c>
      <c r="C1795" t="s">
        <v>8221</v>
      </c>
      <c r="W1795" s="10"/>
      <c r="X1795" s="10"/>
    </row>
    <row r="1796" spans="1:24" x14ac:dyDescent="0.2">
      <c r="A1796">
        <v>1794</v>
      </c>
      <c r="B1796">
        <v>9000</v>
      </c>
      <c r="C1796" t="s">
        <v>8221</v>
      </c>
      <c r="W1796" s="10"/>
      <c r="X1796" s="10"/>
    </row>
    <row r="1797" spans="1:24" x14ac:dyDescent="0.2">
      <c r="A1797">
        <v>1795</v>
      </c>
      <c r="B1797">
        <v>28000</v>
      </c>
      <c r="C1797" t="s">
        <v>8221</v>
      </c>
      <c r="W1797" s="10"/>
      <c r="X1797" s="10"/>
    </row>
    <row r="1798" spans="1:24" x14ac:dyDescent="0.2">
      <c r="A1798">
        <v>1796</v>
      </c>
      <c r="B1798">
        <v>19000</v>
      </c>
      <c r="C1798" t="s">
        <v>8221</v>
      </c>
      <c r="W1798" s="10"/>
      <c r="X1798" s="10"/>
    </row>
    <row r="1799" spans="1:24" x14ac:dyDescent="0.2">
      <c r="A1799">
        <v>1797</v>
      </c>
      <c r="B1799">
        <v>10000</v>
      </c>
      <c r="C1799" t="s">
        <v>8221</v>
      </c>
      <c r="W1799" s="10"/>
      <c r="X1799" s="10"/>
    </row>
    <row r="1800" spans="1:24" x14ac:dyDescent="0.2">
      <c r="A1800">
        <v>1798</v>
      </c>
      <c r="B1800">
        <v>16000</v>
      </c>
      <c r="C1800" t="s">
        <v>8221</v>
      </c>
      <c r="W1800" s="10"/>
      <c r="X1800" s="10"/>
    </row>
    <row r="1801" spans="1:24" x14ac:dyDescent="0.2">
      <c r="A1801">
        <v>1799</v>
      </c>
      <c r="B1801">
        <v>4000</v>
      </c>
      <c r="C1801" t="s">
        <v>8221</v>
      </c>
      <c r="W1801" s="10"/>
      <c r="X1801" s="10"/>
    </row>
    <row r="1802" spans="1:24" x14ac:dyDescent="0.2">
      <c r="A1802">
        <v>1800</v>
      </c>
      <c r="B1802">
        <v>46260</v>
      </c>
      <c r="C1802" t="s">
        <v>8221</v>
      </c>
      <c r="W1802" s="10"/>
      <c r="X1802" s="10"/>
    </row>
    <row r="1803" spans="1:24" x14ac:dyDescent="0.2">
      <c r="A1803">
        <v>1801</v>
      </c>
      <c r="B1803">
        <v>17000</v>
      </c>
      <c r="C1803" t="s">
        <v>8221</v>
      </c>
      <c r="W1803" s="10"/>
      <c r="X1803" s="10"/>
    </row>
    <row r="1804" spans="1:24" x14ac:dyDescent="0.2">
      <c r="A1804">
        <v>1802</v>
      </c>
      <c r="B1804">
        <v>3500</v>
      </c>
      <c r="C1804" t="s">
        <v>8221</v>
      </c>
      <c r="W1804" s="10"/>
      <c r="X1804" s="10"/>
    </row>
    <row r="1805" spans="1:24" x14ac:dyDescent="0.2">
      <c r="A1805">
        <v>1803</v>
      </c>
      <c r="B1805">
        <v>17500</v>
      </c>
      <c r="C1805" t="s">
        <v>8221</v>
      </c>
      <c r="W1805" s="10"/>
      <c r="X1805" s="10"/>
    </row>
    <row r="1806" spans="1:24" x14ac:dyDescent="0.2">
      <c r="A1806">
        <v>1804</v>
      </c>
      <c r="B1806">
        <v>15500</v>
      </c>
      <c r="C1806" t="s">
        <v>8221</v>
      </c>
      <c r="W1806" s="10"/>
      <c r="X1806" s="10"/>
    </row>
    <row r="1807" spans="1:24" x14ac:dyDescent="0.2">
      <c r="A1807">
        <v>1805</v>
      </c>
      <c r="B1807">
        <v>22500</v>
      </c>
      <c r="C1807" t="s">
        <v>8221</v>
      </c>
      <c r="W1807" s="10"/>
      <c r="X1807" s="10"/>
    </row>
    <row r="1808" spans="1:24" x14ac:dyDescent="0.2">
      <c r="A1808">
        <v>1806</v>
      </c>
      <c r="B1808">
        <v>20000</v>
      </c>
      <c r="C1808" t="s">
        <v>8221</v>
      </c>
      <c r="W1808" s="10"/>
      <c r="X1808" s="10"/>
    </row>
    <row r="1809" spans="1:24" x14ac:dyDescent="0.2">
      <c r="A1809">
        <v>1807</v>
      </c>
      <c r="B1809">
        <v>5000</v>
      </c>
      <c r="C1809" t="s">
        <v>8221</v>
      </c>
      <c r="W1809" s="10"/>
      <c r="X1809" s="10"/>
    </row>
    <row r="1810" spans="1:24" x14ac:dyDescent="0.2">
      <c r="A1810">
        <v>1808</v>
      </c>
      <c r="B1810">
        <v>28000</v>
      </c>
      <c r="C1810" t="s">
        <v>8221</v>
      </c>
      <c r="W1810" s="10"/>
      <c r="X1810" s="10"/>
    </row>
    <row r="1811" spans="1:24" x14ac:dyDescent="0.2">
      <c r="A1811">
        <v>1809</v>
      </c>
      <c r="B1811">
        <v>3500</v>
      </c>
      <c r="C1811" t="s">
        <v>8221</v>
      </c>
      <c r="W1811" s="10"/>
      <c r="X1811" s="10"/>
    </row>
    <row r="1812" spans="1:24" x14ac:dyDescent="0.2">
      <c r="A1812">
        <v>1810</v>
      </c>
      <c r="B1812">
        <v>450</v>
      </c>
      <c r="C1812" t="s">
        <v>8221</v>
      </c>
      <c r="W1812" s="10"/>
      <c r="X1812" s="10"/>
    </row>
    <row r="1813" spans="1:24" x14ac:dyDescent="0.2">
      <c r="A1813">
        <v>1811</v>
      </c>
      <c r="B1813">
        <v>54000</v>
      </c>
      <c r="C1813" t="s">
        <v>8221</v>
      </c>
      <c r="W1813" s="10"/>
      <c r="X1813" s="10"/>
    </row>
    <row r="1814" spans="1:24" x14ac:dyDescent="0.2">
      <c r="A1814">
        <v>1812</v>
      </c>
      <c r="B1814">
        <v>6500</v>
      </c>
      <c r="C1814" t="s">
        <v>8221</v>
      </c>
      <c r="W1814" s="10"/>
      <c r="X1814" s="10"/>
    </row>
    <row r="1815" spans="1:24" x14ac:dyDescent="0.2">
      <c r="A1815">
        <v>1813</v>
      </c>
      <c r="B1815">
        <v>8750</v>
      </c>
      <c r="C1815" t="s">
        <v>8221</v>
      </c>
      <c r="W1815" s="10"/>
      <c r="X1815" s="10"/>
    </row>
    <row r="1816" spans="1:24" x14ac:dyDescent="0.2">
      <c r="A1816">
        <v>1814</v>
      </c>
      <c r="B1816">
        <v>12000</v>
      </c>
      <c r="C1816" t="s">
        <v>8221</v>
      </c>
      <c r="W1816" s="10"/>
      <c r="X1816" s="10"/>
    </row>
    <row r="1817" spans="1:24" x14ac:dyDescent="0.2">
      <c r="A1817">
        <v>1815</v>
      </c>
      <c r="B1817">
        <v>3000</v>
      </c>
      <c r="C1817" t="s">
        <v>8221</v>
      </c>
      <c r="W1817" s="10"/>
      <c r="X1817" s="10"/>
    </row>
    <row r="1818" spans="1:24" x14ac:dyDescent="0.2">
      <c r="A1818">
        <v>1816</v>
      </c>
      <c r="B1818">
        <v>25000</v>
      </c>
      <c r="C1818" t="s">
        <v>8221</v>
      </c>
      <c r="W1818" s="10"/>
      <c r="X1818" s="10"/>
    </row>
    <row r="1819" spans="1:24" x14ac:dyDescent="0.2">
      <c r="A1819">
        <v>1817</v>
      </c>
      <c r="B1819">
        <v>18000</v>
      </c>
      <c r="C1819" t="s">
        <v>8221</v>
      </c>
      <c r="W1819" s="10"/>
      <c r="X1819" s="10"/>
    </row>
    <row r="1820" spans="1:24" x14ac:dyDescent="0.2">
      <c r="A1820">
        <v>1818</v>
      </c>
      <c r="B1820">
        <v>15000</v>
      </c>
      <c r="C1820" t="s">
        <v>8221</v>
      </c>
      <c r="W1820" s="10"/>
      <c r="X1820" s="10"/>
    </row>
    <row r="1821" spans="1:24" x14ac:dyDescent="0.2">
      <c r="A1821">
        <v>1819</v>
      </c>
      <c r="B1821">
        <v>1200</v>
      </c>
      <c r="C1821" t="s">
        <v>8221</v>
      </c>
      <c r="W1821" s="10"/>
      <c r="X1821" s="10"/>
    </row>
    <row r="1822" spans="1:24" x14ac:dyDescent="0.2">
      <c r="A1822">
        <v>1820</v>
      </c>
      <c r="B1822">
        <v>26000</v>
      </c>
      <c r="C1822" t="s">
        <v>8221</v>
      </c>
      <c r="W1822" s="10"/>
      <c r="X1822" s="10"/>
    </row>
    <row r="1823" spans="1:24" x14ac:dyDescent="0.2">
      <c r="A1823">
        <v>1821</v>
      </c>
      <c r="B1823">
        <v>2500</v>
      </c>
      <c r="C1823" t="s">
        <v>8219</v>
      </c>
      <c r="W1823" s="10"/>
      <c r="X1823" s="10"/>
    </row>
    <row r="1824" spans="1:24" x14ac:dyDescent="0.2">
      <c r="A1824">
        <v>1822</v>
      </c>
      <c r="B1824">
        <v>300</v>
      </c>
      <c r="C1824" t="s">
        <v>8219</v>
      </c>
      <c r="W1824" s="10"/>
      <c r="X1824" s="10"/>
    </row>
    <row r="1825" spans="1:24" x14ac:dyDescent="0.2">
      <c r="A1825">
        <v>1823</v>
      </c>
      <c r="B1825">
        <v>700</v>
      </c>
      <c r="C1825" t="s">
        <v>8219</v>
      </c>
      <c r="W1825" s="10"/>
      <c r="X1825" s="10"/>
    </row>
    <row r="1826" spans="1:24" x14ac:dyDescent="0.2">
      <c r="A1826">
        <v>1824</v>
      </c>
      <c r="B1826">
        <v>3000</v>
      </c>
      <c r="C1826" t="s">
        <v>8219</v>
      </c>
      <c r="W1826" s="10"/>
      <c r="X1826" s="10"/>
    </row>
    <row r="1827" spans="1:24" x14ac:dyDescent="0.2">
      <c r="A1827">
        <v>1825</v>
      </c>
      <c r="B1827">
        <v>2000</v>
      </c>
      <c r="C1827" t="s">
        <v>8219</v>
      </c>
      <c r="W1827" s="10"/>
      <c r="X1827" s="10"/>
    </row>
    <row r="1828" spans="1:24" x14ac:dyDescent="0.2">
      <c r="A1828">
        <v>1826</v>
      </c>
      <c r="B1828">
        <v>2000</v>
      </c>
      <c r="C1828" t="s">
        <v>8219</v>
      </c>
      <c r="W1828" s="10"/>
      <c r="X1828" s="10"/>
    </row>
    <row r="1829" spans="1:24" x14ac:dyDescent="0.2">
      <c r="A1829">
        <v>1827</v>
      </c>
      <c r="B1829">
        <v>8000</v>
      </c>
      <c r="C1829" t="s">
        <v>8219</v>
      </c>
      <c r="W1829" s="10"/>
      <c r="X1829" s="10"/>
    </row>
    <row r="1830" spans="1:24" x14ac:dyDescent="0.2">
      <c r="A1830">
        <v>1828</v>
      </c>
      <c r="B1830">
        <v>20000</v>
      </c>
      <c r="C1830" t="s">
        <v>8219</v>
      </c>
      <c r="W1830" s="10"/>
      <c r="X1830" s="10"/>
    </row>
    <row r="1831" spans="1:24" x14ac:dyDescent="0.2">
      <c r="A1831">
        <v>1829</v>
      </c>
      <c r="B1831">
        <v>1500</v>
      </c>
      <c r="C1831" t="s">
        <v>8219</v>
      </c>
      <c r="W1831" s="10"/>
      <c r="X1831" s="10"/>
    </row>
    <row r="1832" spans="1:24" x14ac:dyDescent="0.2">
      <c r="A1832">
        <v>1830</v>
      </c>
      <c r="B1832">
        <v>15000</v>
      </c>
      <c r="C1832" t="s">
        <v>8219</v>
      </c>
      <c r="W1832" s="10"/>
      <c r="X1832" s="10"/>
    </row>
    <row r="1833" spans="1:24" x14ac:dyDescent="0.2">
      <c r="A1833">
        <v>1831</v>
      </c>
      <c r="B1833">
        <v>1000</v>
      </c>
      <c r="C1833" t="s">
        <v>8219</v>
      </c>
      <c r="W1833" s="10"/>
      <c r="X1833" s="10"/>
    </row>
    <row r="1834" spans="1:24" x14ac:dyDescent="0.2">
      <c r="A1834">
        <v>1832</v>
      </c>
      <c r="B1834">
        <v>350</v>
      </c>
      <c r="C1834" t="s">
        <v>8219</v>
      </c>
      <c r="W1834" s="10"/>
      <c r="X1834" s="10"/>
    </row>
    <row r="1835" spans="1:24" x14ac:dyDescent="0.2">
      <c r="A1835">
        <v>1833</v>
      </c>
      <c r="B1835">
        <v>400</v>
      </c>
      <c r="C1835" t="s">
        <v>8219</v>
      </c>
      <c r="W1835" s="10"/>
      <c r="X1835" s="10"/>
    </row>
    <row r="1836" spans="1:24" x14ac:dyDescent="0.2">
      <c r="A1836">
        <v>1834</v>
      </c>
      <c r="B1836">
        <v>10000</v>
      </c>
      <c r="C1836" t="s">
        <v>8219</v>
      </c>
      <c r="W1836" s="10"/>
      <c r="X1836" s="10"/>
    </row>
    <row r="1837" spans="1:24" x14ac:dyDescent="0.2">
      <c r="A1837">
        <v>1835</v>
      </c>
      <c r="B1837">
        <v>500</v>
      </c>
      <c r="C1837" t="s">
        <v>8219</v>
      </c>
      <c r="W1837" s="10"/>
      <c r="X1837" s="10"/>
    </row>
    <row r="1838" spans="1:24" x14ac:dyDescent="0.2">
      <c r="A1838">
        <v>1836</v>
      </c>
      <c r="B1838">
        <v>5000</v>
      </c>
      <c r="C1838" t="s">
        <v>8219</v>
      </c>
      <c r="W1838" s="10"/>
      <c r="X1838" s="10"/>
    </row>
    <row r="1839" spans="1:24" x14ac:dyDescent="0.2">
      <c r="A1839">
        <v>1837</v>
      </c>
      <c r="B1839">
        <v>600</v>
      </c>
      <c r="C1839" t="s">
        <v>8219</v>
      </c>
      <c r="W1839" s="10"/>
      <c r="X1839" s="10"/>
    </row>
    <row r="1840" spans="1:24" x14ac:dyDescent="0.2">
      <c r="A1840">
        <v>1838</v>
      </c>
      <c r="B1840">
        <v>1000</v>
      </c>
      <c r="C1840" t="s">
        <v>8219</v>
      </c>
      <c r="W1840" s="10"/>
      <c r="X1840" s="10"/>
    </row>
    <row r="1841" spans="1:24" x14ac:dyDescent="0.2">
      <c r="A1841">
        <v>1839</v>
      </c>
      <c r="B1841">
        <v>1000</v>
      </c>
      <c r="C1841" t="s">
        <v>8219</v>
      </c>
      <c r="W1841" s="10"/>
      <c r="X1841" s="10"/>
    </row>
    <row r="1842" spans="1:24" x14ac:dyDescent="0.2">
      <c r="A1842">
        <v>1840</v>
      </c>
      <c r="B1842">
        <v>900</v>
      </c>
      <c r="C1842" t="s">
        <v>8219</v>
      </c>
      <c r="W1842" s="10"/>
      <c r="X1842" s="10"/>
    </row>
    <row r="1843" spans="1:24" x14ac:dyDescent="0.2">
      <c r="A1843">
        <v>1841</v>
      </c>
      <c r="B1843">
        <v>2000</v>
      </c>
      <c r="C1843" t="s">
        <v>8219</v>
      </c>
      <c r="W1843" s="10"/>
      <c r="X1843" s="10"/>
    </row>
    <row r="1844" spans="1:24" x14ac:dyDescent="0.2">
      <c r="A1844">
        <v>1842</v>
      </c>
      <c r="B1844">
        <v>2000</v>
      </c>
      <c r="C1844" t="s">
        <v>8219</v>
      </c>
      <c r="W1844" s="10"/>
      <c r="X1844" s="10"/>
    </row>
    <row r="1845" spans="1:24" x14ac:dyDescent="0.2">
      <c r="A1845">
        <v>1843</v>
      </c>
      <c r="B1845">
        <v>10000</v>
      </c>
      <c r="C1845" t="s">
        <v>8219</v>
      </c>
      <c r="W1845" s="10"/>
      <c r="X1845" s="10"/>
    </row>
    <row r="1846" spans="1:24" x14ac:dyDescent="0.2">
      <c r="A1846">
        <v>1844</v>
      </c>
      <c r="B1846">
        <v>1500</v>
      </c>
      <c r="C1846" t="s">
        <v>8219</v>
      </c>
      <c r="W1846" s="10"/>
      <c r="X1846" s="10"/>
    </row>
    <row r="1847" spans="1:24" x14ac:dyDescent="0.2">
      <c r="A1847">
        <v>1845</v>
      </c>
      <c r="B1847">
        <v>1000</v>
      </c>
      <c r="C1847" t="s">
        <v>8219</v>
      </c>
      <c r="W1847" s="10"/>
      <c r="X1847" s="10"/>
    </row>
    <row r="1848" spans="1:24" x14ac:dyDescent="0.2">
      <c r="A1848">
        <v>1846</v>
      </c>
      <c r="B1848">
        <v>15000</v>
      </c>
      <c r="C1848" t="s">
        <v>8219</v>
      </c>
      <c r="W1848" s="10"/>
      <c r="X1848" s="10"/>
    </row>
    <row r="1849" spans="1:24" x14ac:dyDescent="0.2">
      <c r="A1849">
        <v>1847</v>
      </c>
      <c r="B1849">
        <v>2500</v>
      </c>
      <c r="C1849" t="s">
        <v>8219</v>
      </c>
      <c r="W1849" s="10"/>
      <c r="X1849" s="10"/>
    </row>
    <row r="1850" spans="1:24" x14ac:dyDescent="0.2">
      <c r="A1850">
        <v>1848</v>
      </c>
      <c r="B1850">
        <v>3000</v>
      </c>
      <c r="C1850" t="s">
        <v>8219</v>
      </c>
      <c r="W1850" s="10"/>
      <c r="X1850" s="10"/>
    </row>
    <row r="1851" spans="1:24" x14ac:dyDescent="0.2">
      <c r="A1851">
        <v>1849</v>
      </c>
      <c r="B1851">
        <v>300</v>
      </c>
      <c r="C1851" t="s">
        <v>8219</v>
      </c>
      <c r="W1851" s="10"/>
      <c r="X1851" s="10"/>
    </row>
    <row r="1852" spans="1:24" x14ac:dyDescent="0.2">
      <c r="A1852">
        <v>1850</v>
      </c>
      <c r="B1852">
        <v>9000</v>
      </c>
      <c r="C1852" t="s">
        <v>8219</v>
      </c>
      <c r="W1852" s="10"/>
      <c r="X1852" s="10"/>
    </row>
    <row r="1853" spans="1:24" x14ac:dyDescent="0.2">
      <c r="A1853">
        <v>1851</v>
      </c>
      <c r="B1853">
        <v>1300</v>
      </c>
      <c r="C1853" t="s">
        <v>8219</v>
      </c>
      <c r="W1853" s="10"/>
      <c r="X1853" s="10"/>
    </row>
    <row r="1854" spans="1:24" x14ac:dyDescent="0.2">
      <c r="A1854">
        <v>1852</v>
      </c>
      <c r="B1854">
        <v>15000</v>
      </c>
      <c r="C1854" t="s">
        <v>8219</v>
      </c>
      <c r="W1854" s="10"/>
      <c r="X1854" s="10"/>
    </row>
    <row r="1855" spans="1:24" x14ac:dyDescent="0.2">
      <c r="A1855">
        <v>1853</v>
      </c>
      <c r="B1855">
        <v>800</v>
      </c>
      <c r="C1855" t="s">
        <v>8219</v>
      </c>
      <c r="W1855" s="10"/>
      <c r="X1855" s="10"/>
    </row>
    <row r="1856" spans="1:24" x14ac:dyDescent="0.2">
      <c r="A1856">
        <v>1854</v>
      </c>
      <c r="B1856">
        <v>15000</v>
      </c>
      <c r="C1856" t="s">
        <v>8219</v>
      </c>
      <c r="W1856" s="10"/>
      <c r="X1856" s="10"/>
    </row>
    <row r="1857" spans="1:24" x14ac:dyDescent="0.2">
      <c r="A1857">
        <v>1855</v>
      </c>
      <c r="B1857">
        <v>8750</v>
      </c>
      <c r="C1857" t="s">
        <v>8219</v>
      </c>
      <c r="W1857" s="10"/>
      <c r="X1857" s="10"/>
    </row>
    <row r="1858" spans="1:24" x14ac:dyDescent="0.2">
      <c r="A1858">
        <v>1856</v>
      </c>
      <c r="B1858">
        <v>2000</v>
      </c>
      <c r="C1858" t="s">
        <v>8219</v>
      </c>
      <c r="W1858" s="10"/>
      <c r="X1858" s="10"/>
    </row>
    <row r="1859" spans="1:24" x14ac:dyDescent="0.2">
      <c r="A1859">
        <v>1857</v>
      </c>
      <c r="B1859">
        <v>3000</v>
      </c>
      <c r="C1859" t="s">
        <v>8219</v>
      </c>
      <c r="W1859" s="10"/>
      <c r="X1859" s="10"/>
    </row>
    <row r="1860" spans="1:24" x14ac:dyDescent="0.2">
      <c r="A1860">
        <v>1858</v>
      </c>
      <c r="B1860">
        <v>5555.55</v>
      </c>
      <c r="C1860" t="s">
        <v>8219</v>
      </c>
      <c r="W1860" s="10"/>
      <c r="X1860" s="10"/>
    </row>
    <row r="1861" spans="1:24" x14ac:dyDescent="0.2">
      <c r="A1861">
        <v>1859</v>
      </c>
      <c r="B1861">
        <v>3000</v>
      </c>
      <c r="C1861" t="s">
        <v>8219</v>
      </c>
      <c r="W1861" s="10"/>
      <c r="X1861" s="10"/>
    </row>
    <row r="1862" spans="1:24" x14ac:dyDescent="0.2">
      <c r="A1862">
        <v>1860</v>
      </c>
      <c r="B1862">
        <v>750</v>
      </c>
      <c r="C1862" t="s">
        <v>8219</v>
      </c>
      <c r="W1862" s="10"/>
      <c r="X1862" s="10"/>
    </row>
    <row r="1863" spans="1:24" x14ac:dyDescent="0.2">
      <c r="A1863">
        <v>1861</v>
      </c>
      <c r="B1863">
        <v>250000</v>
      </c>
      <c r="C1863" t="s">
        <v>8221</v>
      </c>
      <c r="W1863" s="10"/>
      <c r="X1863" s="10"/>
    </row>
    <row r="1864" spans="1:24" x14ac:dyDescent="0.2">
      <c r="A1864">
        <v>1862</v>
      </c>
      <c r="B1864">
        <v>18000</v>
      </c>
      <c r="C1864" t="s">
        <v>8221</v>
      </c>
      <c r="W1864" s="10"/>
      <c r="X1864" s="10"/>
    </row>
    <row r="1865" spans="1:24" x14ac:dyDescent="0.2">
      <c r="A1865">
        <v>1863</v>
      </c>
      <c r="B1865">
        <v>2500</v>
      </c>
      <c r="C1865" t="s">
        <v>8221</v>
      </c>
      <c r="W1865" s="10"/>
      <c r="X1865" s="10"/>
    </row>
    <row r="1866" spans="1:24" x14ac:dyDescent="0.2">
      <c r="A1866">
        <v>1864</v>
      </c>
      <c r="B1866">
        <v>6500</v>
      </c>
      <c r="C1866" t="s">
        <v>8221</v>
      </c>
      <c r="W1866" s="10"/>
      <c r="X1866" s="10"/>
    </row>
    <row r="1867" spans="1:24" x14ac:dyDescent="0.2">
      <c r="A1867">
        <v>1865</v>
      </c>
      <c r="B1867">
        <v>110000</v>
      </c>
      <c r="C1867" t="s">
        <v>8221</v>
      </c>
      <c r="W1867" s="10"/>
      <c r="X1867" s="10"/>
    </row>
    <row r="1868" spans="1:24" x14ac:dyDescent="0.2">
      <c r="A1868">
        <v>1866</v>
      </c>
      <c r="B1868">
        <v>25000</v>
      </c>
      <c r="C1868" t="s">
        <v>8221</v>
      </c>
      <c r="W1868" s="10"/>
      <c r="X1868" s="10"/>
    </row>
    <row r="1869" spans="1:24" x14ac:dyDescent="0.2">
      <c r="A1869">
        <v>1867</v>
      </c>
      <c r="B1869">
        <v>20000</v>
      </c>
      <c r="C1869" t="s">
        <v>8221</v>
      </c>
      <c r="W1869" s="10"/>
      <c r="X1869" s="10"/>
    </row>
    <row r="1870" spans="1:24" x14ac:dyDescent="0.2">
      <c r="A1870">
        <v>1868</v>
      </c>
      <c r="B1870">
        <v>25000</v>
      </c>
      <c r="C1870" t="s">
        <v>8221</v>
      </c>
      <c r="W1870" s="10"/>
      <c r="X1870" s="10"/>
    </row>
    <row r="1871" spans="1:24" x14ac:dyDescent="0.2">
      <c r="A1871">
        <v>1869</v>
      </c>
      <c r="B1871">
        <v>10000</v>
      </c>
      <c r="C1871" t="s">
        <v>8221</v>
      </c>
      <c r="W1871" s="10"/>
      <c r="X1871" s="10"/>
    </row>
    <row r="1872" spans="1:24" x14ac:dyDescent="0.2">
      <c r="A1872">
        <v>1870</v>
      </c>
      <c r="B1872">
        <v>3500</v>
      </c>
      <c r="C1872" t="s">
        <v>8221</v>
      </c>
      <c r="W1872" s="10"/>
      <c r="X1872" s="10"/>
    </row>
    <row r="1873" spans="1:24" x14ac:dyDescent="0.2">
      <c r="A1873">
        <v>1871</v>
      </c>
      <c r="B1873">
        <v>6500</v>
      </c>
      <c r="C1873" t="s">
        <v>8221</v>
      </c>
      <c r="W1873" s="10"/>
      <c r="X1873" s="10"/>
    </row>
    <row r="1874" spans="1:24" x14ac:dyDescent="0.2">
      <c r="A1874">
        <v>1872</v>
      </c>
      <c r="B1874">
        <v>20000</v>
      </c>
      <c r="C1874" t="s">
        <v>8221</v>
      </c>
      <c r="W1874" s="10"/>
      <c r="X1874" s="10"/>
    </row>
    <row r="1875" spans="1:24" x14ac:dyDescent="0.2">
      <c r="A1875">
        <v>1873</v>
      </c>
      <c r="B1875">
        <v>8000</v>
      </c>
      <c r="C1875" t="s">
        <v>8221</v>
      </c>
      <c r="W1875" s="10"/>
      <c r="X1875" s="10"/>
    </row>
    <row r="1876" spans="1:24" x14ac:dyDescent="0.2">
      <c r="A1876">
        <v>1874</v>
      </c>
      <c r="B1876">
        <v>160000</v>
      </c>
      <c r="C1876" t="s">
        <v>8221</v>
      </c>
      <c r="W1876" s="10"/>
      <c r="X1876" s="10"/>
    </row>
    <row r="1877" spans="1:24" x14ac:dyDescent="0.2">
      <c r="A1877">
        <v>1875</v>
      </c>
      <c r="B1877">
        <v>10000</v>
      </c>
      <c r="C1877" t="s">
        <v>8221</v>
      </c>
      <c r="W1877" s="10"/>
      <c r="X1877" s="10"/>
    </row>
    <row r="1878" spans="1:24" x14ac:dyDescent="0.2">
      <c r="A1878">
        <v>1876</v>
      </c>
      <c r="B1878">
        <v>280</v>
      </c>
      <c r="C1878" t="s">
        <v>8221</v>
      </c>
      <c r="W1878" s="10"/>
      <c r="X1878" s="10"/>
    </row>
    <row r="1879" spans="1:24" x14ac:dyDescent="0.2">
      <c r="A1879">
        <v>1877</v>
      </c>
      <c r="B1879">
        <v>60</v>
      </c>
      <c r="C1879" t="s">
        <v>8221</v>
      </c>
      <c r="W1879" s="10"/>
      <c r="X1879" s="10"/>
    </row>
    <row r="1880" spans="1:24" x14ac:dyDescent="0.2">
      <c r="A1880">
        <v>1878</v>
      </c>
      <c r="B1880">
        <v>8000</v>
      </c>
      <c r="C1880" t="s">
        <v>8221</v>
      </c>
      <c r="W1880" s="10"/>
      <c r="X1880" s="10"/>
    </row>
    <row r="1881" spans="1:24" x14ac:dyDescent="0.2">
      <c r="A1881">
        <v>1879</v>
      </c>
      <c r="B1881">
        <v>5000</v>
      </c>
      <c r="C1881" t="s">
        <v>8221</v>
      </c>
      <c r="W1881" s="10"/>
      <c r="X1881" s="10"/>
    </row>
    <row r="1882" spans="1:24" x14ac:dyDescent="0.2">
      <c r="A1882">
        <v>1880</v>
      </c>
      <c r="B1882">
        <v>5000</v>
      </c>
      <c r="C1882" t="s">
        <v>8221</v>
      </c>
      <c r="W1882" s="10"/>
      <c r="X1882" s="10"/>
    </row>
    <row r="1883" spans="1:24" x14ac:dyDescent="0.2">
      <c r="A1883">
        <v>1881</v>
      </c>
      <c r="B1883">
        <v>2000</v>
      </c>
      <c r="C1883" t="s">
        <v>8219</v>
      </c>
      <c r="W1883" s="10"/>
      <c r="X1883" s="10"/>
    </row>
    <row r="1884" spans="1:24" x14ac:dyDescent="0.2">
      <c r="A1884">
        <v>1882</v>
      </c>
      <c r="B1884">
        <v>3350</v>
      </c>
      <c r="C1884" t="s">
        <v>8219</v>
      </c>
      <c r="W1884" s="10"/>
      <c r="X1884" s="10"/>
    </row>
    <row r="1885" spans="1:24" x14ac:dyDescent="0.2">
      <c r="A1885">
        <v>1883</v>
      </c>
      <c r="B1885">
        <v>999</v>
      </c>
      <c r="C1885" t="s">
        <v>8219</v>
      </c>
      <c r="W1885" s="10"/>
      <c r="X1885" s="10"/>
    </row>
    <row r="1886" spans="1:24" x14ac:dyDescent="0.2">
      <c r="A1886">
        <v>1884</v>
      </c>
      <c r="B1886">
        <v>1000</v>
      </c>
      <c r="C1886" t="s">
        <v>8219</v>
      </c>
      <c r="W1886" s="10"/>
      <c r="X1886" s="10"/>
    </row>
    <row r="1887" spans="1:24" x14ac:dyDescent="0.2">
      <c r="A1887">
        <v>1885</v>
      </c>
      <c r="B1887">
        <v>4575</v>
      </c>
      <c r="C1887" t="s">
        <v>8219</v>
      </c>
      <c r="W1887" s="10"/>
      <c r="X1887" s="10"/>
    </row>
    <row r="1888" spans="1:24" x14ac:dyDescent="0.2">
      <c r="A1888">
        <v>1886</v>
      </c>
      <c r="B1888">
        <v>1200</v>
      </c>
      <c r="C1888" t="s">
        <v>8219</v>
      </c>
      <c r="W1888" s="10"/>
      <c r="X1888" s="10"/>
    </row>
    <row r="1889" spans="1:24" x14ac:dyDescent="0.2">
      <c r="A1889">
        <v>1887</v>
      </c>
      <c r="B1889">
        <v>3000</v>
      </c>
      <c r="C1889" t="s">
        <v>8219</v>
      </c>
      <c r="W1889" s="10"/>
      <c r="X1889" s="10"/>
    </row>
    <row r="1890" spans="1:24" x14ac:dyDescent="0.2">
      <c r="A1890">
        <v>1888</v>
      </c>
      <c r="B1890">
        <v>2500</v>
      </c>
      <c r="C1890" t="s">
        <v>8219</v>
      </c>
      <c r="W1890" s="10"/>
      <c r="X1890" s="10"/>
    </row>
    <row r="1891" spans="1:24" x14ac:dyDescent="0.2">
      <c r="A1891">
        <v>1889</v>
      </c>
      <c r="B1891">
        <v>2000</v>
      </c>
      <c r="C1891" t="s">
        <v>8219</v>
      </c>
      <c r="W1891" s="10"/>
      <c r="X1891" s="10"/>
    </row>
    <row r="1892" spans="1:24" x14ac:dyDescent="0.2">
      <c r="A1892">
        <v>1890</v>
      </c>
      <c r="B1892">
        <v>12000</v>
      </c>
      <c r="C1892" t="s">
        <v>8219</v>
      </c>
      <c r="W1892" s="10"/>
      <c r="X1892" s="10"/>
    </row>
    <row r="1893" spans="1:24" x14ac:dyDescent="0.2">
      <c r="A1893">
        <v>1891</v>
      </c>
      <c r="B1893">
        <v>10000</v>
      </c>
      <c r="C1893" t="s">
        <v>8219</v>
      </c>
      <c r="W1893" s="10"/>
      <c r="X1893" s="10"/>
    </row>
    <row r="1894" spans="1:24" x14ac:dyDescent="0.2">
      <c r="A1894">
        <v>1892</v>
      </c>
      <c r="B1894">
        <v>500</v>
      </c>
      <c r="C1894" t="s">
        <v>8219</v>
      </c>
      <c r="W1894" s="10"/>
      <c r="X1894" s="10"/>
    </row>
    <row r="1895" spans="1:24" x14ac:dyDescent="0.2">
      <c r="A1895">
        <v>1893</v>
      </c>
      <c r="B1895">
        <v>2500</v>
      </c>
      <c r="C1895" t="s">
        <v>8219</v>
      </c>
      <c r="W1895" s="10"/>
      <c r="X1895" s="10"/>
    </row>
    <row r="1896" spans="1:24" x14ac:dyDescent="0.2">
      <c r="A1896">
        <v>1894</v>
      </c>
      <c r="B1896">
        <v>1000</v>
      </c>
      <c r="C1896" t="s">
        <v>8219</v>
      </c>
      <c r="W1896" s="10"/>
      <c r="X1896" s="10"/>
    </row>
    <row r="1897" spans="1:24" x14ac:dyDescent="0.2">
      <c r="A1897">
        <v>1895</v>
      </c>
      <c r="B1897">
        <v>9072</v>
      </c>
      <c r="C1897" t="s">
        <v>8219</v>
      </c>
      <c r="W1897" s="10"/>
      <c r="X1897" s="10"/>
    </row>
    <row r="1898" spans="1:24" x14ac:dyDescent="0.2">
      <c r="A1898">
        <v>1896</v>
      </c>
      <c r="B1898">
        <v>451</v>
      </c>
      <c r="C1898" t="s">
        <v>8219</v>
      </c>
      <c r="W1898" s="10"/>
      <c r="X1898" s="10"/>
    </row>
    <row r="1899" spans="1:24" x14ac:dyDescent="0.2">
      <c r="A1899">
        <v>1897</v>
      </c>
      <c r="B1899">
        <v>6350</v>
      </c>
      <c r="C1899" t="s">
        <v>8219</v>
      </c>
      <c r="W1899" s="10"/>
      <c r="X1899" s="10"/>
    </row>
    <row r="1900" spans="1:24" x14ac:dyDescent="0.2">
      <c r="A1900">
        <v>1898</v>
      </c>
      <c r="B1900">
        <v>1000</v>
      </c>
      <c r="C1900" t="s">
        <v>8219</v>
      </c>
      <c r="W1900" s="10"/>
      <c r="X1900" s="10"/>
    </row>
    <row r="1901" spans="1:24" x14ac:dyDescent="0.2">
      <c r="A1901">
        <v>1899</v>
      </c>
      <c r="B1901">
        <v>900</v>
      </c>
      <c r="C1901" t="s">
        <v>8219</v>
      </c>
      <c r="W1901" s="10"/>
      <c r="X1901" s="10"/>
    </row>
    <row r="1902" spans="1:24" x14ac:dyDescent="0.2">
      <c r="A1902">
        <v>1900</v>
      </c>
      <c r="B1902">
        <v>2500</v>
      </c>
      <c r="C1902" t="s">
        <v>8219</v>
      </c>
      <c r="W1902" s="10"/>
      <c r="X1902" s="10"/>
    </row>
    <row r="1903" spans="1:24" x14ac:dyDescent="0.2">
      <c r="A1903">
        <v>1901</v>
      </c>
      <c r="B1903">
        <v>99000</v>
      </c>
      <c r="C1903" t="s">
        <v>8221</v>
      </c>
      <c r="W1903" s="10"/>
      <c r="X1903" s="10"/>
    </row>
    <row r="1904" spans="1:24" x14ac:dyDescent="0.2">
      <c r="A1904">
        <v>1902</v>
      </c>
      <c r="B1904">
        <v>1000</v>
      </c>
      <c r="C1904" t="s">
        <v>8221</v>
      </c>
      <c r="W1904" s="10"/>
      <c r="X1904" s="10"/>
    </row>
    <row r="1905" spans="1:24" x14ac:dyDescent="0.2">
      <c r="A1905">
        <v>1903</v>
      </c>
      <c r="B1905">
        <v>3000</v>
      </c>
      <c r="C1905" t="s">
        <v>8221</v>
      </c>
      <c r="W1905" s="10"/>
      <c r="X1905" s="10"/>
    </row>
    <row r="1906" spans="1:24" x14ac:dyDescent="0.2">
      <c r="A1906">
        <v>1904</v>
      </c>
      <c r="B1906">
        <v>50000</v>
      </c>
      <c r="C1906" t="s">
        <v>8221</v>
      </c>
      <c r="W1906" s="10"/>
      <c r="X1906" s="10"/>
    </row>
    <row r="1907" spans="1:24" x14ac:dyDescent="0.2">
      <c r="A1907">
        <v>1905</v>
      </c>
      <c r="B1907">
        <v>25000</v>
      </c>
      <c r="C1907" t="s">
        <v>8221</v>
      </c>
      <c r="W1907" s="10"/>
      <c r="X1907" s="10"/>
    </row>
    <row r="1908" spans="1:24" x14ac:dyDescent="0.2">
      <c r="A1908">
        <v>1906</v>
      </c>
      <c r="B1908">
        <v>50000</v>
      </c>
      <c r="C1908" t="s">
        <v>8221</v>
      </c>
      <c r="W1908" s="10"/>
      <c r="X1908" s="10"/>
    </row>
    <row r="1909" spans="1:24" x14ac:dyDescent="0.2">
      <c r="A1909">
        <v>1907</v>
      </c>
      <c r="B1909">
        <v>30000</v>
      </c>
      <c r="C1909" t="s">
        <v>8221</v>
      </c>
      <c r="W1909" s="10"/>
      <c r="X1909" s="10"/>
    </row>
    <row r="1910" spans="1:24" x14ac:dyDescent="0.2">
      <c r="A1910">
        <v>1908</v>
      </c>
      <c r="B1910">
        <v>25000</v>
      </c>
      <c r="C1910" t="s">
        <v>8221</v>
      </c>
      <c r="W1910" s="10"/>
      <c r="X1910" s="10"/>
    </row>
    <row r="1911" spans="1:24" x14ac:dyDescent="0.2">
      <c r="A1911">
        <v>1909</v>
      </c>
      <c r="B1911">
        <v>35000</v>
      </c>
      <c r="C1911" t="s">
        <v>8221</v>
      </c>
      <c r="W1911" s="10"/>
      <c r="X1911" s="10"/>
    </row>
    <row r="1912" spans="1:24" x14ac:dyDescent="0.2">
      <c r="A1912">
        <v>1910</v>
      </c>
      <c r="B1912">
        <v>85000</v>
      </c>
      <c r="C1912" t="s">
        <v>8221</v>
      </c>
      <c r="W1912" s="10"/>
      <c r="X1912" s="10"/>
    </row>
    <row r="1913" spans="1:24" x14ac:dyDescent="0.2">
      <c r="A1913">
        <v>1911</v>
      </c>
      <c r="B1913">
        <v>42500</v>
      </c>
      <c r="C1913" t="s">
        <v>8221</v>
      </c>
      <c r="W1913" s="10"/>
      <c r="X1913" s="10"/>
    </row>
    <row r="1914" spans="1:24" x14ac:dyDescent="0.2">
      <c r="A1914">
        <v>1912</v>
      </c>
      <c r="B1914">
        <v>5000</v>
      </c>
      <c r="C1914" t="s">
        <v>8221</v>
      </c>
      <c r="W1914" s="10"/>
      <c r="X1914" s="10"/>
    </row>
    <row r="1915" spans="1:24" x14ac:dyDescent="0.2">
      <c r="A1915">
        <v>1913</v>
      </c>
      <c r="B1915">
        <v>48000</v>
      </c>
      <c r="C1915" t="s">
        <v>8221</v>
      </c>
      <c r="W1915" s="10"/>
      <c r="X1915" s="10"/>
    </row>
    <row r="1916" spans="1:24" x14ac:dyDescent="0.2">
      <c r="A1916">
        <v>1914</v>
      </c>
      <c r="B1916">
        <v>666</v>
      </c>
      <c r="C1916" t="s">
        <v>8221</v>
      </c>
      <c r="W1916" s="10"/>
      <c r="X1916" s="10"/>
    </row>
    <row r="1917" spans="1:24" x14ac:dyDescent="0.2">
      <c r="A1917">
        <v>1915</v>
      </c>
      <c r="B1917">
        <v>500</v>
      </c>
      <c r="C1917" t="s">
        <v>8221</v>
      </c>
      <c r="W1917" s="10"/>
      <c r="X1917" s="10"/>
    </row>
    <row r="1918" spans="1:24" x14ac:dyDescent="0.2">
      <c r="A1918">
        <v>1916</v>
      </c>
      <c r="B1918">
        <v>20000</v>
      </c>
      <c r="C1918" t="s">
        <v>8221</v>
      </c>
      <c r="W1918" s="10"/>
      <c r="X1918" s="10"/>
    </row>
    <row r="1919" spans="1:24" x14ac:dyDescent="0.2">
      <c r="A1919">
        <v>1917</v>
      </c>
      <c r="B1919">
        <v>390000</v>
      </c>
      <c r="C1919" t="s">
        <v>8221</v>
      </c>
      <c r="W1919" s="10"/>
      <c r="X1919" s="10"/>
    </row>
    <row r="1920" spans="1:24" x14ac:dyDescent="0.2">
      <c r="A1920">
        <v>1918</v>
      </c>
      <c r="B1920">
        <v>25000</v>
      </c>
      <c r="C1920" t="s">
        <v>8221</v>
      </c>
      <c r="W1920" s="10"/>
      <c r="X1920" s="10"/>
    </row>
    <row r="1921" spans="1:24" x14ac:dyDescent="0.2">
      <c r="A1921">
        <v>1919</v>
      </c>
      <c r="B1921">
        <v>500</v>
      </c>
      <c r="C1921" t="s">
        <v>8221</v>
      </c>
      <c r="W1921" s="10"/>
      <c r="X1921" s="10"/>
    </row>
    <row r="1922" spans="1:24" x14ac:dyDescent="0.2">
      <c r="A1922">
        <v>1920</v>
      </c>
      <c r="B1922">
        <v>10000</v>
      </c>
      <c r="C1922" t="s">
        <v>8221</v>
      </c>
      <c r="W1922" s="10"/>
      <c r="X1922" s="10"/>
    </row>
    <row r="1923" spans="1:24" x14ac:dyDescent="0.2">
      <c r="A1923">
        <v>1921</v>
      </c>
      <c r="B1923">
        <v>1500</v>
      </c>
      <c r="C1923" t="s">
        <v>8219</v>
      </c>
      <c r="W1923" s="10"/>
      <c r="X1923" s="10"/>
    </row>
    <row r="1924" spans="1:24" x14ac:dyDescent="0.2">
      <c r="A1924">
        <v>1922</v>
      </c>
      <c r="B1924">
        <v>2000</v>
      </c>
      <c r="C1924" t="s">
        <v>8219</v>
      </c>
      <c r="W1924" s="10"/>
      <c r="X1924" s="10"/>
    </row>
    <row r="1925" spans="1:24" x14ac:dyDescent="0.2">
      <c r="A1925">
        <v>1923</v>
      </c>
      <c r="B1925">
        <v>125</v>
      </c>
      <c r="C1925" t="s">
        <v>8219</v>
      </c>
      <c r="W1925" s="10"/>
      <c r="X1925" s="10"/>
    </row>
    <row r="1926" spans="1:24" x14ac:dyDescent="0.2">
      <c r="A1926">
        <v>1924</v>
      </c>
      <c r="B1926">
        <v>3000</v>
      </c>
      <c r="C1926" t="s">
        <v>8219</v>
      </c>
      <c r="W1926" s="10"/>
      <c r="X1926" s="10"/>
    </row>
    <row r="1927" spans="1:24" x14ac:dyDescent="0.2">
      <c r="A1927">
        <v>1925</v>
      </c>
      <c r="B1927">
        <v>1500</v>
      </c>
      <c r="C1927" t="s">
        <v>8219</v>
      </c>
      <c r="W1927" s="10"/>
      <c r="X1927" s="10"/>
    </row>
    <row r="1928" spans="1:24" x14ac:dyDescent="0.2">
      <c r="A1928">
        <v>1926</v>
      </c>
      <c r="B1928">
        <v>1500</v>
      </c>
      <c r="C1928" t="s">
        <v>8219</v>
      </c>
      <c r="W1928" s="10"/>
      <c r="X1928" s="10"/>
    </row>
    <row r="1929" spans="1:24" x14ac:dyDescent="0.2">
      <c r="A1929">
        <v>1927</v>
      </c>
      <c r="B1929">
        <v>600</v>
      </c>
      <c r="C1929" t="s">
        <v>8219</v>
      </c>
      <c r="W1929" s="10"/>
      <c r="X1929" s="10"/>
    </row>
    <row r="1930" spans="1:24" x14ac:dyDescent="0.2">
      <c r="A1930">
        <v>1928</v>
      </c>
      <c r="B1930">
        <v>2550</v>
      </c>
      <c r="C1930" t="s">
        <v>8219</v>
      </c>
      <c r="W1930" s="10"/>
      <c r="X1930" s="10"/>
    </row>
    <row r="1931" spans="1:24" x14ac:dyDescent="0.2">
      <c r="A1931">
        <v>1929</v>
      </c>
      <c r="B1931">
        <v>3200</v>
      </c>
      <c r="C1931" t="s">
        <v>8219</v>
      </c>
      <c r="W1931" s="10"/>
      <c r="X1931" s="10"/>
    </row>
    <row r="1932" spans="1:24" x14ac:dyDescent="0.2">
      <c r="A1932">
        <v>1930</v>
      </c>
      <c r="B1932">
        <v>1000</v>
      </c>
      <c r="C1932" t="s">
        <v>8219</v>
      </c>
      <c r="W1932" s="10"/>
      <c r="X1932" s="10"/>
    </row>
    <row r="1933" spans="1:24" x14ac:dyDescent="0.2">
      <c r="A1933">
        <v>1931</v>
      </c>
      <c r="B1933">
        <v>2000</v>
      </c>
      <c r="C1933" t="s">
        <v>8219</v>
      </c>
      <c r="W1933" s="10"/>
      <c r="X1933" s="10"/>
    </row>
    <row r="1934" spans="1:24" x14ac:dyDescent="0.2">
      <c r="A1934">
        <v>1932</v>
      </c>
      <c r="B1934">
        <v>5250</v>
      </c>
      <c r="C1934" t="s">
        <v>8219</v>
      </c>
      <c r="W1934" s="10"/>
      <c r="X1934" s="10"/>
    </row>
    <row r="1935" spans="1:24" x14ac:dyDescent="0.2">
      <c r="A1935">
        <v>1933</v>
      </c>
      <c r="B1935">
        <v>6000</v>
      </c>
      <c r="C1935" t="s">
        <v>8219</v>
      </c>
      <c r="W1935" s="10"/>
      <c r="X1935" s="10"/>
    </row>
    <row r="1936" spans="1:24" x14ac:dyDescent="0.2">
      <c r="A1936">
        <v>1934</v>
      </c>
      <c r="B1936">
        <v>5000</v>
      </c>
      <c r="C1936" t="s">
        <v>8219</v>
      </c>
      <c r="W1936" s="10"/>
      <c r="X1936" s="10"/>
    </row>
    <row r="1937" spans="1:24" x14ac:dyDescent="0.2">
      <c r="A1937">
        <v>1935</v>
      </c>
      <c r="B1937">
        <v>2500</v>
      </c>
      <c r="C1937" t="s">
        <v>8219</v>
      </c>
      <c r="W1937" s="10"/>
      <c r="X1937" s="10"/>
    </row>
    <row r="1938" spans="1:24" x14ac:dyDescent="0.2">
      <c r="A1938">
        <v>1936</v>
      </c>
      <c r="B1938">
        <v>7500</v>
      </c>
      <c r="C1938" t="s">
        <v>8219</v>
      </c>
      <c r="W1938" s="10"/>
      <c r="X1938" s="10"/>
    </row>
    <row r="1939" spans="1:24" x14ac:dyDescent="0.2">
      <c r="A1939">
        <v>1937</v>
      </c>
      <c r="B1939">
        <v>600</v>
      </c>
      <c r="C1939" t="s">
        <v>8219</v>
      </c>
      <c r="W1939" s="10"/>
      <c r="X1939" s="10"/>
    </row>
    <row r="1940" spans="1:24" x14ac:dyDescent="0.2">
      <c r="A1940">
        <v>1938</v>
      </c>
      <c r="B1940">
        <v>15000</v>
      </c>
      <c r="C1940" t="s">
        <v>8219</v>
      </c>
      <c r="W1940" s="10"/>
      <c r="X1940" s="10"/>
    </row>
    <row r="1941" spans="1:24" x14ac:dyDescent="0.2">
      <c r="A1941">
        <v>1939</v>
      </c>
      <c r="B1941">
        <v>10000</v>
      </c>
      <c r="C1941" t="s">
        <v>8219</v>
      </c>
      <c r="W1941" s="10"/>
      <c r="X1941" s="10"/>
    </row>
    <row r="1942" spans="1:24" x14ac:dyDescent="0.2">
      <c r="A1942">
        <v>1940</v>
      </c>
      <c r="B1942">
        <v>650</v>
      </c>
      <c r="C1942" t="s">
        <v>8219</v>
      </c>
      <c r="W1942" s="10"/>
      <c r="X1942" s="10"/>
    </row>
    <row r="1943" spans="1:24" x14ac:dyDescent="0.2">
      <c r="A1943">
        <v>1941</v>
      </c>
      <c r="B1943">
        <v>250000</v>
      </c>
      <c r="C1943" t="s">
        <v>8219</v>
      </c>
      <c r="W1943" s="10"/>
      <c r="X1943" s="10"/>
    </row>
    <row r="1944" spans="1:24" x14ac:dyDescent="0.2">
      <c r="A1944">
        <v>1942</v>
      </c>
      <c r="B1944">
        <v>6000</v>
      </c>
      <c r="C1944" t="s">
        <v>8219</v>
      </c>
      <c r="W1944" s="10"/>
      <c r="X1944" s="10"/>
    </row>
    <row r="1945" spans="1:24" x14ac:dyDescent="0.2">
      <c r="A1945">
        <v>1943</v>
      </c>
      <c r="B1945">
        <v>10000</v>
      </c>
      <c r="C1945" t="s">
        <v>8219</v>
      </c>
      <c r="W1945" s="10"/>
      <c r="X1945" s="10"/>
    </row>
    <row r="1946" spans="1:24" x14ac:dyDescent="0.2">
      <c r="A1946">
        <v>1944</v>
      </c>
      <c r="B1946">
        <v>40000</v>
      </c>
      <c r="C1946" t="s">
        <v>8219</v>
      </c>
      <c r="W1946" s="10"/>
      <c r="X1946" s="10"/>
    </row>
    <row r="1947" spans="1:24" x14ac:dyDescent="0.2">
      <c r="A1947">
        <v>1945</v>
      </c>
      <c r="B1947">
        <v>100000</v>
      </c>
      <c r="C1947" t="s">
        <v>8219</v>
      </c>
      <c r="W1947" s="10"/>
      <c r="X1947" s="10"/>
    </row>
    <row r="1948" spans="1:24" x14ac:dyDescent="0.2">
      <c r="A1948">
        <v>1946</v>
      </c>
      <c r="B1948">
        <v>7500</v>
      </c>
      <c r="C1948" t="s">
        <v>8219</v>
      </c>
      <c r="W1948" s="10"/>
      <c r="X1948" s="10"/>
    </row>
    <row r="1949" spans="1:24" x14ac:dyDescent="0.2">
      <c r="A1949">
        <v>1947</v>
      </c>
      <c r="B1949">
        <v>800</v>
      </c>
      <c r="C1949" t="s">
        <v>8219</v>
      </c>
      <c r="W1949" s="10"/>
      <c r="X1949" s="10"/>
    </row>
    <row r="1950" spans="1:24" x14ac:dyDescent="0.2">
      <c r="A1950">
        <v>1948</v>
      </c>
      <c r="B1950">
        <v>100000</v>
      </c>
      <c r="C1950" t="s">
        <v>8219</v>
      </c>
      <c r="W1950" s="10"/>
      <c r="X1950" s="10"/>
    </row>
    <row r="1951" spans="1:24" x14ac:dyDescent="0.2">
      <c r="A1951">
        <v>1949</v>
      </c>
      <c r="B1951">
        <v>50000</v>
      </c>
      <c r="C1951" t="s">
        <v>8219</v>
      </c>
      <c r="W1951" s="10"/>
      <c r="X1951" s="10"/>
    </row>
    <row r="1952" spans="1:24" x14ac:dyDescent="0.2">
      <c r="A1952">
        <v>1950</v>
      </c>
      <c r="B1952">
        <v>48000</v>
      </c>
      <c r="C1952" t="s">
        <v>8219</v>
      </c>
      <c r="W1952" s="10"/>
      <c r="X1952" s="10"/>
    </row>
    <row r="1953" spans="1:24" x14ac:dyDescent="0.2">
      <c r="A1953">
        <v>1951</v>
      </c>
      <c r="B1953">
        <v>50000</v>
      </c>
      <c r="C1953" t="s">
        <v>8219</v>
      </c>
      <c r="W1953" s="10"/>
      <c r="X1953" s="10"/>
    </row>
    <row r="1954" spans="1:24" x14ac:dyDescent="0.2">
      <c r="A1954">
        <v>1952</v>
      </c>
      <c r="B1954">
        <v>35000</v>
      </c>
      <c r="C1954" t="s">
        <v>8219</v>
      </c>
      <c r="W1954" s="10"/>
      <c r="X1954" s="10"/>
    </row>
    <row r="1955" spans="1:24" x14ac:dyDescent="0.2">
      <c r="A1955">
        <v>1953</v>
      </c>
      <c r="B1955">
        <v>15000</v>
      </c>
      <c r="C1955" t="s">
        <v>8219</v>
      </c>
      <c r="W1955" s="10"/>
      <c r="X1955" s="10"/>
    </row>
    <row r="1956" spans="1:24" x14ac:dyDescent="0.2">
      <c r="A1956">
        <v>1954</v>
      </c>
      <c r="B1956">
        <v>50000</v>
      </c>
      <c r="C1956" t="s">
        <v>8219</v>
      </c>
      <c r="W1956" s="10"/>
      <c r="X1956" s="10"/>
    </row>
    <row r="1957" spans="1:24" x14ac:dyDescent="0.2">
      <c r="A1957">
        <v>1955</v>
      </c>
      <c r="B1957">
        <v>42000</v>
      </c>
      <c r="C1957" t="s">
        <v>8219</v>
      </c>
      <c r="W1957" s="10"/>
      <c r="X1957" s="10"/>
    </row>
    <row r="1958" spans="1:24" x14ac:dyDescent="0.2">
      <c r="A1958">
        <v>1956</v>
      </c>
      <c r="B1958">
        <v>60000</v>
      </c>
      <c r="C1958" t="s">
        <v>8219</v>
      </c>
      <c r="W1958" s="10"/>
      <c r="X1958" s="10"/>
    </row>
    <row r="1959" spans="1:24" x14ac:dyDescent="0.2">
      <c r="A1959">
        <v>1957</v>
      </c>
      <c r="B1959">
        <v>30000</v>
      </c>
      <c r="C1959" t="s">
        <v>8219</v>
      </c>
      <c r="W1959" s="10"/>
      <c r="X1959" s="10"/>
    </row>
    <row r="1960" spans="1:24" x14ac:dyDescent="0.2">
      <c r="A1960">
        <v>1958</v>
      </c>
      <c r="B1960">
        <v>7000</v>
      </c>
      <c r="C1960" t="s">
        <v>8219</v>
      </c>
      <c r="W1960" s="10"/>
      <c r="X1960" s="10"/>
    </row>
    <row r="1961" spans="1:24" x14ac:dyDescent="0.2">
      <c r="A1961">
        <v>1959</v>
      </c>
      <c r="B1961">
        <v>10000</v>
      </c>
      <c r="C1961" t="s">
        <v>8219</v>
      </c>
      <c r="W1961" s="10"/>
      <c r="X1961" s="10"/>
    </row>
    <row r="1962" spans="1:24" x14ac:dyDescent="0.2">
      <c r="A1962">
        <v>1960</v>
      </c>
      <c r="B1962">
        <v>70000</v>
      </c>
      <c r="C1962" t="s">
        <v>8219</v>
      </c>
      <c r="W1962" s="10"/>
      <c r="X1962" s="10"/>
    </row>
    <row r="1963" spans="1:24" x14ac:dyDescent="0.2">
      <c r="A1963">
        <v>1961</v>
      </c>
      <c r="B1963">
        <v>10000</v>
      </c>
      <c r="C1963" t="s">
        <v>8219</v>
      </c>
      <c r="W1963" s="10"/>
      <c r="X1963" s="10"/>
    </row>
    <row r="1964" spans="1:24" x14ac:dyDescent="0.2">
      <c r="A1964">
        <v>1962</v>
      </c>
      <c r="B1964">
        <v>10000</v>
      </c>
      <c r="C1964" t="s">
        <v>8219</v>
      </c>
      <c r="W1964" s="10"/>
      <c r="X1964" s="10"/>
    </row>
    <row r="1965" spans="1:24" x14ac:dyDescent="0.2">
      <c r="A1965">
        <v>1963</v>
      </c>
      <c r="B1965">
        <v>19000</v>
      </c>
      <c r="C1965" t="s">
        <v>8219</v>
      </c>
      <c r="W1965" s="10"/>
      <c r="X1965" s="10"/>
    </row>
    <row r="1966" spans="1:24" x14ac:dyDescent="0.2">
      <c r="A1966">
        <v>1964</v>
      </c>
      <c r="B1966">
        <v>89200</v>
      </c>
      <c r="C1966" t="s">
        <v>8219</v>
      </c>
      <c r="W1966" s="10"/>
      <c r="X1966" s="10"/>
    </row>
    <row r="1967" spans="1:24" x14ac:dyDescent="0.2">
      <c r="A1967">
        <v>1965</v>
      </c>
      <c r="B1967">
        <v>5000</v>
      </c>
      <c r="C1967" t="s">
        <v>8219</v>
      </c>
      <c r="W1967" s="10"/>
      <c r="X1967" s="10"/>
    </row>
    <row r="1968" spans="1:24" x14ac:dyDescent="0.2">
      <c r="A1968">
        <v>1966</v>
      </c>
      <c r="B1968">
        <v>100000</v>
      </c>
      <c r="C1968" t="s">
        <v>8219</v>
      </c>
      <c r="W1968" s="10"/>
      <c r="X1968" s="10"/>
    </row>
    <row r="1969" spans="1:24" x14ac:dyDescent="0.2">
      <c r="A1969">
        <v>1967</v>
      </c>
      <c r="B1969">
        <v>20000</v>
      </c>
      <c r="C1969" t="s">
        <v>8219</v>
      </c>
      <c r="W1969" s="10"/>
      <c r="X1969" s="10"/>
    </row>
    <row r="1970" spans="1:24" x14ac:dyDescent="0.2">
      <c r="A1970">
        <v>1968</v>
      </c>
      <c r="B1970">
        <v>50000</v>
      </c>
      <c r="C1970" t="s">
        <v>8219</v>
      </c>
      <c r="W1970" s="10"/>
      <c r="X1970" s="10"/>
    </row>
    <row r="1971" spans="1:24" x14ac:dyDescent="0.2">
      <c r="A1971">
        <v>1969</v>
      </c>
      <c r="B1971">
        <v>20000</v>
      </c>
      <c r="C1971" t="s">
        <v>8219</v>
      </c>
      <c r="W1971" s="10"/>
      <c r="X1971" s="10"/>
    </row>
    <row r="1972" spans="1:24" x14ac:dyDescent="0.2">
      <c r="A1972">
        <v>1970</v>
      </c>
      <c r="B1972">
        <v>5000</v>
      </c>
      <c r="C1972" t="s">
        <v>8219</v>
      </c>
      <c r="W1972" s="10"/>
      <c r="X1972" s="10"/>
    </row>
    <row r="1973" spans="1:24" x14ac:dyDescent="0.2">
      <c r="A1973">
        <v>1971</v>
      </c>
      <c r="B1973">
        <v>400000</v>
      </c>
      <c r="C1973" t="s">
        <v>8219</v>
      </c>
      <c r="W1973" s="10"/>
      <c r="X1973" s="10"/>
    </row>
    <row r="1974" spans="1:24" x14ac:dyDescent="0.2">
      <c r="A1974">
        <v>1972</v>
      </c>
      <c r="B1974">
        <v>2500</v>
      </c>
      <c r="C1974" t="s">
        <v>8219</v>
      </c>
      <c r="W1974" s="10"/>
      <c r="X1974" s="10"/>
    </row>
    <row r="1975" spans="1:24" x14ac:dyDescent="0.2">
      <c r="A1975">
        <v>1973</v>
      </c>
      <c r="B1975">
        <v>198000</v>
      </c>
      <c r="C1975" t="s">
        <v>8219</v>
      </c>
      <c r="W1975" s="10"/>
      <c r="X1975" s="10"/>
    </row>
    <row r="1976" spans="1:24" x14ac:dyDescent="0.2">
      <c r="A1976">
        <v>1974</v>
      </c>
      <c r="B1976">
        <v>20000</v>
      </c>
      <c r="C1976" t="s">
        <v>8219</v>
      </c>
      <c r="W1976" s="10"/>
      <c r="X1976" s="10"/>
    </row>
    <row r="1977" spans="1:24" x14ac:dyDescent="0.2">
      <c r="A1977">
        <v>1975</v>
      </c>
      <c r="B1977">
        <v>16000</v>
      </c>
      <c r="C1977" t="s">
        <v>8219</v>
      </c>
      <c r="W1977" s="10"/>
      <c r="X1977" s="10"/>
    </row>
    <row r="1978" spans="1:24" x14ac:dyDescent="0.2">
      <c r="A1978">
        <v>1976</v>
      </c>
      <c r="B1978">
        <v>4000</v>
      </c>
      <c r="C1978" t="s">
        <v>8219</v>
      </c>
      <c r="W1978" s="10"/>
      <c r="X1978" s="10"/>
    </row>
    <row r="1979" spans="1:24" x14ac:dyDescent="0.2">
      <c r="A1979">
        <v>1977</v>
      </c>
      <c r="B1979">
        <v>50000</v>
      </c>
      <c r="C1979" t="s">
        <v>8219</v>
      </c>
      <c r="W1979" s="10"/>
      <c r="X1979" s="10"/>
    </row>
    <row r="1980" spans="1:24" x14ac:dyDescent="0.2">
      <c r="A1980">
        <v>1978</v>
      </c>
      <c r="B1980">
        <v>50000</v>
      </c>
      <c r="C1980" t="s">
        <v>8219</v>
      </c>
      <c r="W1980" s="10"/>
      <c r="X1980" s="10"/>
    </row>
    <row r="1981" spans="1:24" x14ac:dyDescent="0.2">
      <c r="A1981">
        <v>1979</v>
      </c>
      <c r="B1981">
        <v>200000</v>
      </c>
      <c r="C1981" t="s">
        <v>8219</v>
      </c>
      <c r="W1981" s="10"/>
      <c r="X1981" s="10"/>
    </row>
    <row r="1982" spans="1:24" x14ac:dyDescent="0.2">
      <c r="A1982">
        <v>1980</v>
      </c>
      <c r="B1982">
        <v>50000</v>
      </c>
      <c r="C1982" t="s">
        <v>8219</v>
      </c>
      <c r="W1982" s="10"/>
      <c r="X1982" s="10"/>
    </row>
    <row r="1983" spans="1:24" x14ac:dyDescent="0.2">
      <c r="A1983">
        <v>1981</v>
      </c>
      <c r="B1983">
        <v>7500</v>
      </c>
      <c r="C1983" t="s">
        <v>8221</v>
      </c>
      <c r="W1983" s="10"/>
      <c r="X1983" s="10"/>
    </row>
    <row r="1984" spans="1:24" x14ac:dyDescent="0.2">
      <c r="A1984">
        <v>1982</v>
      </c>
      <c r="B1984">
        <v>180000</v>
      </c>
      <c r="C1984" t="s">
        <v>8221</v>
      </c>
      <c r="W1984" s="10"/>
      <c r="X1984" s="10"/>
    </row>
    <row r="1985" spans="1:24" x14ac:dyDescent="0.2">
      <c r="A1985">
        <v>1983</v>
      </c>
      <c r="B1985">
        <v>33000</v>
      </c>
      <c r="C1985" t="s">
        <v>8221</v>
      </c>
      <c r="W1985" s="10"/>
      <c r="X1985" s="10"/>
    </row>
    <row r="1986" spans="1:24" x14ac:dyDescent="0.2">
      <c r="A1986">
        <v>1984</v>
      </c>
      <c r="B1986">
        <v>15000</v>
      </c>
      <c r="C1986" t="s">
        <v>8221</v>
      </c>
      <c r="W1986" s="10"/>
      <c r="X1986" s="10"/>
    </row>
    <row r="1987" spans="1:24" x14ac:dyDescent="0.2">
      <c r="A1987">
        <v>1985</v>
      </c>
      <c r="B1987">
        <v>1600</v>
      </c>
      <c r="C1987" t="s">
        <v>8221</v>
      </c>
      <c r="W1987" s="10"/>
      <c r="X1987" s="10"/>
    </row>
    <row r="1988" spans="1:24" x14ac:dyDescent="0.2">
      <c r="A1988">
        <v>1986</v>
      </c>
      <c r="B1988">
        <v>2000</v>
      </c>
      <c r="C1988" t="s">
        <v>8221</v>
      </c>
      <c r="W1988" s="10"/>
      <c r="X1988" s="10"/>
    </row>
    <row r="1989" spans="1:24" x14ac:dyDescent="0.2">
      <c r="A1989">
        <v>1987</v>
      </c>
      <c r="B1989">
        <v>5500</v>
      </c>
      <c r="C1989" t="s">
        <v>8221</v>
      </c>
      <c r="W1989" s="10"/>
      <c r="X1989" s="10"/>
    </row>
    <row r="1990" spans="1:24" x14ac:dyDescent="0.2">
      <c r="A1990">
        <v>1988</v>
      </c>
      <c r="B1990">
        <v>6000</v>
      </c>
      <c r="C1990" t="s">
        <v>8221</v>
      </c>
      <c r="W1990" s="10"/>
      <c r="X1990" s="10"/>
    </row>
    <row r="1991" spans="1:24" x14ac:dyDescent="0.2">
      <c r="A1991">
        <v>1989</v>
      </c>
      <c r="B1991">
        <v>5000</v>
      </c>
      <c r="C1991" t="s">
        <v>8221</v>
      </c>
      <c r="W1991" s="10"/>
      <c r="X1991" s="10"/>
    </row>
    <row r="1992" spans="1:24" x14ac:dyDescent="0.2">
      <c r="A1992">
        <v>1990</v>
      </c>
      <c r="B1992">
        <v>3000</v>
      </c>
      <c r="C1992" t="s">
        <v>8221</v>
      </c>
      <c r="W1992" s="10"/>
      <c r="X1992" s="10"/>
    </row>
    <row r="1993" spans="1:24" x14ac:dyDescent="0.2">
      <c r="A1993">
        <v>1991</v>
      </c>
      <c r="B1993">
        <v>2000</v>
      </c>
      <c r="C1993" t="s">
        <v>8221</v>
      </c>
      <c r="W1993" s="10"/>
      <c r="X1993" s="10"/>
    </row>
    <row r="1994" spans="1:24" x14ac:dyDescent="0.2">
      <c r="A1994">
        <v>1992</v>
      </c>
      <c r="B1994">
        <v>1500</v>
      </c>
      <c r="C1994" t="s">
        <v>8221</v>
      </c>
      <c r="W1994" s="10"/>
      <c r="X1994" s="10"/>
    </row>
    <row r="1995" spans="1:24" x14ac:dyDescent="0.2">
      <c r="A1995">
        <v>1993</v>
      </c>
      <c r="B1995">
        <v>2000</v>
      </c>
      <c r="C1995" t="s">
        <v>8221</v>
      </c>
      <c r="W1995" s="10"/>
      <c r="X1995" s="10"/>
    </row>
    <row r="1996" spans="1:24" x14ac:dyDescent="0.2">
      <c r="A1996">
        <v>1994</v>
      </c>
      <c r="B1996">
        <v>3200</v>
      </c>
      <c r="C1996" t="s">
        <v>8221</v>
      </c>
      <c r="W1996" s="10"/>
      <c r="X1996" s="10"/>
    </row>
    <row r="1997" spans="1:24" x14ac:dyDescent="0.2">
      <c r="A1997">
        <v>1995</v>
      </c>
      <c r="B1997">
        <v>1000</v>
      </c>
      <c r="C1997" t="s">
        <v>8221</v>
      </c>
      <c r="W1997" s="10"/>
      <c r="X1997" s="10"/>
    </row>
    <row r="1998" spans="1:24" x14ac:dyDescent="0.2">
      <c r="A1998">
        <v>1996</v>
      </c>
      <c r="B1998">
        <v>133800</v>
      </c>
      <c r="C1998" t="s">
        <v>8221</v>
      </c>
      <c r="W1998" s="10"/>
      <c r="X1998" s="10"/>
    </row>
    <row r="1999" spans="1:24" x14ac:dyDescent="0.2">
      <c r="A1999">
        <v>1997</v>
      </c>
      <c r="B1999">
        <v>6500</v>
      </c>
      <c r="C1999" t="s">
        <v>8221</v>
      </c>
      <c r="W1999" s="10"/>
      <c r="X1999" s="10"/>
    </row>
    <row r="2000" spans="1:24" x14ac:dyDescent="0.2">
      <c r="A2000">
        <v>1998</v>
      </c>
      <c r="B2000">
        <v>2500</v>
      </c>
      <c r="C2000" t="s">
        <v>8221</v>
      </c>
      <c r="W2000" s="10"/>
      <c r="X2000" s="10"/>
    </row>
    <row r="2001" spans="1:24" x14ac:dyDescent="0.2">
      <c r="A2001">
        <v>1999</v>
      </c>
      <c r="B2001">
        <v>31000</v>
      </c>
      <c r="C2001" t="s">
        <v>8221</v>
      </c>
      <c r="W2001" s="10"/>
      <c r="X2001" s="10"/>
    </row>
    <row r="2002" spans="1:24" x14ac:dyDescent="0.2">
      <c r="A2002">
        <v>2000</v>
      </c>
      <c r="B2002">
        <v>5000</v>
      </c>
      <c r="C2002" t="s">
        <v>8221</v>
      </c>
      <c r="W2002" s="10"/>
      <c r="X2002" s="10"/>
    </row>
    <row r="2003" spans="1:24" x14ac:dyDescent="0.2">
      <c r="A2003">
        <v>2001</v>
      </c>
      <c r="B2003">
        <v>55000</v>
      </c>
      <c r="C2003" t="s">
        <v>8219</v>
      </c>
      <c r="W2003" s="10"/>
      <c r="X2003" s="10"/>
    </row>
    <row r="2004" spans="1:24" x14ac:dyDescent="0.2">
      <c r="A2004">
        <v>2002</v>
      </c>
      <c r="B2004">
        <v>50000</v>
      </c>
      <c r="C2004" t="s">
        <v>8219</v>
      </c>
      <c r="W2004" s="10"/>
      <c r="X2004" s="10"/>
    </row>
    <row r="2005" spans="1:24" x14ac:dyDescent="0.2">
      <c r="A2005">
        <v>2003</v>
      </c>
      <c r="B2005">
        <v>500</v>
      </c>
      <c r="C2005" t="s">
        <v>8219</v>
      </c>
      <c r="W2005" s="10"/>
      <c r="X2005" s="10"/>
    </row>
    <row r="2006" spans="1:24" x14ac:dyDescent="0.2">
      <c r="A2006">
        <v>2004</v>
      </c>
      <c r="B2006">
        <v>50000</v>
      </c>
      <c r="C2006" t="s">
        <v>8219</v>
      </c>
      <c r="W2006" s="10"/>
      <c r="X2006" s="10"/>
    </row>
    <row r="2007" spans="1:24" x14ac:dyDescent="0.2">
      <c r="A2007">
        <v>2005</v>
      </c>
      <c r="B2007">
        <v>30000</v>
      </c>
      <c r="C2007" t="s">
        <v>8219</v>
      </c>
      <c r="W2007" s="10"/>
      <c r="X2007" s="10"/>
    </row>
    <row r="2008" spans="1:24" x14ac:dyDescent="0.2">
      <c r="A2008">
        <v>2006</v>
      </c>
      <c r="B2008">
        <v>50000</v>
      </c>
      <c r="C2008" t="s">
        <v>8219</v>
      </c>
      <c r="W2008" s="10"/>
      <c r="X2008" s="10"/>
    </row>
    <row r="2009" spans="1:24" x14ac:dyDescent="0.2">
      <c r="A2009">
        <v>2007</v>
      </c>
      <c r="B2009">
        <v>10000</v>
      </c>
      <c r="C2009" t="s">
        <v>8219</v>
      </c>
      <c r="W2009" s="10"/>
      <c r="X2009" s="10"/>
    </row>
    <row r="2010" spans="1:24" x14ac:dyDescent="0.2">
      <c r="A2010">
        <v>2008</v>
      </c>
      <c r="B2010">
        <v>1570.79</v>
      </c>
      <c r="C2010" t="s">
        <v>8219</v>
      </c>
      <c r="W2010" s="10"/>
      <c r="X2010" s="10"/>
    </row>
    <row r="2011" spans="1:24" x14ac:dyDescent="0.2">
      <c r="A2011">
        <v>2009</v>
      </c>
      <c r="B2011">
        <v>50000</v>
      </c>
      <c r="C2011" t="s">
        <v>8219</v>
      </c>
      <c r="W2011" s="10"/>
      <c r="X2011" s="10"/>
    </row>
    <row r="2012" spans="1:24" x14ac:dyDescent="0.2">
      <c r="A2012">
        <v>2010</v>
      </c>
      <c r="B2012">
        <v>30000</v>
      </c>
      <c r="C2012" t="s">
        <v>8219</v>
      </c>
      <c r="W2012" s="10"/>
      <c r="X2012" s="10"/>
    </row>
    <row r="2013" spans="1:24" x14ac:dyDescent="0.2">
      <c r="A2013">
        <v>2011</v>
      </c>
      <c r="B2013">
        <v>50000</v>
      </c>
      <c r="C2013" t="s">
        <v>8219</v>
      </c>
      <c r="W2013" s="10"/>
      <c r="X2013" s="10"/>
    </row>
    <row r="2014" spans="1:24" x14ac:dyDescent="0.2">
      <c r="A2014">
        <v>2012</v>
      </c>
      <c r="B2014">
        <v>5000</v>
      </c>
      <c r="C2014" t="s">
        <v>8219</v>
      </c>
      <c r="W2014" s="10"/>
      <c r="X2014" s="10"/>
    </row>
    <row r="2015" spans="1:24" x14ac:dyDescent="0.2">
      <c r="A2015">
        <v>2013</v>
      </c>
      <c r="B2015">
        <v>160000</v>
      </c>
      <c r="C2015" t="s">
        <v>8219</v>
      </c>
      <c r="W2015" s="10"/>
      <c r="X2015" s="10"/>
    </row>
    <row r="2016" spans="1:24" x14ac:dyDescent="0.2">
      <c r="A2016">
        <v>2014</v>
      </c>
      <c r="B2016">
        <v>30000</v>
      </c>
      <c r="C2016" t="s">
        <v>8219</v>
      </c>
      <c r="W2016" s="10"/>
      <c r="X2016" s="10"/>
    </row>
    <row r="2017" spans="1:24" x14ac:dyDescent="0.2">
      <c r="A2017">
        <v>2015</v>
      </c>
      <c r="B2017">
        <v>7200</v>
      </c>
      <c r="C2017" t="s">
        <v>8219</v>
      </c>
      <c r="W2017" s="10"/>
      <c r="X2017" s="10"/>
    </row>
    <row r="2018" spans="1:24" x14ac:dyDescent="0.2">
      <c r="A2018">
        <v>2016</v>
      </c>
      <c r="B2018">
        <v>10000</v>
      </c>
      <c r="C2018" t="s">
        <v>8219</v>
      </c>
      <c r="W2018" s="10"/>
      <c r="X2018" s="10"/>
    </row>
    <row r="2019" spans="1:24" x14ac:dyDescent="0.2">
      <c r="A2019">
        <v>2017</v>
      </c>
      <c r="B2019">
        <v>25000</v>
      </c>
      <c r="C2019" t="s">
        <v>8219</v>
      </c>
      <c r="W2019" s="10"/>
      <c r="X2019" s="10"/>
    </row>
    <row r="2020" spans="1:24" x14ac:dyDescent="0.2">
      <c r="A2020">
        <v>2018</v>
      </c>
      <c r="B2020">
        <v>65000</v>
      </c>
      <c r="C2020" t="s">
        <v>8219</v>
      </c>
      <c r="W2020" s="10"/>
      <c r="X2020" s="10"/>
    </row>
    <row r="2021" spans="1:24" x14ac:dyDescent="0.2">
      <c r="A2021">
        <v>2019</v>
      </c>
      <c r="B2021">
        <v>40000</v>
      </c>
      <c r="C2021" t="s">
        <v>8219</v>
      </c>
      <c r="W2021" s="10"/>
      <c r="X2021" s="10"/>
    </row>
    <row r="2022" spans="1:24" x14ac:dyDescent="0.2">
      <c r="A2022">
        <v>2020</v>
      </c>
      <c r="B2022">
        <v>1500</v>
      </c>
      <c r="C2022" t="s">
        <v>8219</v>
      </c>
      <c r="W2022" s="10"/>
      <c r="X2022" s="10"/>
    </row>
    <row r="2023" spans="1:24" x14ac:dyDescent="0.2">
      <c r="A2023">
        <v>2021</v>
      </c>
      <c r="B2023">
        <v>5000</v>
      </c>
      <c r="C2023" t="s">
        <v>8219</v>
      </c>
      <c r="W2023" s="10"/>
      <c r="X2023" s="10"/>
    </row>
    <row r="2024" spans="1:24" x14ac:dyDescent="0.2">
      <c r="A2024">
        <v>2022</v>
      </c>
      <c r="B2024">
        <v>100000</v>
      </c>
      <c r="C2024" t="s">
        <v>8219</v>
      </c>
      <c r="W2024" s="10"/>
      <c r="X2024" s="10"/>
    </row>
    <row r="2025" spans="1:24" x14ac:dyDescent="0.2">
      <c r="A2025">
        <v>2023</v>
      </c>
      <c r="B2025">
        <v>100000</v>
      </c>
      <c r="C2025" t="s">
        <v>8219</v>
      </c>
      <c r="W2025" s="10"/>
      <c r="X2025" s="10"/>
    </row>
    <row r="2026" spans="1:24" x14ac:dyDescent="0.2">
      <c r="A2026">
        <v>2024</v>
      </c>
      <c r="B2026">
        <v>4000</v>
      </c>
      <c r="C2026" t="s">
        <v>8219</v>
      </c>
      <c r="W2026" s="10"/>
      <c r="X2026" s="10"/>
    </row>
    <row r="2027" spans="1:24" x14ac:dyDescent="0.2">
      <c r="A2027">
        <v>2025</v>
      </c>
      <c r="B2027">
        <v>80000</v>
      </c>
      <c r="C2027" t="s">
        <v>8219</v>
      </c>
      <c r="W2027" s="10"/>
      <c r="X2027" s="10"/>
    </row>
    <row r="2028" spans="1:24" x14ac:dyDescent="0.2">
      <c r="A2028">
        <v>2026</v>
      </c>
      <c r="B2028">
        <v>25000</v>
      </c>
      <c r="C2028" t="s">
        <v>8219</v>
      </c>
      <c r="W2028" s="10"/>
      <c r="X2028" s="10"/>
    </row>
    <row r="2029" spans="1:24" x14ac:dyDescent="0.2">
      <c r="A2029">
        <v>2027</v>
      </c>
      <c r="B2029">
        <v>100000</v>
      </c>
      <c r="C2029" t="s">
        <v>8219</v>
      </c>
      <c r="W2029" s="10"/>
      <c r="X2029" s="10"/>
    </row>
    <row r="2030" spans="1:24" x14ac:dyDescent="0.2">
      <c r="A2030">
        <v>2028</v>
      </c>
      <c r="B2030">
        <v>3000</v>
      </c>
      <c r="C2030" t="s">
        <v>8219</v>
      </c>
      <c r="W2030" s="10"/>
      <c r="X2030" s="10"/>
    </row>
    <row r="2031" spans="1:24" x14ac:dyDescent="0.2">
      <c r="A2031">
        <v>2029</v>
      </c>
      <c r="B2031">
        <v>2500</v>
      </c>
      <c r="C2031" t="s">
        <v>8219</v>
      </c>
      <c r="W2031" s="10"/>
      <c r="X2031" s="10"/>
    </row>
    <row r="2032" spans="1:24" x14ac:dyDescent="0.2">
      <c r="A2032">
        <v>2030</v>
      </c>
      <c r="B2032">
        <v>32768</v>
      </c>
      <c r="C2032" t="s">
        <v>8219</v>
      </c>
      <c r="W2032" s="10"/>
      <c r="X2032" s="10"/>
    </row>
    <row r="2033" spans="1:24" x14ac:dyDescent="0.2">
      <c r="A2033">
        <v>2031</v>
      </c>
      <c r="B2033">
        <v>50000</v>
      </c>
      <c r="C2033" t="s">
        <v>8219</v>
      </c>
      <c r="W2033" s="10"/>
      <c r="X2033" s="10"/>
    </row>
    <row r="2034" spans="1:24" x14ac:dyDescent="0.2">
      <c r="A2034">
        <v>2032</v>
      </c>
      <c r="B2034">
        <v>25000</v>
      </c>
      <c r="C2034" t="s">
        <v>8219</v>
      </c>
      <c r="W2034" s="10"/>
      <c r="X2034" s="10"/>
    </row>
    <row r="2035" spans="1:24" x14ac:dyDescent="0.2">
      <c r="A2035">
        <v>2033</v>
      </c>
      <c r="B2035">
        <v>25000</v>
      </c>
      <c r="C2035" t="s">
        <v>8219</v>
      </c>
      <c r="W2035" s="10"/>
      <c r="X2035" s="10"/>
    </row>
    <row r="2036" spans="1:24" x14ac:dyDescent="0.2">
      <c r="A2036">
        <v>2034</v>
      </c>
      <c r="B2036">
        <v>78000</v>
      </c>
      <c r="C2036" t="s">
        <v>8219</v>
      </c>
      <c r="W2036" s="10"/>
      <c r="X2036" s="10"/>
    </row>
    <row r="2037" spans="1:24" x14ac:dyDescent="0.2">
      <c r="A2037">
        <v>2035</v>
      </c>
      <c r="B2037">
        <v>80000</v>
      </c>
      <c r="C2037" t="s">
        <v>8219</v>
      </c>
      <c r="W2037" s="10"/>
      <c r="X2037" s="10"/>
    </row>
    <row r="2038" spans="1:24" x14ac:dyDescent="0.2">
      <c r="A2038">
        <v>2036</v>
      </c>
      <c r="B2038">
        <v>30000</v>
      </c>
      <c r="C2038" t="s">
        <v>8219</v>
      </c>
      <c r="W2038" s="10"/>
      <c r="X2038" s="10"/>
    </row>
    <row r="2039" spans="1:24" x14ac:dyDescent="0.2">
      <c r="A2039">
        <v>2037</v>
      </c>
      <c r="B2039">
        <v>10000</v>
      </c>
      <c r="C2039" t="s">
        <v>8219</v>
      </c>
      <c r="W2039" s="10"/>
      <c r="X2039" s="10"/>
    </row>
    <row r="2040" spans="1:24" x14ac:dyDescent="0.2">
      <c r="A2040">
        <v>2038</v>
      </c>
      <c r="B2040">
        <v>8000</v>
      </c>
      <c r="C2040" t="s">
        <v>8219</v>
      </c>
      <c r="W2040" s="10"/>
      <c r="X2040" s="10"/>
    </row>
    <row r="2041" spans="1:24" x14ac:dyDescent="0.2">
      <c r="A2041">
        <v>2039</v>
      </c>
      <c r="B2041">
        <v>125000</v>
      </c>
      <c r="C2041" t="s">
        <v>8219</v>
      </c>
      <c r="W2041" s="10"/>
      <c r="X2041" s="10"/>
    </row>
    <row r="2042" spans="1:24" x14ac:dyDescent="0.2">
      <c r="A2042">
        <v>2040</v>
      </c>
      <c r="B2042">
        <v>3000</v>
      </c>
      <c r="C2042" t="s">
        <v>8219</v>
      </c>
      <c r="W2042" s="10"/>
      <c r="X2042" s="10"/>
    </row>
    <row r="2043" spans="1:24" x14ac:dyDescent="0.2">
      <c r="A2043">
        <v>2041</v>
      </c>
      <c r="B2043">
        <v>9500</v>
      </c>
      <c r="C2043" t="s">
        <v>8219</v>
      </c>
      <c r="W2043" s="10"/>
      <c r="X2043" s="10"/>
    </row>
    <row r="2044" spans="1:24" x14ac:dyDescent="0.2">
      <c r="A2044">
        <v>2042</v>
      </c>
      <c r="B2044">
        <v>10000</v>
      </c>
      <c r="C2044" t="s">
        <v>8219</v>
      </c>
      <c r="W2044" s="10"/>
      <c r="X2044" s="10"/>
    </row>
    <row r="2045" spans="1:24" x14ac:dyDescent="0.2">
      <c r="A2045">
        <v>2043</v>
      </c>
      <c r="B2045">
        <v>1385</v>
      </c>
      <c r="C2045" t="s">
        <v>8219</v>
      </c>
      <c r="W2045" s="10"/>
      <c r="X2045" s="10"/>
    </row>
    <row r="2046" spans="1:24" x14ac:dyDescent="0.2">
      <c r="A2046">
        <v>2044</v>
      </c>
      <c r="B2046">
        <v>15000</v>
      </c>
      <c r="C2046" t="s">
        <v>8219</v>
      </c>
      <c r="W2046" s="10"/>
      <c r="X2046" s="10"/>
    </row>
    <row r="2047" spans="1:24" x14ac:dyDescent="0.2">
      <c r="A2047">
        <v>2045</v>
      </c>
      <c r="B2047">
        <v>4900</v>
      </c>
      <c r="C2047" t="s">
        <v>8219</v>
      </c>
      <c r="W2047" s="10"/>
      <c r="X2047" s="10"/>
    </row>
    <row r="2048" spans="1:24" x14ac:dyDescent="0.2">
      <c r="A2048">
        <v>2046</v>
      </c>
      <c r="B2048">
        <v>10000</v>
      </c>
      <c r="C2048" t="s">
        <v>8219</v>
      </c>
      <c r="W2048" s="10"/>
      <c r="X2048" s="10"/>
    </row>
    <row r="2049" spans="1:24" x14ac:dyDescent="0.2">
      <c r="A2049">
        <v>2047</v>
      </c>
      <c r="B2049">
        <v>98000</v>
      </c>
      <c r="C2049" t="s">
        <v>8219</v>
      </c>
      <c r="W2049" s="10"/>
      <c r="X2049" s="10"/>
    </row>
    <row r="2050" spans="1:24" x14ac:dyDescent="0.2">
      <c r="A2050">
        <v>2048</v>
      </c>
      <c r="B2050">
        <v>85000</v>
      </c>
      <c r="C2050" t="s">
        <v>8219</v>
      </c>
      <c r="W2050" s="10"/>
      <c r="X2050" s="10"/>
    </row>
    <row r="2051" spans="1:24" x14ac:dyDescent="0.2">
      <c r="A2051">
        <v>2049</v>
      </c>
      <c r="B2051">
        <v>50000</v>
      </c>
      <c r="C2051" t="s">
        <v>8219</v>
      </c>
      <c r="W2051" s="10"/>
      <c r="X2051" s="10"/>
    </row>
    <row r="2052" spans="1:24" x14ac:dyDescent="0.2">
      <c r="A2052">
        <v>2050</v>
      </c>
      <c r="B2052">
        <v>10000</v>
      </c>
      <c r="C2052" t="s">
        <v>8219</v>
      </c>
      <c r="W2052" s="10"/>
      <c r="X2052" s="10"/>
    </row>
    <row r="2053" spans="1:24" x14ac:dyDescent="0.2">
      <c r="A2053">
        <v>2051</v>
      </c>
      <c r="B2053">
        <v>8000</v>
      </c>
      <c r="C2053" t="s">
        <v>8219</v>
      </c>
      <c r="W2053" s="10"/>
      <c r="X2053" s="10"/>
    </row>
    <row r="2054" spans="1:24" x14ac:dyDescent="0.2">
      <c r="A2054">
        <v>2052</v>
      </c>
      <c r="B2054">
        <v>50000</v>
      </c>
      <c r="C2054" t="s">
        <v>8219</v>
      </c>
      <c r="W2054" s="10"/>
      <c r="X2054" s="10"/>
    </row>
    <row r="2055" spans="1:24" x14ac:dyDescent="0.2">
      <c r="A2055">
        <v>2053</v>
      </c>
      <c r="B2055">
        <v>5000</v>
      </c>
      <c r="C2055" t="s">
        <v>8219</v>
      </c>
      <c r="W2055" s="10"/>
      <c r="X2055" s="10"/>
    </row>
    <row r="2056" spans="1:24" x14ac:dyDescent="0.2">
      <c r="A2056">
        <v>2054</v>
      </c>
      <c r="B2056">
        <v>35000</v>
      </c>
      <c r="C2056" t="s">
        <v>8219</v>
      </c>
      <c r="W2056" s="10"/>
      <c r="X2056" s="10"/>
    </row>
    <row r="2057" spans="1:24" x14ac:dyDescent="0.2">
      <c r="A2057">
        <v>2055</v>
      </c>
      <c r="B2057">
        <v>6000</v>
      </c>
      <c r="C2057" t="s">
        <v>8219</v>
      </c>
      <c r="W2057" s="10"/>
      <c r="X2057" s="10"/>
    </row>
    <row r="2058" spans="1:24" x14ac:dyDescent="0.2">
      <c r="A2058">
        <v>2056</v>
      </c>
      <c r="B2058">
        <v>50000</v>
      </c>
      <c r="C2058" t="s">
        <v>8219</v>
      </c>
      <c r="W2058" s="10"/>
      <c r="X2058" s="10"/>
    </row>
    <row r="2059" spans="1:24" x14ac:dyDescent="0.2">
      <c r="A2059">
        <v>2057</v>
      </c>
      <c r="B2059">
        <v>15000</v>
      </c>
      <c r="C2059" t="s">
        <v>8219</v>
      </c>
      <c r="W2059" s="10"/>
      <c r="X2059" s="10"/>
    </row>
    <row r="2060" spans="1:24" x14ac:dyDescent="0.2">
      <c r="A2060">
        <v>2058</v>
      </c>
      <c r="B2060">
        <v>2560</v>
      </c>
      <c r="C2060" t="s">
        <v>8219</v>
      </c>
      <c r="W2060" s="10"/>
      <c r="X2060" s="10"/>
    </row>
    <row r="2061" spans="1:24" x14ac:dyDescent="0.2">
      <c r="A2061">
        <v>2059</v>
      </c>
      <c r="B2061">
        <v>30000</v>
      </c>
      <c r="C2061" t="s">
        <v>8219</v>
      </c>
      <c r="W2061" s="10"/>
      <c r="X2061" s="10"/>
    </row>
    <row r="2062" spans="1:24" x14ac:dyDescent="0.2">
      <c r="A2062">
        <v>2060</v>
      </c>
      <c r="B2062">
        <v>25000</v>
      </c>
      <c r="C2062" t="s">
        <v>8219</v>
      </c>
      <c r="W2062" s="10"/>
      <c r="X2062" s="10"/>
    </row>
    <row r="2063" spans="1:24" x14ac:dyDescent="0.2">
      <c r="A2063">
        <v>2061</v>
      </c>
      <c r="B2063">
        <v>5000</v>
      </c>
      <c r="C2063" t="s">
        <v>8219</v>
      </c>
      <c r="W2063" s="10"/>
      <c r="X2063" s="10"/>
    </row>
    <row r="2064" spans="1:24" x14ac:dyDescent="0.2">
      <c r="A2064">
        <v>2062</v>
      </c>
      <c r="B2064">
        <v>100000</v>
      </c>
      <c r="C2064" t="s">
        <v>8219</v>
      </c>
      <c r="W2064" s="10"/>
      <c r="X2064" s="10"/>
    </row>
    <row r="2065" spans="1:24" x14ac:dyDescent="0.2">
      <c r="A2065">
        <v>2063</v>
      </c>
      <c r="B2065">
        <v>4000</v>
      </c>
      <c r="C2065" t="s">
        <v>8219</v>
      </c>
      <c r="W2065" s="10"/>
      <c r="X2065" s="10"/>
    </row>
    <row r="2066" spans="1:24" x14ac:dyDescent="0.2">
      <c r="A2066">
        <v>2064</v>
      </c>
      <c r="B2066">
        <v>261962</v>
      </c>
      <c r="C2066" t="s">
        <v>8219</v>
      </c>
      <c r="W2066" s="10"/>
      <c r="X2066" s="10"/>
    </row>
    <row r="2067" spans="1:24" x14ac:dyDescent="0.2">
      <c r="A2067">
        <v>2065</v>
      </c>
      <c r="B2067">
        <v>40000</v>
      </c>
      <c r="C2067" t="s">
        <v>8219</v>
      </c>
      <c r="W2067" s="10"/>
      <c r="X2067" s="10"/>
    </row>
    <row r="2068" spans="1:24" x14ac:dyDescent="0.2">
      <c r="A2068">
        <v>2066</v>
      </c>
      <c r="B2068">
        <v>2000</v>
      </c>
      <c r="C2068" t="s">
        <v>8219</v>
      </c>
      <c r="W2068" s="10"/>
      <c r="X2068" s="10"/>
    </row>
    <row r="2069" spans="1:24" x14ac:dyDescent="0.2">
      <c r="A2069">
        <v>2067</v>
      </c>
      <c r="B2069">
        <v>495</v>
      </c>
      <c r="C2069" t="s">
        <v>8219</v>
      </c>
      <c r="W2069" s="10"/>
      <c r="X2069" s="10"/>
    </row>
    <row r="2070" spans="1:24" x14ac:dyDescent="0.2">
      <c r="A2070">
        <v>2068</v>
      </c>
      <c r="B2070">
        <v>25000</v>
      </c>
      <c r="C2070" t="s">
        <v>8219</v>
      </c>
      <c r="W2070" s="10"/>
      <c r="X2070" s="10"/>
    </row>
    <row r="2071" spans="1:24" x14ac:dyDescent="0.2">
      <c r="A2071">
        <v>2069</v>
      </c>
      <c r="B2071">
        <v>50000</v>
      </c>
      <c r="C2071" t="s">
        <v>8219</v>
      </c>
      <c r="W2071" s="10"/>
      <c r="X2071" s="10"/>
    </row>
    <row r="2072" spans="1:24" x14ac:dyDescent="0.2">
      <c r="A2072">
        <v>2070</v>
      </c>
      <c r="B2072">
        <v>125000</v>
      </c>
      <c r="C2072" t="s">
        <v>8219</v>
      </c>
      <c r="W2072" s="10"/>
      <c r="X2072" s="10"/>
    </row>
    <row r="2073" spans="1:24" x14ac:dyDescent="0.2">
      <c r="A2073">
        <v>2071</v>
      </c>
      <c r="B2073">
        <v>20000</v>
      </c>
      <c r="C2073" t="s">
        <v>8219</v>
      </c>
      <c r="W2073" s="10"/>
      <c r="X2073" s="10"/>
    </row>
    <row r="2074" spans="1:24" x14ac:dyDescent="0.2">
      <c r="A2074">
        <v>2072</v>
      </c>
      <c r="B2074">
        <v>71500</v>
      </c>
      <c r="C2074" t="s">
        <v>8219</v>
      </c>
      <c r="W2074" s="10"/>
      <c r="X2074" s="10"/>
    </row>
    <row r="2075" spans="1:24" x14ac:dyDescent="0.2">
      <c r="A2075">
        <v>2073</v>
      </c>
      <c r="B2075">
        <v>100000</v>
      </c>
      <c r="C2075" t="s">
        <v>8219</v>
      </c>
      <c r="W2075" s="10"/>
      <c r="X2075" s="10"/>
    </row>
    <row r="2076" spans="1:24" x14ac:dyDescent="0.2">
      <c r="A2076">
        <v>2074</v>
      </c>
      <c r="B2076">
        <v>600</v>
      </c>
      <c r="C2076" t="s">
        <v>8219</v>
      </c>
      <c r="W2076" s="10"/>
      <c r="X2076" s="10"/>
    </row>
    <row r="2077" spans="1:24" x14ac:dyDescent="0.2">
      <c r="A2077">
        <v>2075</v>
      </c>
      <c r="B2077">
        <v>9999</v>
      </c>
      <c r="C2077" t="s">
        <v>8219</v>
      </c>
      <c r="W2077" s="10"/>
      <c r="X2077" s="10"/>
    </row>
    <row r="2078" spans="1:24" x14ac:dyDescent="0.2">
      <c r="A2078">
        <v>2076</v>
      </c>
      <c r="B2078">
        <v>179000</v>
      </c>
      <c r="C2078" t="s">
        <v>8219</v>
      </c>
      <c r="W2078" s="10"/>
      <c r="X2078" s="10"/>
    </row>
    <row r="2079" spans="1:24" x14ac:dyDescent="0.2">
      <c r="A2079">
        <v>2077</v>
      </c>
      <c r="B2079">
        <v>50000</v>
      </c>
      <c r="C2079" t="s">
        <v>8219</v>
      </c>
      <c r="W2079" s="10"/>
      <c r="X2079" s="10"/>
    </row>
    <row r="2080" spans="1:24" x14ac:dyDescent="0.2">
      <c r="A2080">
        <v>2078</v>
      </c>
      <c r="B2080">
        <v>20000</v>
      </c>
      <c r="C2080" t="s">
        <v>8219</v>
      </c>
      <c r="W2080" s="10"/>
      <c r="X2080" s="10"/>
    </row>
    <row r="2081" spans="1:24" x14ac:dyDescent="0.2">
      <c r="A2081">
        <v>2079</v>
      </c>
      <c r="B2081">
        <v>10000</v>
      </c>
      <c r="C2081" t="s">
        <v>8219</v>
      </c>
      <c r="W2081" s="10"/>
      <c r="X2081" s="10"/>
    </row>
    <row r="2082" spans="1:24" x14ac:dyDescent="0.2">
      <c r="A2082">
        <v>2080</v>
      </c>
      <c r="B2082">
        <v>1000</v>
      </c>
      <c r="C2082" t="s">
        <v>8219</v>
      </c>
      <c r="W2082" s="10"/>
      <c r="X2082" s="10"/>
    </row>
    <row r="2083" spans="1:24" x14ac:dyDescent="0.2">
      <c r="A2083">
        <v>2081</v>
      </c>
      <c r="B2083">
        <v>3500</v>
      </c>
      <c r="C2083" t="s">
        <v>8219</v>
      </c>
      <c r="W2083" s="10"/>
      <c r="X2083" s="10"/>
    </row>
    <row r="2084" spans="1:24" x14ac:dyDescent="0.2">
      <c r="A2084">
        <v>2082</v>
      </c>
      <c r="B2084">
        <v>1500</v>
      </c>
      <c r="C2084" t="s">
        <v>8219</v>
      </c>
      <c r="W2084" s="10"/>
      <c r="X2084" s="10"/>
    </row>
    <row r="2085" spans="1:24" x14ac:dyDescent="0.2">
      <c r="A2085">
        <v>2083</v>
      </c>
      <c r="B2085">
        <v>750</v>
      </c>
      <c r="C2085" t="s">
        <v>8219</v>
      </c>
      <c r="W2085" s="10"/>
      <c r="X2085" s="10"/>
    </row>
    <row r="2086" spans="1:24" x14ac:dyDescent="0.2">
      <c r="A2086">
        <v>2084</v>
      </c>
      <c r="B2086">
        <v>3000</v>
      </c>
      <c r="C2086" t="s">
        <v>8219</v>
      </c>
      <c r="W2086" s="10"/>
      <c r="X2086" s="10"/>
    </row>
    <row r="2087" spans="1:24" x14ac:dyDescent="0.2">
      <c r="A2087">
        <v>2085</v>
      </c>
      <c r="B2087">
        <v>6000</v>
      </c>
      <c r="C2087" t="s">
        <v>8219</v>
      </c>
      <c r="W2087" s="10"/>
      <c r="X2087" s="10"/>
    </row>
    <row r="2088" spans="1:24" x14ac:dyDescent="0.2">
      <c r="A2088">
        <v>2086</v>
      </c>
      <c r="B2088">
        <v>4000</v>
      </c>
      <c r="C2088" t="s">
        <v>8219</v>
      </c>
      <c r="W2088" s="10"/>
      <c r="X2088" s="10"/>
    </row>
    <row r="2089" spans="1:24" x14ac:dyDescent="0.2">
      <c r="A2089">
        <v>2087</v>
      </c>
      <c r="B2089">
        <v>1500</v>
      </c>
      <c r="C2089" t="s">
        <v>8219</v>
      </c>
      <c r="W2089" s="10"/>
      <c r="X2089" s="10"/>
    </row>
    <row r="2090" spans="1:24" x14ac:dyDescent="0.2">
      <c r="A2090">
        <v>2088</v>
      </c>
      <c r="B2090">
        <v>3000</v>
      </c>
      <c r="C2090" t="s">
        <v>8219</v>
      </c>
      <c r="W2090" s="10"/>
      <c r="X2090" s="10"/>
    </row>
    <row r="2091" spans="1:24" x14ac:dyDescent="0.2">
      <c r="A2091">
        <v>2089</v>
      </c>
      <c r="B2091">
        <v>2500</v>
      </c>
      <c r="C2091" t="s">
        <v>8219</v>
      </c>
      <c r="W2091" s="10"/>
      <c r="X2091" s="10"/>
    </row>
    <row r="2092" spans="1:24" x14ac:dyDescent="0.2">
      <c r="A2092">
        <v>2090</v>
      </c>
      <c r="B2092">
        <v>8000</v>
      </c>
      <c r="C2092" t="s">
        <v>8219</v>
      </c>
      <c r="W2092" s="10"/>
      <c r="X2092" s="10"/>
    </row>
    <row r="2093" spans="1:24" x14ac:dyDescent="0.2">
      <c r="A2093">
        <v>2091</v>
      </c>
      <c r="B2093">
        <v>18000</v>
      </c>
      <c r="C2093" t="s">
        <v>8219</v>
      </c>
      <c r="W2093" s="10"/>
      <c r="X2093" s="10"/>
    </row>
    <row r="2094" spans="1:24" x14ac:dyDescent="0.2">
      <c r="A2094">
        <v>2092</v>
      </c>
      <c r="B2094">
        <v>6000</v>
      </c>
      <c r="C2094" t="s">
        <v>8219</v>
      </c>
      <c r="W2094" s="10"/>
      <c r="X2094" s="10"/>
    </row>
    <row r="2095" spans="1:24" x14ac:dyDescent="0.2">
      <c r="A2095">
        <v>2093</v>
      </c>
      <c r="B2095">
        <v>1500</v>
      </c>
      <c r="C2095" t="s">
        <v>8219</v>
      </c>
      <c r="W2095" s="10"/>
      <c r="X2095" s="10"/>
    </row>
    <row r="2096" spans="1:24" x14ac:dyDescent="0.2">
      <c r="A2096">
        <v>2094</v>
      </c>
      <c r="B2096">
        <v>3500</v>
      </c>
      <c r="C2096" t="s">
        <v>8219</v>
      </c>
      <c r="W2096" s="10"/>
      <c r="X2096" s="10"/>
    </row>
    <row r="2097" spans="1:24" x14ac:dyDescent="0.2">
      <c r="A2097">
        <v>2095</v>
      </c>
      <c r="B2097">
        <v>2500</v>
      </c>
      <c r="C2097" t="s">
        <v>8219</v>
      </c>
      <c r="W2097" s="10"/>
      <c r="X2097" s="10"/>
    </row>
    <row r="2098" spans="1:24" x14ac:dyDescent="0.2">
      <c r="A2098">
        <v>2096</v>
      </c>
      <c r="B2098">
        <v>600</v>
      </c>
      <c r="C2098" t="s">
        <v>8219</v>
      </c>
      <c r="W2098" s="10"/>
      <c r="X2098" s="10"/>
    </row>
    <row r="2099" spans="1:24" x14ac:dyDescent="0.2">
      <c r="A2099">
        <v>2097</v>
      </c>
      <c r="B2099">
        <v>3000</v>
      </c>
      <c r="C2099" t="s">
        <v>8219</v>
      </c>
      <c r="W2099" s="10"/>
      <c r="X2099" s="10"/>
    </row>
    <row r="2100" spans="1:24" x14ac:dyDescent="0.2">
      <c r="A2100">
        <v>2098</v>
      </c>
      <c r="B2100">
        <v>6000</v>
      </c>
      <c r="C2100" t="s">
        <v>8219</v>
      </c>
      <c r="W2100" s="10"/>
      <c r="X2100" s="10"/>
    </row>
    <row r="2101" spans="1:24" x14ac:dyDescent="0.2">
      <c r="A2101">
        <v>2099</v>
      </c>
      <c r="B2101">
        <v>3000</v>
      </c>
      <c r="C2101" t="s">
        <v>8219</v>
      </c>
      <c r="W2101" s="10"/>
      <c r="X2101" s="10"/>
    </row>
    <row r="2102" spans="1:24" x14ac:dyDescent="0.2">
      <c r="A2102">
        <v>2100</v>
      </c>
      <c r="B2102">
        <v>600</v>
      </c>
      <c r="C2102" t="s">
        <v>8219</v>
      </c>
      <c r="W2102" s="10"/>
      <c r="X2102" s="10"/>
    </row>
    <row r="2103" spans="1:24" x14ac:dyDescent="0.2">
      <c r="A2103">
        <v>2101</v>
      </c>
      <c r="B2103">
        <v>2000</v>
      </c>
      <c r="C2103" t="s">
        <v>8219</v>
      </c>
      <c r="W2103" s="10"/>
      <c r="X2103" s="10"/>
    </row>
    <row r="2104" spans="1:24" x14ac:dyDescent="0.2">
      <c r="A2104">
        <v>2102</v>
      </c>
      <c r="B2104">
        <v>1000</v>
      </c>
      <c r="C2104" t="s">
        <v>8219</v>
      </c>
      <c r="W2104" s="10"/>
      <c r="X2104" s="10"/>
    </row>
    <row r="2105" spans="1:24" x14ac:dyDescent="0.2">
      <c r="A2105">
        <v>2103</v>
      </c>
      <c r="B2105">
        <v>7777</v>
      </c>
      <c r="C2105" t="s">
        <v>8219</v>
      </c>
      <c r="W2105" s="10"/>
      <c r="X2105" s="10"/>
    </row>
    <row r="2106" spans="1:24" x14ac:dyDescent="0.2">
      <c r="A2106">
        <v>2104</v>
      </c>
      <c r="B2106">
        <v>800</v>
      </c>
      <c r="C2106" t="s">
        <v>8219</v>
      </c>
      <c r="W2106" s="10"/>
      <c r="X2106" s="10"/>
    </row>
    <row r="2107" spans="1:24" x14ac:dyDescent="0.2">
      <c r="A2107">
        <v>2105</v>
      </c>
      <c r="B2107">
        <v>2000</v>
      </c>
      <c r="C2107" t="s">
        <v>8219</v>
      </c>
      <c r="W2107" s="10"/>
      <c r="X2107" s="10"/>
    </row>
    <row r="2108" spans="1:24" x14ac:dyDescent="0.2">
      <c r="A2108">
        <v>2106</v>
      </c>
      <c r="B2108">
        <v>2200</v>
      </c>
      <c r="C2108" t="s">
        <v>8219</v>
      </c>
      <c r="W2108" s="10"/>
      <c r="X2108" s="10"/>
    </row>
    <row r="2109" spans="1:24" x14ac:dyDescent="0.2">
      <c r="A2109">
        <v>2107</v>
      </c>
      <c r="B2109">
        <v>2000</v>
      </c>
      <c r="C2109" t="s">
        <v>8219</v>
      </c>
      <c r="W2109" s="10"/>
      <c r="X2109" s="10"/>
    </row>
    <row r="2110" spans="1:24" x14ac:dyDescent="0.2">
      <c r="A2110">
        <v>2108</v>
      </c>
      <c r="B2110">
        <v>16000</v>
      </c>
      <c r="C2110" t="s">
        <v>8219</v>
      </c>
      <c r="W2110" s="10"/>
      <c r="X2110" s="10"/>
    </row>
    <row r="2111" spans="1:24" x14ac:dyDescent="0.2">
      <c r="A2111">
        <v>2109</v>
      </c>
      <c r="B2111">
        <v>4000</v>
      </c>
      <c r="C2111" t="s">
        <v>8219</v>
      </c>
      <c r="W2111" s="10"/>
      <c r="X2111" s="10"/>
    </row>
    <row r="2112" spans="1:24" x14ac:dyDescent="0.2">
      <c r="A2112">
        <v>2110</v>
      </c>
      <c r="B2112">
        <v>2000</v>
      </c>
      <c r="C2112" t="s">
        <v>8219</v>
      </c>
      <c r="W2112" s="10"/>
      <c r="X2112" s="10"/>
    </row>
    <row r="2113" spans="1:24" x14ac:dyDescent="0.2">
      <c r="A2113">
        <v>2111</v>
      </c>
      <c r="B2113">
        <v>2000</v>
      </c>
      <c r="C2113" t="s">
        <v>8219</v>
      </c>
      <c r="W2113" s="10"/>
      <c r="X2113" s="10"/>
    </row>
    <row r="2114" spans="1:24" x14ac:dyDescent="0.2">
      <c r="A2114">
        <v>2112</v>
      </c>
      <c r="B2114">
        <v>300</v>
      </c>
      <c r="C2114" t="s">
        <v>8219</v>
      </c>
      <c r="W2114" s="10"/>
      <c r="X2114" s="10"/>
    </row>
    <row r="2115" spans="1:24" x14ac:dyDescent="0.2">
      <c r="A2115">
        <v>2113</v>
      </c>
      <c r="B2115">
        <v>7000</v>
      </c>
      <c r="C2115" t="s">
        <v>8219</v>
      </c>
      <c r="W2115" s="10"/>
      <c r="X2115" s="10"/>
    </row>
    <row r="2116" spans="1:24" x14ac:dyDescent="0.2">
      <c r="A2116">
        <v>2114</v>
      </c>
      <c r="B2116">
        <v>5000</v>
      </c>
      <c r="C2116" t="s">
        <v>8219</v>
      </c>
      <c r="W2116" s="10"/>
      <c r="X2116" s="10"/>
    </row>
    <row r="2117" spans="1:24" x14ac:dyDescent="0.2">
      <c r="A2117">
        <v>2115</v>
      </c>
      <c r="B2117">
        <v>1500</v>
      </c>
      <c r="C2117" t="s">
        <v>8219</v>
      </c>
      <c r="W2117" s="10"/>
      <c r="X2117" s="10"/>
    </row>
    <row r="2118" spans="1:24" x14ac:dyDescent="0.2">
      <c r="A2118">
        <v>2116</v>
      </c>
      <c r="B2118">
        <v>48000</v>
      </c>
      <c r="C2118" t="s">
        <v>8219</v>
      </c>
      <c r="W2118" s="10"/>
      <c r="X2118" s="10"/>
    </row>
    <row r="2119" spans="1:24" x14ac:dyDescent="0.2">
      <c r="A2119">
        <v>2117</v>
      </c>
      <c r="B2119">
        <v>1200</v>
      </c>
      <c r="C2119" t="s">
        <v>8219</v>
      </c>
      <c r="W2119" s="10"/>
      <c r="X2119" s="10"/>
    </row>
    <row r="2120" spans="1:24" x14ac:dyDescent="0.2">
      <c r="A2120">
        <v>2118</v>
      </c>
      <c r="B2120">
        <v>1000</v>
      </c>
      <c r="C2120" t="s">
        <v>8219</v>
      </c>
      <c r="W2120" s="10"/>
      <c r="X2120" s="10"/>
    </row>
    <row r="2121" spans="1:24" x14ac:dyDescent="0.2">
      <c r="A2121">
        <v>2119</v>
      </c>
      <c r="B2121">
        <v>2000</v>
      </c>
      <c r="C2121" t="s">
        <v>8219</v>
      </c>
      <c r="W2121" s="10"/>
      <c r="X2121" s="10"/>
    </row>
    <row r="2122" spans="1:24" x14ac:dyDescent="0.2">
      <c r="A2122">
        <v>2120</v>
      </c>
      <c r="B2122">
        <v>8000</v>
      </c>
      <c r="C2122" t="s">
        <v>8219</v>
      </c>
      <c r="W2122" s="10"/>
      <c r="X2122" s="10"/>
    </row>
    <row r="2123" spans="1:24" x14ac:dyDescent="0.2">
      <c r="A2123">
        <v>2121</v>
      </c>
      <c r="B2123">
        <v>50000</v>
      </c>
      <c r="C2123" t="s">
        <v>8221</v>
      </c>
      <c r="W2123" s="10"/>
      <c r="X2123" s="10"/>
    </row>
    <row r="2124" spans="1:24" x14ac:dyDescent="0.2">
      <c r="A2124">
        <v>2122</v>
      </c>
      <c r="B2124">
        <v>80000</v>
      </c>
      <c r="C2124" t="s">
        <v>8221</v>
      </c>
      <c r="W2124" s="10"/>
      <c r="X2124" s="10"/>
    </row>
    <row r="2125" spans="1:24" x14ac:dyDescent="0.2">
      <c r="A2125">
        <v>2123</v>
      </c>
      <c r="B2125">
        <v>500</v>
      </c>
      <c r="C2125" t="s">
        <v>8221</v>
      </c>
      <c r="W2125" s="10"/>
      <c r="X2125" s="10"/>
    </row>
    <row r="2126" spans="1:24" x14ac:dyDescent="0.2">
      <c r="A2126">
        <v>2124</v>
      </c>
      <c r="B2126">
        <v>1100</v>
      </c>
      <c r="C2126" t="s">
        <v>8221</v>
      </c>
      <c r="W2126" s="10"/>
      <c r="X2126" s="10"/>
    </row>
    <row r="2127" spans="1:24" x14ac:dyDescent="0.2">
      <c r="A2127">
        <v>2125</v>
      </c>
      <c r="B2127">
        <v>60000</v>
      </c>
      <c r="C2127" t="s">
        <v>8221</v>
      </c>
      <c r="W2127" s="10"/>
      <c r="X2127" s="10"/>
    </row>
    <row r="2128" spans="1:24" x14ac:dyDescent="0.2">
      <c r="A2128">
        <v>2126</v>
      </c>
      <c r="B2128">
        <v>20000</v>
      </c>
      <c r="C2128" t="s">
        <v>8221</v>
      </c>
      <c r="W2128" s="10"/>
      <c r="X2128" s="10"/>
    </row>
    <row r="2129" spans="1:24" x14ac:dyDescent="0.2">
      <c r="A2129">
        <v>2127</v>
      </c>
      <c r="B2129">
        <v>28000</v>
      </c>
      <c r="C2129" t="s">
        <v>8221</v>
      </c>
      <c r="W2129" s="10"/>
      <c r="X2129" s="10"/>
    </row>
    <row r="2130" spans="1:24" x14ac:dyDescent="0.2">
      <c r="A2130">
        <v>2128</v>
      </c>
      <c r="B2130">
        <v>15000</v>
      </c>
      <c r="C2130" t="s">
        <v>8221</v>
      </c>
      <c r="W2130" s="10"/>
      <c r="X2130" s="10"/>
    </row>
    <row r="2131" spans="1:24" x14ac:dyDescent="0.2">
      <c r="A2131">
        <v>2129</v>
      </c>
      <c r="B2131">
        <v>2000</v>
      </c>
      <c r="C2131" t="s">
        <v>8221</v>
      </c>
      <c r="W2131" s="10"/>
      <c r="X2131" s="10"/>
    </row>
    <row r="2132" spans="1:24" x14ac:dyDescent="0.2">
      <c r="A2132">
        <v>2130</v>
      </c>
      <c r="B2132">
        <v>42000</v>
      </c>
      <c r="C2132" t="s">
        <v>8221</v>
      </c>
      <c r="W2132" s="10"/>
      <c r="X2132" s="10"/>
    </row>
    <row r="2133" spans="1:24" x14ac:dyDescent="0.2">
      <c r="A2133">
        <v>2131</v>
      </c>
      <c r="B2133">
        <v>500</v>
      </c>
      <c r="C2133" t="s">
        <v>8221</v>
      </c>
      <c r="W2133" s="10"/>
      <c r="X2133" s="10"/>
    </row>
    <row r="2134" spans="1:24" x14ac:dyDescent="0.2">
      <c r="A2134">
        <v>2132</v>
      </c>
      <c r="B2134">
        <v>100000</v>
      </c>
      <c r="C2134" t="s">
        <v>8221</v>
      </c>
      <c r="W2134" s="10"/>
      <c r="X2134" s="10"/>
    </row>
    <row r="2135" spans="1:24" x14ac:dyDescent="0.2">
      <c r="A2135">
        <v>2133</v>
      </c>
      <c r="B2135">
        <v>1000</v>
      </c>
      <c r="C2135" t="s">
        <v>8221</v>
      </c>
      <c r="W2135" s="10"/>
      <c r="X2135" s="10"/>
    </row>
    <row r="2136" spans="1:24" x14ac:dyDescent="0.2">
      <c r="A2136">
        <v>2134</v>
      </c>
      <c r="B2136">
        <v>6000</v>
      </c>
      <c r="C2136" t="s">
        <v>8221</v>
      </c>
      <c r="W2136" s="10"/>
      <c r="X2136" s="10"/>
    </row>
    <row r="2137" spans="1:24" x14ac:dyDescent="0.2">
      <c r="A2137">
        <v>2135</v>
      </c>
      <c r="B2137">
        <v>5000</v>
      </c>
      <c r="C2137" t="s">
        <v>8221</v>
      </c>
      <c r="W2137" s="10"/>
      <c r="X2137" s="10"/>
    </row>
    <row r="2138" spans="1:24" x14ac:dyDescent="0.2">
      <c r="A2138">
        <v>2136</v>
      </c>
      <c r="B2138">
        <v>80000</v>
      </c>
      <c r="C2138" t="s">
        <v>8221</v>
      </c>
      <c r="W2138" s="10"/>
      <c r="X2138" s="10"/>
    </row>
    <row r="2139" spans="1:24" x14ac:dyDescent="0.2">
      <c r="A2139">
        <v>2137</v>
      </c>
      <c r="B2139">
        <v>50000</v>
      </c>
      <c r="C2139" t="s">
        <v>8221</v>
      </c>
      <c r="W2139" s="10"/>
      <c r="X2139" s="10"/>
    </row>
    <row r="2140" spans="1:24" x14ac:dyDescent="0.2">
      <c r="A2140">
        <v>2138</v>
      </c>
      <c r="B2140">
        <v>1000</v>
      </c>
      <c r="C2140" t="s">
        <v>8221</v>
      </c>
      <c r="W2140" s="10"/>
      <c r="X2140" s="10"/>
    </row>
    <row r="2141" spans="1:24" x14ac:dyDescent="0.2">
      <c r="A2141">
        <v>2139</v>
      </c>
      <c r="B2141">
        <v>30000</v>
      </c>
      <c r="C2141" t="s">
        <v>8221</v>
      </c>
      <c r="W2141" s="10"/>
      <c r="X2141" s="10"/>
    </row>
    <row r="2142" spans="1:24" x14ac:dyDescent="0.2">
      <c r="A2142">
        <v>2140</v>
      </c>
      <c r="B2142">
        <v>500000</v>
      </c>
      <c r="C2142" t="s">
        <v>8221</v>
      </c>
      <c r="W2142" s="10"/>
      <c r="X2142" s="10"/>
    </row>
    <row r="2143" spans="1:24" x14ac:dyDescent="0.2">
      <c r="A2143">
        <v>2141</v>
      </c>
      <c r="B2143">
        <v>15000</v>
      </c>
      <c r="C2143" t="s">
        <v>8221</v>
      </c>
      <c r="W2143" s="10"/>
      <c r="X2143" s="10"/>
    </row>
    <row r="2144" spans="1:24" x14ac:dyDescent="0.2">
      <c r="A2144">
        <v>2142</v>
      </c>
      <c r="B2144">
        <v>10500</v>
      </c>
      <c r="C2144" t="s">
        <v>8221</v>
      </c>
      <c r="W2144" s="10"/>
      <c r="X2144" s="10"/>
    </row>
    <row r="2145" spans="1:24" x14ac:dyDescent="0.2">
      <c r="A2145">
        <v>2143</v>
      </c>
      <c r="B2145">
        <v>2000</v>
      </c>
      <c r="C2145" t="s">
        <v>8221</v>
      </c>
      <c r="W2145" s="10"/>
      <c r="X2145" s="10"/>
    </row>
    <row r="2146" spans="1:24" x14ac:dyDescent="0.2">
      <c r="A2146">
        <v>2144</v>
      </c>
      <c r="B2146">
        <v>35500</v>
      </c>
      <c r="C2146" t="s">
        <v>8221</v>
      </c>
      <c r="W2146" s="10"/>
      <c r="X2146" s="10"/>
    </row>
    <row r="2147" spans="1:24" x14ac:dyDescent="0.2">
      <c r="A2147">
        <v>2145</v>
      </c>
      <c r="B2147">
        <v>15000</v>
      </c>
      <c r="C2147" t="s">
        <v>8221</v>
      </c>
      <c r="W2147" s="10"/>
      <c r="X2147" s="10"/>
    </row>
    <row r="2148" spans="1:24" x14ac:dyDescent="0.2">
      <c r="A2148">
        <v>2146</v>
      </c>
      <c r="B2148">
        <v>5000</v>
      </c>
      <c r="C2148" t="s">
        <v>8221</v>
      </c>
      <c r="W2148" s="10"/>
      <c r="X2148" s="10"/>
    </row>
    <row r="2149" spans="1:24" x14ac:dyDescent="0.2">
      <c r="A2149">
        <v>2147</v>
      </c>
      <c r="B2149">
        <v>390000</v>
      </c>
      <c r="C2149" t="s">
        <v>8221</v>
      </c>
      <c r="W2149" s="10"/>
      <c r="X2149" s="10"/>
    </row>
    <row r="2150" spans="1:24" x14ac:dyDescent="0.2">
      <c r="A2150">
        <v>2148</v>
      </c>
      <c r="B2150">
        <v>100</v>
      </c>
      <c r="C2150" t="s">
        <v>8221</v>
      </c>
      <c r="W2150" s="10"/>
      <c r="X2150" s="10"/>
    </row>
    <row r="2151" spans="1:24" x14ac:dyDescent="0.2">
      <c r="A2151">
        <v>2149</v>
      </c>
      <c r="B2151">
        <v>2000</v>
      </c>
      <c r="C2151" t="s">
        <v>8221</v>
      </c>
      <c r="W2151" s="10"/>
      <c r="X2151" s="10"/>
    </row>
    <row r="2152" spans="1:24" x14ac:dyDescent="0.2">
      <c r="A2152">
        <v>2150</v>
      </c>
      <c r="B2152">
        <v>50000</v>
      </c>
      <c r="C2152" t="s">
        <v>8221</v>
      </c>
      <c r="W2152" s="10"/>
      <c r="X2152" s="10"/>
    </row>
    <row r="2153" spans="1:24" x14ac:dyDescent="0.2">
      <c r="A2153">
        <v>2151</v>
      </c>
      <c r="B2153">
        <v>45000</v>
      </c>
      <c r="C2153" t="s">
        <v>8221</v>
      </c>
      <c r="W2153" s="10"/>
      <c r="X2153" s="10"/>
    </row>
    <row r="2154" spans="1:24" x14ac:dyDescent="0.2">
      <c r="A2154">
        <v>2152</v>
      </c>
      <c r="B2154">
        <v>30000</v>
      </c>
      <c r="C2154" t="s">
        <v>8221</v>
      </c>
      <c r="W2154" s="10"/>
      <c r="X2154" s="10"/>
    </row>
    <row r="2155" spans="1:24" x14ac:dyDescent="0.2">
      <c r="A2155">
        <v>2153</v>
      </c>
      <c r="B2155">
        <v>372625</v>
      </c>
      <c r="C2155" t="s">
        <v>8221</v>
      </c>
      <c r="W2155" s="10"/>
      <c r="X2155" s="10"/>
    </row>
    <row r="2156" spans="1:24" x14ac:dyDescent="0.2">
      <c r="A2156">
        <v>2154</v>
      </c>
      <c r="B2156">
        <v>250</v>
      </c>
      <c r="C2156" t="s">
        <v>8221</v>
      </c>
      <c r="W2156" s="10"/>
      <c r="X2156" s="10"/>
    </row>
    <row r="2157" spans="1:24" x14ac:dyDescent="0.2">
      <c r="A2157">
        <v>2155</v>
      </c>
      <c r="B2157">
        <v>5000</v>
      </c>
      <c r="C2157" t="s">
        <v>8221</v>
      </c>
      <c r="W2157" s="10"/>
      <c r="X2157" s="10"/>
    </row>
    <row r="2158" spans="1:24" x14ac:dyDescent="0.2">
      <c r="A2158">
        <v>2156</v>
      </c>
      <c r="B2158">
        <v>56000</v>
      </c>
      <c r="C2158" t="s">
        <v>8221</v>
      </c>
      <c r="W2158" s="10"/>
      <c r="X2158" s="10"/>
    </row>
    <row r="2159" spans="1:24" x14ac:dyDescent="0.2">
      <c r="A2159">
        <v>2157</v>
      </c>
      <c r="B2159">
        <v>75000</v>
      </c>
      <c r="C2159" t="s">
        <v>8221</v>
      </c>
      <c r="W2159" s="10"/>
      <c r="X2159" s="10"/>
    </row>
    <row r="2160" spans="1:24" x14ac:dyDescent="0.2">
      <c r="A2160">
        <v>2158</v>
      </c>
      <c r="B2160">
        <v>300000</v>
      </c>
      <c r="C2160" t="s">
        <v>8221</v>
      </c>
      <c r="W2160" s="10"/>
      <c r="X2160" s="10"/>
    </row>
    <row r="2161" spans="1:24" x14ac:dyDescent="0.2">
      <c r="A2161">
        <v>2159</v>
      </c>
      <c r="B2161">
        <v>3600</v>
      </c>
      <c r="C2161" t="s">
        <v>8221</v>
      </c>
      <c r="W2161" s="10"/>
      <c r="X2161" s="10"/>
    </row>
    <row r="2162" spans="1:24" x14ac:dyDescent="0.2">
      <c r="A2162">
        <v>2160</v>
      </c>
      <c r="B2162">
        <v>10000</v>
      </c>
      <c r="C2162" t="s">
        <v>8221</v>
      </c>
      <c r="W2162" s="10"/>
      <c r="X2162" s="10"/>
    </row>
    <row r="2163" spans="1:24" x14ac:dyDescent="0.2">
      <c r="A2163">
        <v>2161</v>
      </c>
      <c r="B2163">
        <v>400</v>
      </c>
      <c r="C2163" t="s">
        <v>8219</v>
      </c>
      <c r="W2163" s="10"/>
      <c r="X2163" s="10"/>
    </row>
    <row r="2164" spans="1:24" x14ac:dyDescent="0.2">
      <c r="A2164">
        <v>2162</v>
      </c>
      <c r="B2164">
        <v>4500</v>
      </c>
      <c r="C2164" t="s">
        <v>8219</v>
      </c>
      <c r="W2164" s="10"/>
      <c r="X2164" s="10"/>
    </row>
    <row r="2165" spans="1:24" x14ac:dyDescent="0.2">
      <c r="A2165">
        <v>2163</v>
      </c>
      <c r="B2165">
        <v>2500</v>
      </c>
      <c r="C2165" t="s">
        <v>8219</v>
      </c>
      <c r="W2165" s="10"/>
      <c r="X2165" s="10"/>
    </row>
    <row r="2166" spans="1:24" x14ac:dyDescent="0.2">
      <c r="A2166">
        <v>2164</v>
      </c>
      <c r="B2166">
        <v>5500</v>
      </c>
      <c r="C2166" t="s">
        <v>8219</v>
      </c>
      <c r="W2166" s="10"/>
      <c r="X2166" s="10"/>
    </row>
    <row r="2167" spans="1:24" x14ac:dyDescent="0.2">
      <c r="A2167">
        <v>2165</v>
      </c>
      <c r="B2167">
        <v>2500</v>
      </c>
      <c r="C2167" t="s">
        <v>8219</v>
      </c>
      <c r="W2167" s="10"/>
      <c r="X2167" s="10"/>
    </row>
    <row r="2168" spans="1:24" x14ac:dyDescent="0.2">
      <c r="A2168">
        <v>2166</v>
      </c>
      <c r="B2168">
        <v>2000</v>
      </c>
      <c r="C2168" t="s">
        <v>8219</v>
      </c>
      <c r="W2168" s="10"/>
      <c r="X2168" s="10"/>
    </row>
    <row r="2169" spans="1:24" x14ac:dyDescent="0.2">
      <c r="A2169">
        <v>2167</v>
      </c>
      <c r="B2169">
        <v>150</v>
      </c>
      <c r="C2169" t="s">
        <v>8219</v>
      </c>
      <c r="W2169" s="10"/>
      <c r="X2169" s="10"/>
    </row>
    <row r="2170" spans="1:24" x14ac:dyDescent="0.2">
      <c r="A2170">
        <v>2168</v>
      </c>
      <c r="B2170">
        <v>18000</v>
      </c>
      <c r="C2170" t="s">
        <v>8219</v>
      </c>
      <c r="W2170" s="10"/>
      <c r="X2170" s="10"/>
    </row>
    <row r="2171" spans="1:24" x14ac:dyDescent="0.2">
      <c r="A2171">
        <v>2169</v>
      </c>
      <c r="B2171">
        <v>153</v>
      </c>
      <c r="C2171" t="s">
        <v>8219</v>
      </c>
      <c r="W2171" s="10"/>
      <c r="X2171" s="10"/>
    </row>
    <row r="2172" spans="1:24" x14ac:dyDescent="0.2">
      <c r="A2172">
        <v>2170</v>
      </c>
      <c r="B2172">
        <v>350</v>
      </c>
      <c r="C2172" t="s">
        <v>8219</v>
      </c>
      <c r="W2172" s="10"/>
      <c r="X2172" s="10"/>
    </row>
    <row r="2173" spans="1:24" x14ac:dyDescent="0.2">
      <c r="A2173">
        <v>2171</v>
      </c>
      <c r="B2173">
        <v>4000</v>
      </c>
      <c r="C2173" t="s">
        <v>8219</v>
      </c>
      <c r="W2173" s="10"/>
      <c r="X2173" s="10"/>
    </row>
    <row r="2174" spans="1:24" x14ac:dyDescent="0.2">
      <c r="A2174">
        <v>2172</v>
      </c>
      <c r="B2174">
        <v>1000</v>
      </c>
      <c r="C2174" t="s">
        <v>8219</v>
      </c>
      <c r="W2174" s="10"/>
      <c r="X2174" s="10"/>
    </row>
    <row r="2175" spans="1:24" x14ac:dyDescent="0.2">
      <c r="A2175">
        <v>2173</v>
      </c>
      <c r="B2175">
        <v>4200</v>
      </c>
      <c r="C2175" t="s">
        <v>8219</v>
      </c>
      <c r="W2175" s="10"/>
      <c r="X2175" s="10"/>
    </row>
    <row r="2176" spans="1:24" x14ac:dyDescent="0.2">
      <c r="A2176">
        <v>2174</v>
      </c>
      <c r="B2176">
        <v>4000</v>
      </c>
      <c r="C2176" t="s">
        <v>8219</v>
      </c>
      <c r="W2176" s="10"/>
      <c r="X2176" s="10"/>
    </row>
    <row r="2177" spans="1:24" x14ac:dyDescent="0.2">
      <c r="A2177">
        <v>2175</v>
      </c>
      <c r="B2177">
        <v>700</v>
      </c>
      <c r="C2177" t="s">
        <v>8219</v>
      </c>
      <c r="W2177" s="10"/>
      <c r="X2177" s="10"/>
    </row>
    <row r="2178" spans="1:24" x14ac:dyDescent="0.2">
      <c r="A2178">
        <v>2176</v>
      </c>
      <c r="B2178">
        <v>5000</v>
      </c>
      <c r="C2178" t="s">
        <v>8219</v>
      </c>
      <c r="W2178" s="10"/>
      <c r="X2178" s="10"/>
    </row>
    <row r="2179" spans="1:24" x14ac:dyDescent="0.2">
      <c r="A2179">
        <v>2177</v>
      </c>
      <c r="B2179">
        <v>2500</v>
      </c>
      <c r="C2179" t="s">
        <v>8219</v>
      </c>
      <c r="W2179" s="10"/>
      <c r="X2179" s="10"/>
    </row>
    <row r="2180" spans="1:24" x14ac:dyDescent="0.2">
      <c r="A2180">
        <v>2178</v>
      </c>
      <c r="B2180">
        <v>25000</v>
      </c>
      <c r="C2180" t="s">
        <v>8219</v>
      </c>
      <c r="W2180" s="10"/>
      <c r="X2180" s="10"/>
    </row>
    <row r="2181" spans="1:24" x14ac:dyDescent="0.2">
      <c r="A2181">
        <v>2179</v>
      </c>
      <c r="B2181">
        <v>1000</v>
      </c>
      <c r="C2181" t="s">
        <v>8219</v>
      </c>
      <c r="W2181" s="10"/>
      <c r="X2181" s="10"/>
    </row>
    <row r="2182" spans="1:24" x14ac:dyDescent="0.2">
      <c r="A2182">
        <v>2180</v>
      </c>
      <c r="B2182">
        <v>5000</v>
      </c>
      <c r="C2182" t="s">
        <v>8219</v>
      </c>
      <c r="W2182" s="10"/>
      <c r="X2182" s="10"/>
    </row>
    <row r="2183" spans="1:24" x14ac:dyDescent="0.2">
      <c r="A2183">
        <v>2181</v>
      </c>
      <c r="B2183">
        <v>2000</v>
      </c>
      <c r="C2183" t="s">
        <v>8219</v>
      </c>
      <c r="W2183" s="10"/>
      <c r="X2183" s="10"/>
    </row>
    <row r="2184" spans="1:24" x14ac:dyDescent="0.2">
      <c r="A2184">
        <v>2182</v>
      </c>
      <c r="B2184">
        <v>3000</v>
      </c>
      <c r="C2184" t="s">
        <v>8219</v>
      </c>
      <c r="W2184" s="10"/>
      <c r="X2184" s="10"/>
    </row>
    <row r="2185" spans="1:24" x14ac:dyDescent="0.2">
      <c r="A2185">
        <v>2183</v>
      </c>
      <c r="B2185">
        <v>1800</v>
      </c>
      <c r="C2185" t="s">
        <v>8219</v>
      </c>
      <c r="W2185" s="10"/>
      <c r="X2185" s="10"/>
    </row>
    <row r="2186" spans="1:24" x14ac:dyDescent="0.2">
      <c r="A2186">
        <v>2184</v>
      </c>
      <c r="B2186">
        <v>10000</v>
      </c>
      <c r="C2186" t="s">
        <v>8219</v>
      </c>
      <c r="W2186" s="10"/>
      <c r="X2186" s="10"/>
    </row>
    <row r="2187" spans="1:24" x14ac:dyDescent="0.2">
      <c r="A2187">
        <v>2185</v>
      </c>
      <c r="B2187">
        <v>5000</v>
      </c>
      <c r="C2187" t="s">
        <v>8219</v>
      </c>
      <c r="W2187" s="10"/>
      <c r="X2187" s="10"/>
    </row>
    <row r="2188" spans="1:24" x14ac:dyDescent="0.2">
      <c r="A2188">
        <v>2186</v>
      </c>
      <c r="B2188">
        <v>20000</v>
      </c>
      <c r="C2188" t="s">
        <v>8219</v>
      </c>
      <c r="W2188" s="10"/>
      <c r="X2188" s="10"/>
    </row>
    <row r="2189" spans="1:24" x14ac:dyDescent="0.2">
      <c r="A2189">
        <v>2187</v>
      </c>
      <c r="B2189">
        <v>20000</v>
      </c>
      <c r="C2189" t="s">
        <v>8219</v>
      </c>
      <c r="W2189" s="10"/>
      <c r="X2189" s="10"/>
    </row>
    <row r="2190" spans="1:24" x14ac:dyDescent="0.2">
      <c r="A2190">
        <v>2188</v>
      </c>
      <c r="B2190">
        <v>5494</v>
      </c>
      <c r="C2190" t="s">
        <v>8219</v>
      </c>
      <c r="W2190" s="10"/>
      <c r="X2190" s="10"/>
    </row>
    <row r="2191" spans="1:24" x14ac:dyDescent="0.2">
      <c r="A2191">
        <v>2189</v>
      </c>
      <c r="B2191">
        <v>1200</v>
      </c>
      <c r="C2191" t="s">
        <v>8219</v>
      </c>
      <c r="W2191" s="10"/>
      <c r="X2191" s="10"/>
    </row>
    <row r="2192" spans="1:24" x14ac:dyDescent="0.2">
      <c r="A2192">
        <v>2190</v>
      </c>
      <c r="B2192">
        <v>19000</v>
      </c>
      <c r="C2192" t="s">
        <v>8219</v>
      </c>
      <c r="W2192" s="10"/>
      <c r="X2192" s="10"/>
    </row>
    <row r="2193" spans="1:24" x14ac:dyDescent="0.2">
      <c r="A2193">
        <v>2191</v>
      </c>
      <c r="B2193">
        <v>750</v>
      </c>
      <c r="C2193" t="s">
        <v>8219</v>
      </c>
      <c r="W2193" s="10"/>
      <c r="X2193" s="10"/>
    </row>
    <row r="2194" spans="1:24" x14ac:dyDescent="0.2">
      <c r="A2194">
        <v>2192</v>
      </c>
      <c r="B2194">
        <v>12000</v>
      </c>
      <c r="C2194" t="s">
        <v>8219</v>
      </c>
      <c r="W2194" s="10"/>
      <c r="X2194" s="10"/>
    </row>
    <row r="2195" spans="1:24" x14ac:dyDescent="0.2">
      <c r="A2195">
        <v>2193</v>
      </c>
      <c r="B2195">
        <v>15000</v>
      </c>
      <c r="C2195" t="s">
        <v>8219</v>
      </c>
      <c r="W2195" s="10"/>
      <c r="X2195" s="10"/>
    </row>
    <row r="2196" spans="1:24" x14ac:dyDescent="0.2">
      <c r="A2196">
        <v>2194</v>
      </c>
      <c r="B2196">
        <v>10000</v>
      </c>
      <c r="C2196" t="s">
        <v>8219</v>
      </c>
      <c r="W2196" s="10"/>
      <c r="X2196" s="10"/>
    </row>
    <row r="2197" spans="1:24" x14ac:dyDescent="0.2">
      <c r="A2197">
        <v>2195</v>
      </c>
      <c r="B2197">
        <v>4600</v>
      </c>
      <c r="C2197" t="s">
        <v>8219</v>
      </c>
      <c r="W2197" s="10"/>
      <c r="X2197" s="10"/>
    </row>
    <row r="2198" spans="1:24" x14ac:dyDescent="0.2">
      <c r="A2198">
        <v>2196</v>
      </c>
      <c r="B2198">
        <v>14000</v>
      </c>
      <c r="C2198" t="s">
        <v>8219</v>
      </c>
      <c r="W2198" s="10"/>
      <c r="X2198" s="10"/>
    </row>
    <row r="2199" spans="1:24" x14ac:dyDescent="0.2">
      <c r="A2199">
        <v>2197</v>
      </c>
      <c r="B2199">
        <v>30000</v>
      </c>
      <c r="C2199" t="s">
        <v>8219</v>
      </c>
      <c r="W2199" s="10"/>
      <c r="X2199" s="10"/>
    </row>
    <row r="2200" spans="1:24" x14ac:dyDescent="0.2">
      <c r="A2200">
        <v>2198</v>
      </c>
      <c r="B2200">
        <v>40000</v>
      </c>
      <c r="C2200" t="s">
        <v>8219</v>
      </c>
      <c r="W2200" s="10"/>
      <c r="X2200" s="10"/>
    </row>
    <row r="2201" spans="1:24" x14ac:dyDescent="0.2">
      <c r="A2201">
        <v>2199</v>
      </c>
      <c r="B2201">
        <v>9000</v>
      </c>
      <c r="C2201" t="s">
        <v>8219</v>
      </c>
      <c r="W2201" s="10"/>
      <c r="X2201" s="10"/>
    </row>
    <row r="2202" spans="1:24" x14ac:dyDescent="0.2">
      <c r="A2202">
        <v>2200</v>
      </c>
      <c r="B2202">
        <v>2000</v>
      </c>
      <c r="C2202" t="s">
        <v>8219</v>
      </c>
      <c r="W2202" s="10"/>
      <c r="X2202" s="10"/>
    </row>
    <row r="2203" spans="1:24" x14ac:dyDescent="0.2">
      <c r="A2203">
        <v>2201</v>
      </c>
      <c r="B2203">
        <v>110</v>
      </c>
      <c r="C2203" t="s">
        <v>8219</v>
      </c>
      <c r="W2203" s="10"/>
      <c r="X2203" s="10"/>
    </row>
    <row r="2204" spans="1:24" x14ac:dyDescent="0.2">
      <c r="A2204">
        <v>2202</v>
      </c>
      <c r="B2204">
        <v>4000</v>
      </c>
      <c r="C2204" t="s">
        <v>8219</v>
      </c>
      <c r="W2204" s="10"/>
      <c r="X2204" s="10"/>
    </row>
    <row r="2205" spans="1:24" x14ac:dyDescent="0.2">
      <c r="A2205">
        <v>2203</v>
      </c>
      <c r="B2205">
        <v>2000</v>
      </c>
      <c r="C2205" t="s">
        <v>8219</v>
      </c>
      <c r="W2205" s="10"/>
      <c r="X2205" s="10"/>
    </row>
    <row r="2206" spans="1:24" x14ac:dyDescent="0.2">
      <c r="A2206">
        <v>2204</v>
      </c>
      <c r="B2206">
        <v>1500</v>
      </c>
      <c r="C2206" t="s">
        <v>8219</v>
      </c>
      <c r="W2206" s="10"/>
      <c r="X2206" s="10"/>
    </row>
    <row r="2207" spans="1:24" x14ac:dyDescent="0.2">
      <c r="A2207">
        <v>2205</v>
      </c>
      <c r="B2207">
        <v>750</v>
      </c>
      <c r="C2207" t="s">
        <v>8219</v>
      </c>
      <c r="W2207" s="10"/>
      <c r="X2207" s="10"/>
    </row>
    <row r="2208" spans="1:24" x14ac:dyDescent="0.2">
      <c r="A2208">
        <v>2206</v>
      </c>
      <c r="B2208">
        <v>1100</v>
      </c>
      <c r="C2208" t="s">
        <v>8219</v>
      </c>
      <c r="W2208" s="10"/>
      <c r="X2208" s="10"/>
    </row>
    <row r="2209" spans="1:24" x14ac:dyDescent="0.2">
      <c r="A2209">
        <v>2207</v>
      </c>
      <c r="B2209">
        <v>2000</v>
      </c>
      <c r="C2209" t="s">
        <v>8219</v>
      </c>
      <c r="W2209" s="10"/>
      <c r="X2209" s="10"/>
    </row>
    <row r="2210" spans="1:24" x14ac:dyDescent="0.2">
      <c r="A2210">
        <v>2208</v>
      </c>
      <c r="B2210">
        <v>1000</v>
      </c>
      <c r="C2210" t="s">
        <v>8219</v>
      </c>
      <c r="W2210" s="10"/>
      <c r="X2210" s="10"/>
    </row>
    <row r="2211" spans="1:24" x14ac:dyDescent="0.2">
      <c r="A2211">
        <v>2209</v>
      </c>
      <c r="B2211">
        <v>500</v>
      </c>
      <c r="C2211" t="s">
        <v>8219</v>
      </c>
      <c r="W2211" s="10"/>
      <c r="X2211" s="10"/>
    </row>
    <row r="2212" spans="1:24" x14ac:dyDescent="0.2">
      <c r="A2212">
        <v>2210</v>
      </c>
      <c r="B2212">
        <v>4000</v>
      </c>
      <c r="C2212" t="s">
        <v>8219</v>
      </c>
      <c r="W2212" s="10"/>
      <c r="X2212" s="10"/>
    </row>
    <row r="2213" spans="1:24" x14ac:dyDescent="0.2">
      <c r="A2213">
        <v>2211</v>
      </c>
      <c r="B2213">
        <v>2500</v>
      </c>
      <c r="C2213" t="s">
        <v>8219</v>
      </c>
      <c r="W2213" s="10"/>
      <c r="X2213" s="10"/>
    </row>
    <row r="2214" spans="1:24" x14ac:dyDescent="0.2">
      <c r="A2214">
        <v>2212</v>
      </c>
      <c r="B2214">
        <v>6000</v>
      </c>
      <c r="C2214" t="s">
        <v>8219</v>
      </c>
      <c r="W2214" s="10"/>
      <c r="X2214" s="10"/>
    </row>
    <row r="2215" spans="1:24" x14ac:dyDescent="0.2">
      <c r="A2215">
        <v>2213</v>
      </c>
      <c r="B2215">
        <v>5</v>
      </c>
      <c r="C2215" t="s">
        <v>8219</v>
      </c>
      <c r="W2215" s="10"/>
      <c r="X2215" s="10"/>
    </row>
    <row r="2216" spans="1:24" x14ac:dyDescent="0.2">
      <c r="A2216">
        <v>2214</v>
      </c>
      <c r="B2216">
        <v>600</v>
      </c>
      <c r="C2216" t="s">
        <v>8219</v>
      </c>
      <c r="W2216" s="10"/>
      <c r="X2216" s="10"/>
    </row>
    <row r="2217" spans="1:24" x14ac:dyDescent="0.2">
      <c r="A2217">
        <v>2215</v>
      </c>
      <c r="B2217">
        <v>550</v>
      </c>
      <c r="C2217" t="s">
        <v>8219</v>
      </c>
      <c r="W2217" s="10"/>
      <c r="X2217" s="10"/>
    </row>
    <row r="2218" spans="1:24" x14ac:dyDescent="0.2">
      <c r="A2218">
        <v>2216</v>
      </c>
      <c r="B2218">
        <v>300</v>
      </c>
      <c r="C2218" t="s">
        <v>8219</v>
      </c>
      <c r="W2218" s="10"/>
      <c r="X2218" s="10"/>
    </row>
    <row r="2219" spans="1:24" x14ac:dyDescent="0.2">
      <c r="A2219">
        <v>2217</v>
      </c>
      <c r="B2219">
        <v>420</v>
      </c>
      <c r="C2219" t="s">
        <v>8219</v>
      </c>
      <c r="W2219" s="10"/>
      <c r="X2219" s="10"/>
    </row>
    <row r="2220" spans="1:24" x14ac:dyDescent="0.2">
      <c r="A2220">
        <v>2218</v>
      </c>
      <c r="B2220">
        <v>2000</v>
      </c>
      <c r="C2220" t="s">
        <v>8219</v>
      </c>
      <c r="W2220" s="10"/>
      <c r="X2220" s="10"/>
    </row>
    <row r="2221" spans="1:24" x14ac:dyDescent="0.2">
      <c r="A2221">
        <v>2219</v>
      </c>
      <c r="B2221">
        <v>1000</v>
      </c>
      <c r="C2221" t="s">
        <v>8219</v>
      </c>
      <c r="W2221" s="10"/>
      <c r="X2221" s="10"/>
    </row>
    <row r="2222" spans="1:24" x14ac:dyDescent="0.2">
      <c r="A2222">
        <v>2220</v>
      </c>
      <c r="B2222">
        <v>3500</v>
      </c>
      <c r="C2222" t="s">
        <v>8219</v>
      </c>
      <c r="W2222" s="10"/>
      <c r="X2222" s="10"/>
    </row>
    <row r="2223" spans="1:24" x14ac:dyDescent="0.2">
      <c r="A2223">
        <v>2221</v>
      </c>
      <c r="B2223">
        <v>7500</v>
      </c>
      <c r="C2223" t="s">
        <v>8219</v>
      </c>
      <c r="W2223" s="10"/>
      <c r="X2223" s="10"/>
    </row>
    <row r="2224" spans="1:24" x14ac:dyDescent="0.2">
      <c r="A2224">
        <v>2222</v>
      </c>
      <c r="B2224">
        <v>500</v>
      </c>
      <c r="C2224" t="s">
        <v>8219</v>
      </c>
      <c r="W2224" s="10"/>
      <c r="X2224" s="10"/>
    </row>
    <row r="2225" spans="1:24" x14ac:dyDescent="0.2">
      <c r="A2225">
        <v>2223</v>
      </c>
      <c r="B2225">
        <v>19500</v>
      </c>
      <c r="C2225" t="s">
        <v>8219</v>
      </c>
      <c r="W2225" s="10"/>
      <c r="X2225" s="10"/>
    </row>
    <row r="2226" spans="1:24" x14ac:dyDescent="0.2">
      <c r="A2226">
        <v>2224</v>
      </c>
      <c r="B2226">
        <v>10000</v>
      </c>
      <c r="C2226" t="s">
        <v>8219</v>
      </c>
      <c r="W2226" s="10"/>
      <c r="X2226" s="10"/>
    </row>
    <row r="2227" spans="1:24" x14ac:dyDescent="0.2">
      <c r="A2227">
        <v>2225</v>
      </c>
      <c r="B2227">
        <v>21000</v>
      </c>
      <c r="C2227" t="s">
        <v>8219</v>
      </c>
      <c r="W2227" s="10"/>
      <c r="X2227" s="10"/>
    </row>
    <row r="2228" spans="1:24" x14ac:dyDescent="0.2">
      <c r="A2228">
        <v>2226</v>
      </c>
      <c r="B2228">
        <v>18000</v>
      </c>
      <c r="C2228" t="s">
        <v>8219</v>
      </c>
      <c r="W2228" s="10"/>
      <c r="X2228" s="10"/>
    </row>
    <row r="2229" spans="1:24" x14ac:dyDescent="0.2">
      <c r="A2229">
        <v>2227</v>
      </c>
      <c r="B2229">
        <v>13000</v>
      </c>
      <c r="C2229" t="s">
        <v>8219</v>
      </c>
      <c r="W2229" s="10"/>
      <c r="X2229" s="10"/>
    </row>
    <row r="2230" spans="1:24" x14ac:dyDescent="0.2">
      <c r="A2230">
        <v>2228</v>
      </c>
      <c r="B2230">
        <v>1000</v>
      </c>
      <c r="C2230" t="s">
        <v>8219</v>
      </c>
      <c r="W2230" s="10"/>
      <c r="X2230" s="10"/>
    </row>
    <row r="2231" spans="1:24" x14ac:dyDescent="0.2">
      <c r="A2231">
        <v>2229</v>
      </c>
      <c r="B2231">
        <v>8012</v>
      </c>
      <c r="C2231" t="s">
        <v>8219</v>
      </c>
      <c r="W2231" s="10"/>
      <c r="X2231" s="10"/>
    </row>
    <row r="2232" spans="1:24" x14ac:dyDescent="0.2">
      <c r="A2232">
        <v>2230</v>
      </c>
      <c r="B2232">
        <v>8500</v>
      </c>
      <c r="C2232" t="s">
        <v>8219</v>
      </c>
      <c r="W2232" s="10"/>
      <c r="X2232" s="10"/>
    </row>
    <row r="2233" spans="1:24" x14ac:dyDescent="0.2">
      <c r="A2233">
        <v>2231</v>
      </c>
      <c r="B2233">
        <v>2500</v>
      </c>
      <c r="C2233" t="s">
        <v>8219</v>
      </c>
      <c r="W2233" s="10"/>
      <c r="X2233" s="10"/>
    </row>
    <row r="2234" spans="1:24" x14ac:dyDescent="0.2">
      <c r="A2234">
        <v>2232</v>
      </c>
      <c r="B2234">
        <v>5000</v>
      </c>
      <c r="C2234" t="s">
        <v>8219</v>
      </c>
      <c r="W2234" s="10"/>
      <c r="X2234" s="10"/>
    </row>
    <row r="2235" spans="1:24" x14ac:dyDescent="0.2">
      <c r="A2235">
        <v>2233</v>
      </c>
      <c r="B2235">
        <v>2500</v>
      </c>
      <c r="C2235" t="s">
        <v>8219</v>
      </c>
      <c r="W2235" s="10"/>
      <c r="X2235" s="10"/>
    </row>
    <row r="2236" spans="1:24" x14ac:dyDescent="0.2">
      <c r="A2236">
        <v>2234</v>
      </c>
      <c r="B2236">
        <v>100</v>
      </c>
      <c r="C2236" t="s">
        <v>8219</v>
      </c>
      <c r="W2236" s="10"/>
      <c r="X2236" s="10"/>
    </row>
    <row r="2237" spans="1:24" x14ac:dyDescent="0.2">
      <c r="A2237">
        <v>2235</v>
      </c>
      <c r="B2237">
        <v>13000</v>
      </c>
      <c r="C2237" t="s">
        <v>8219</v>
      </c>
      <c r="W2237" s="10"/>
      <c r="X2237" s="10"/>
    </row>
    <row r="2238" spans="1:24" x14ac:dyDescent="0.2">
      <c r="A2238">
        <v>2236</v>
      </c>
      <c r="B2238">
        <v>2800</v>
      </c>
      <c r="C2238" t="s">
        <v>8219</v>
      </c>
      <c r="W2238" s="10"/>
      <c r="X2238" s="10"/>
    </row>
    <row r="2239" spans="1:24" x14ac:dyDescent="0.2">
      <c r="A2239">
        <v>2237</v>
      </c>
      <c r="B2239">
        <v>18000</v>
      </c>
      <c r="C2239" t="s">
        <v>8219</v>
      </c>
      <c r="W2239" s="10"/>
      <c r="X2239" s="10"/>
    </row>
    <row r="2240" spans="1:24" x14ac:dyDescent="0.2">
      <c r="A2240">
        <v>2238</v>
      </c>
      <c r="B2240">
        <v>4000</v>
      </c>
      <c r="C2240" t="s">
        <v>8219</v>
      </c>
      <c r="W2240" s="10"/>
      <c r="X2240" s="10"/>
    </row>
    <row r="2241" spans="1:24" x14ac:dyDescent="0.2">
      <c r="A2241">
        <v>2239</v>
      </c>
      <c r="B2241">
        <v>25000</v>
      </c>
      <c r="C2241" t="s">
        <v>8219</v>
      </c>
      <c r="W2241" s="10"/>
      <c r="X2241" s="10"/>
    </row>
    <row r="2242" spans="1:24" x14ac:dyDescent="0.2">
      <c r="A2242">
        <v>2240</v>
      </c>
      <c r="B2242">
        <v>5000</v>
      </c>
      <c r="C2242" t="s">
        <v>8219</v>
      </c>
      <c r="W2242" s="10"/>
      <c r="X2242" s="10"/>
    </row>
    <row r="2243" spans="1:24" x14ac:dyDescent="0.2">
      <c r="A2243">
        <v>2241</v>
      </c>
      <c r="B2243">
        <v>1000</v>
      </c>
      <c r="C2243" t="s">
        <v>8219</v>
      </c>
      <c r="W2243" s="10"/>
      <c r="X2243" s="10"/>
    </row>
    <row r="2244" spans="1:24" x14ac:dyDescent="0.2">
      <c r="A2244">
        <v>2242</v>
      </c>
      <c r="B2244">
        <v>10000</v>
      </c>
      <c r="C2244" t="s">
        <v>8219</v>
      </c>
      <c r="W2244" s="10"/>
      <c r="X2244" s="10"/>
    </row>
    <row r="2245" spans="1:24" x14ac:dyDescent="0.2">
      <c r="A2245">
        <v>2243</v>
      </c>
      <c r="B2245">
        <v>1</v>
      </c>
      <c r="C2245" t="s">
        <v>8219</v>
      </c>
      <c r="W2245" s="10"/>
      <c r="X2245" s="10"/>
    </row>
    <row r="2246" spans="1:24" x14ac:dyDescent="0.2">
      <c r="A2246">
        <v>2244</v>
      </c>
      <c r="B2246">
        <v>5000</v>
      </c>
      <c r="C2246" t="s">
        <v>8219</v>
      </c>
      <c r="W2246" s="10"/>
      <c r="X2246" s="10"/>
    </row>
    <row r="2247" spans="1:24" x14ac:dyDescent="0.2">
      <c r="A2247">
        <v>2245</v>
      </c>
      <c r="B2247">
        <v>4000</v>
      </c>
      <c r="C2247" t="s">
        <v>8219</v>
      </c>
      <c r="W2247" s="10"/>
      <c r="X2247" s="10"/>
    </row>
    <row r="2248" spans="1:24" x14ac:dyDescent="0.2">
      <c r="A2248">
        <v>2246</v>
      </c>
      <c r="B2248">
        <v>2500</v>
      </c>
      <c r="C2248" t="s">
        <v>8219</v>
      </c>
      <c r="W2248" s="10"/>
      <c r="X2248" s="10"/>
    </row>
    <row r="2249" spans="1:24" x14ac:dyDescent="0.2">
      <c r="A2249">
        <v>2247</v>
      </c>
      <c r="B2249">
        <v>18500</v>
      </c>
      <c r="C2249" t="s">
        <v>8219</v>
      </c>
      <c r="W2249" s="10"/>
      <c r="X2249" s="10"/>
    </row>
    <row r="2250" spans="1:24" x14ac:dyDescent="0.2">
      <c r="A2250">
        <v>2248</v>
      </c>
      <c r="B2250">
        <v>7000</v>
      </c>
      <c r="C2250" t="s">
        <v>8219</v>
      </c>
      <c r="W2250" s="10"/>
      <c r="X2250" s="10"/>
    </row>
    <row r="2251" spans="1:24" x14ac:dyDescent="0.2">
      <c r="A2251">
        <v>2249</v>
      </c>
      <c r="B2251">
        <v>3500</v>
      </c>
      <c r="C2251" t="s">
        <v>8219</v>
      </c>
      <c r="W2251" s="10"/>
      <c r="X2251" s="10"/>
    </row>
    <row r="2252" spans="1:24" x14ac:dyDescent="0.2">
      <c r="A2252">
        <v>2250</v>
      </c>
      <c r="B2252">
        <v>25000</v>
      </c>
      <c r="C2252" t="s">
        <v>8219</v>
      </c>
      <c r="W2252" s="10"/>
      <c r="X2252" s="10"/>
    </row>
    <row r="2253" spans="1:24" x14ac:dyDescent="0.2">
      <c r="A2253">
        <v>2251</v>
      </c>
      <c r="B2253">
        <v>8500</v>
      </c>
      <c r="C2253" t="s">
        <v>8219</v>
      </c>
      <c r="W2253" s="10"/>
      <c r="X2253" s="10"/>
    </row>
    <row r="2254" spans="1:24" x14ac:dyDescent="0.2">
      <c r="A2254">
        <v>2252</v>
      </c>
      <c r="B2254">
        <v>9000</v>
      </c>
      <c r="C2254" t="s">
        <v>8219</v>
      </c>
      <c r="W2254" s="10"/>
      <c r="X2254" s="10"/>
    </row>
    <row r="2255" spans="1:24" x14ac:dyDescent="0.2">
      <c r="A2255">
        <v>2253</v>
      </c>
      <c r="B2255">
        <v>8000</v>
      </c>
      <c r="C2255" t="s">
        <v>8219</v>
      </c>
      <c r="W2255" s="10"/>
      <c r="X2255" s="10"/>
    </row>
    <row r="2256" spans="1:24" x14ac:dyDescent="0.2">
      <c r="A2256">
        <v>2254</v>
      </c>
      <c r="B2256">
        <v>500</v>
      </c>
      <c r="C2256" t="s">
        <v>8219</v>
      </c>
      <c r="W2256" s="10"/>
      <c r="X2256" s="10"/>
    </row>
    <row r="2257" spans="1:24" x14ac:dyDescent="0.2">
      <c r="A2257">
        <v>2255</v>
      </c>
      <c r="B2257">
        <v>3950</v>
      </c>
      <c r="C2257" t="s">
        <v>8219</v>
      </c>
      <c r="W2257" s="10"/>
      <c r="X2257" s="10"/>
    </row>
    <row r="2258" spans="1:24" x14ac:dyDescent="0.2">
      <c r="A2258">
        <v>2256</v>
      </c>
      <c r="B2258">
        <v>480</v>
      </c>
      <c r="C2258" t="s">
        <v>8219</v>
      </c>
      <c r="W2258" s="10"/>
      <c r="X2258" s="10"/>
    </row>
    <row r="2259" spans="1:24" x14ac:dyDescent="0.2">
      <c r="A2259">
        <v>2257</v>
      </c>
      <c r="B2259">
        <v>2500</v>
      </c>
      <c r="C2259" t="s">
        <v>8219</v>
      </c>
      <c r="W2259" s="10"/>
      <c r="X2259" s="10"/>
    </row>
    <row r="2260" spans="1:24" x14ac:dyDescent="0.2">
      <c r="A2260">
        <v>2258</v>
      </c>
      <c r="B2260">
        <v>2200</v>
      </c>
      <c r="C2260" t="s">
        <v>8219</v>
      </c>
      <c r="W2260" s="10"/>
      <c r="X2260" s="10"/>
    </row>
    <row r="2261" spans="1:24" x14ac:dyDescent="0.2">
      <c r="A2261">
        <v>2259</v>
      </c>
      <c r="B2261">
        <v>1000</v>
      </c>
      <c r="C2261" t="s">
        <v>8219</v>
      </c>
      <c r="W2261" s="10"/>
      <c r="X2261" s="10"/>
    </row>
    <row r="2262" spans="1:24" x14ac:dyDescent="0.2">
      <c r="A2262">
        <v>2260</v>
      </c>
      <c r="B2262">
        <v>2500</v>
      </c>
      <c r="C2262" t="s">
        <v>8219</v>
      </c>
      <c r="W2262" s="10"/>
      <c r="X2262" s="10"/>
    </row>
    <row r="2263" spans="1:24" x14ac:dyDescent="0.2">
      <c r="A2263">
        <v>2261</v>
      </c>
      <c r="B2263">
        <v>1000</v>
      </c>
      <c r="C2263" t="s">
        <v>8219</v>
      </c>
      <c r="W2263" s="10"/>
      <c r="X2263" s="10"/>
    </row>
    <row r="2264" spans="1:24" x14ac:dyDescent="0.2">
      <c r="A2264">
        <v>2262</v>
      </c>
      <c r="B2264">
        <v>3300</v>
      </c>
      <c r="C2264" t="s">
        <v>8219</v>
      </c>
      <c r="W2264" s="10"/>
      <c r="X2264" s="10"/>
    </row>
    <row r="2265" spans="1:24" x14ac:dyDescent="0.2">
      <c r="A2265">
        <v>2263</v>
      </c>
      <c r="B2265">
        <v>7500</v>
      </c>
      <c r="C2265" t="s">
        <v>8219</v>
      </c>
      <c r="W2265" s="10"/>
      <c r="X2265" s="10"/>
    </row>
    <row r="2266" spans="1:24" x14ac:dyDescent="0.2">
      <c r="A2266">
        <v>2264</v>
      </c>
      <c r="B2266">
        <v>6000</v>
      </c>
      <c r="C2266" t="s">
        <v>8219</v>
      </c>
      <c r="W2266" s="10"/>
      <c r="X2266" s="10"/>
    </row>
    <row r="2267" spans="1:24" x14ac:dyDescent="0.2">
      <c r="A2267">
        <v>2265</v>
      </c>
      <c r="B2267">
        <v>200</v>
      </c>
      <c r="C2267" t="s">
        <v>8219</v>
      </c>
      <c r="W2267" s="10"/>
      <c r="X2267" s="10"/>
    </row>
    <row r="2268" spans="1:24" x14ac:dyDescent="0.2">
      <c r="A2268">
        <v>2266</v>
      </c>
      <c r="B2268">
        <v>1500</v>
      </c>
      <c r="C2268" t="s">
        <v>8219</v>
      </c>
      <c r="W2268" s="10"/>
      <c r="X2268" s="10"/>
    </row>
    <row r="2269" spans="1:24" x14ac:dyDescent="0.2">
      <c r="A2269">
        <v>2267</v>
      </c>
      <c r="B2269">
        <v>20000</v>
      </c>
      <c r="C2269" t="s">
        <v>8219</v>
      </c>
      <c r="W2269" s="10"/>
      <c r="X2269" s="10"/>
    </row>
    <row r="2270" spans="1:24" x14ac:dyDescent="0.2">
      <c r="A2270">
        <v>2268</v>
      </c>
      <c r="B2270">
        <v>28000</v>
      </c>
      <c r="C2270" t="s">
        <v>8219</v>
      </c>
      <c r="W2270" s="10"/>
      <c r="X2270" s="10"/>
    </row>
    <row r="2271" spans="1:24" x14ac:dyDescent="0.2">
      <c r="A2271">
        <v>2269</v>
      </c>
      <c r="B2271">
        <v>2500</v>
      </c>
      <c r="C2271" t="s">
        <v>8219</v>
      </c>
      <c r="W2271" s="10"/>
      <c r="X2271" s="10"/>
    </row>
    <row r="2272" spans="1:24" x14ac:dyDescent="0.2">
      <c r="A2272">
        <v>2270</v>
      </c>
      <c r="B2272">
        <v>25000</v>
      </c>
      <c r="C2272" t="s">
        <v>8219</v>
      </c>
      <c r="W2272" s="10"/>
      <c r="X2272" s="10"/>
    </row>
    <row r="2273" spans="1:24" x14ac:dyDescent="0.2">
      <c r="A2273">
        <v>2271</v>
      </c>
      <c r="B2273">
        <v>20000</v>
      </c>
      <c r="C2273" t="s">
        <v>8219</v>
      </c>
      <c r="W2273" s="10"/>
      <c r="X2273" s="10"/>
    </row>
    <row r="2274" spans="1:24" x14ac:dyDescent="0.2">
      <c r="A2274">
        <v>2272</v>
      </c>
      <c r="B2274">
        <v>1000</v>
      </c>
      <c r="C2274" t="s">
        <v>8219</v>
      </c>
      <c r="W2274" s="10"/>
      <c r="X2274" s="10"/>
    </row>
    <row r="2275" spans="1:24" x14ac:dyDescent="0.2">
      <c r="A2275">
        <v>2273</v>
      </c>
      <c r="B2275">
        <v>2500</v>
      </c>
      <c r="C2275" t="s">
        <v>8219</v>
      </c>
      <c r="W2275" s="10"/>
      <c r="X2275" s="10"/>
    </row>
    <row r="2276" spans="1:24" x14ac:dyDescent="0.2">
      <c r="A2276">
        <v>2274</v>
      </c>
      <c r="B2276">
        <v>2500</v>
      </c>
      <c r="C2276" t="s">
        <v>8219</v>
      </c>
      <c r="W2276" s="10"/>
      <c r="X2276" s="10"/>
    </row>
    <row r="2277" spans="1:24" x14ac:dyDescent="0.2">
      <c r="A2277">
        <v>2275</v>
      </c>
      <c r="B2277">
        <v>650</v>
      </c>
      <c r="C2277" t="s">
        <v>8219</v>
      </c>
      <c r="W2277" s="10"/>
      <c r="X2277" s="10"/>
    </row>
    <row r="2278" spans="1:24" x14ac:dyDescent="0.2">
      <c r="A2278">
        <v>2276</v>
      </c>
      <c r="B2278">
        <v>4589</v>
      </c>
      <c r="C2278" t="s">
        <v>8219</v>
      </c>
      <c r="W2278" s="10"/>
      <c r="X2278" s="10"/>
    </row>
    <row r="2279" spans="1:24" x14ac:dyDescent="0.2">
      <c r="A2279">
        <v>2277</v>
      </c>
      <c r="B2279">
        <v>8500</v>
      </c>
      <c r="C2279" t="s">
        <v>8219</v>
      </c>
      <c r="W2279" s="10"/>
      <c r="X2279" s="10"/>
    </row>
    <row r="2280" spans="1:24" x14ac:dyDescent="0.2">
      <c r="A2280">
        <v>2278</v>
      </c>
      <c r="B2280">
        <v>2000</v>
      </c>
      <c r="C2280" t="s">
        <v>8219</v>
      </c>
      <c r="W2280" s="10"/>
      <c r="X2280" s="10"/>
    </row>
    <row r="2281" spans="1:24" x14ac:dyDescent="0.2">
      <c r="A2281">
        <v>2279</v>
      </c>
      <c r="B2281">
        <v>1000</v>
      </c>
      <c r="C2281" t="s">
        <v>8219</v>
      </c>
      <c r="W2281" s="10"/>
      <c r="X2281" s="10"/>
    </row>
    <row r="2282" spans="1:24" x14ac:dyDescent="0.2">
      <c r="A2282">
        <v>2280</v>
      </c>
      <c r="B2282">
        <v>9800</v>
      </c>
      <c r="C2282" t="s">
        <v>8219</v>
      </c>
      <c r="W2282" s="10"/>
      <c r="X2282" s="10"/>
    </row>
    <row r="2283" spans="1:24" x14ac:dyDescent="0.2">
      <c r="A2283">
        <v>2281</v>
      </c>
      <c r="B2283">
        <v>300</v>
      </c>
      <c r="C2283" t="s">
        <v>8219</v>
      </c>
      <c r="W2283" s="10"/>
      <c r="X2283" s="10"/>
    </row>
    <row r="2284" spans="1:24" x14ac:dyDescent="0.2">
      <c r="A2284">
        <v>2282</v>
      </c>
      <c r="B2284">
        <v>750</v>
      </c>
      <c r="C2284" t="s">
        <v>8219</v>
      </c>
      <c r="W2284" s="10"/>
      <c r="X2284" s="10"/>
    </row>
    <row r="2285" spans="1:24" x14ac:dyDescent="0.2">
      <c r="A2285">
        <v>2283</v>
      </c>
      <c r="B2285">
        <v>3000</v>
      </c>
      <c r="C2285" t="s">
        <v>8219</v>
      </c>
      <c r="W2285" s="10"/>
      <c r="X2285" s="10"/>
    </row>
    <row r="2286" spans="1:24" x14ac:dyDescent="0.2">
      <c r="A2286">
        <v>2284</v>
      </c>
      <c r="B2286">
        <v>6000</v>
      </c>
      <c r="C2286" t="s">
        <v>8219</v>
      </c>
      <c r="W2286" s="10"/>
      <c r="X2286" s="10"/>
    </row>
    <row r="2287" spans="1:24" x14ac:dyDescent="0.2">
      <c r="A2287">
        <v>2285</v>
      </c>
      <c r="B2287">
        <v>3000</v>
      </c>
      <c r="C2287" t="s">
        <v>8219</v>
      </c>
      <c r="W2287" s="10"/>
      <c r="X2287" s="10"/>
    </row>
    <row r="2288" spans="1:24" x14ac:dyDescent="0.2">
      <c r="A2288">
        <v>2286</v>
      </c>
      <c r="B2288">
        <v>1500</v>
      </c>
      <c r="C2288" t="s">
        <v>8219</v>
      </c>
      <c r="W2288" s="10"/>
      <c r="X2288" s="10"/>
    </row>
    <row r="2289" spans="1:24" x14ac:dyDescent="0.2">
      <c r="A2289">
        <v>2287</v>
      </c>
      <c r="B2289">
        <v>4500</v>
      </c>
      <c r="C2289" t="s">
        <v>8219</v>
      </c>
      <c r="W2289" s="10"/>
      <c r="X2289" s="10"/>
    </row>
    <row r="2290" spans="1:24" x14ac:dyDescent="0.2">
      <c r="A2290">
        <v>2288</v>
      </c>
      <c r="B2290">
        <v>1000</v>
      </c>
      <c r="C2290" t="s">
        <v>8219</v>
      </c>
      <c r="W2290" s="10"/>
      <c r="X2290" s="10"/>
    </row>
    <row r="2291" spans="1:24" x14ac:dyDescent="0.2">
      <c r="A2291">
        <v>2289</v>
      </c>
      <c r="B2291">
        <v>1500</v>
      </c>
      <c r="C2291" t="s">
        <v>8219</v>
      </c>
      <c r="W2291" s="10"/>
      <c r="X2291" s="10"/>
    </row>
    <row r="2292" spans="1:24" x14ac:dyDescent="0.2">
      <c r="A2292">
        <v>2290</v>
      </c>
      <c r="B2292">
        <v>1500</v>
      </c>
      <c r="C2292" t="s">
        <v>8219</v>
      </c>
      <c r="W2292" s="10"/>
      <c r="X2292" s="10"/>
    </row>
    <row r="2293" spans="1:24" x14ac:dyDescent="0.2">
      <c r="A2293">
        <v>2291</v>
      </c>
      <c r="B2293">
        <v>2500</v>
      </c>
      <c r="C2293" t="s">
        <v>8219</v>
      </c>
      <c r="W2293" s="10"/>
      <c r="X2293" s="10"/>
    </row>
    <row r="2294" spans="1:24" x14ac:dyDescent="0.2">
      <c r="A2294">
        <v>2292</v>
      </c>
      <c r="B2294">
        <v>2000</v>
      </c>
      <c r="C2294" t="s">
        <v>8219</v>
      </c>
      <c r="W2294" s="10"/>
      <c r="X2294" s="10"/>
    </row>
    <row r="2295" spans="1:24" x14ac:dyDescent="0.2">
      <c r="A2295">
        <v>2293</v>
      </c>
      <c r="B2295">
        <v>850</v>
      </c>
      <c r="C2295" t="s">
        <v>8219</v>
      </c>
      <c r="W2295" s="10"/>
      <c r="X2295" s="10"/>
    </row>
    <row r="2296" spans="1:24" x14ac:dyDescent="0.2">
      <c r="A2296">
        <v>2294</v>
      </c>
      <c r="B2296">
        <v>5000</v>
      </c>
      <c r="C2296" t="s">
        <v>8219</v>
      </c>
      <c r="W2296" s="10"/>
      <c r="X2296" s="10"/>
    </row>
    <row r="2297" spans="1:24" x14ac:dyDescent="0.2">
      <c r="A2297">
        <v>2295</v>
      </c>
      <c r="B2297">
        <v>1200</v>
      </c>
      <c r="C2297" t="s">
        <v>8219</v>
      </c>
      <c r="W2297" s="10"/>
      <c r="X2297" s="10"/>
    </row>
    <row r="2298" spans="1:24" x14ac:dyDescent="0.2">
      <c r="A2298">
        <v>2296</v>
      </c>
      <c r="B2298">
        <v>7000</v>
      </c>
      <c r="C2298" t="s">
        <v>8219</v>
      </c>
      <c r="W2298" s="10"/>
      <c r="X2298" s="10"/>
    </row>
    <row r="2299" spans="1:24" x14ac:dyDescent="0.2">
      <c r="A2299">
        <v>2297</v>
      </c>
      <c r="B2299">
        <v>1000</v>
      </c>
      <c r="C2299" t="s">
        <v>8219</v>
      </c>
      <c r="W2299" s="10"/>
      <c r="X2299" s="10"/>
    </row>
    <row r="2300" spans="1:24" x14ac:dyDescent="0.2">
      <c r="A2300">
        <v>2298</v>
      </c>
      <c r="B2300">
        <v>30000</v>
      </c>
      <c r="C2300" t="s">
        <v>8219</v>
      </c>
      <c r="W2300" s="10"/>
      <c r="X2300" s="10"/>
    </row>
    <row r="2301" spans="1:24" x14ac:dyDescent="0.2">
      <c r="A2301">
        <v>2299</v>
      </c>
      <c r="B2301">
        <v>300</v>
      </c>
      <c r="C2301" t="s">
        <v>8219</v>
      </c>
      <c r="W2301" s="10"/>
      <c r="X2301" s="10"/>
    </row>
    <row r="2302" spans="1:24" x14ac:dyDescent="0.2">
      <c r="A2302">
        <v>2300</v>
      </c>
      <c r="B2302">
        <v>800</v>
      </c>
      <c r="C2302" t="s">
        <v>8219</v>
      </c>
      <c r="W2302" s="10"/>
      <c r="X2302" s="10"/>
    </row>
    <row r="2303" spans="1:24" x14ac:dyDescent="0.2">
      <c r="A2303">
        <v>2301</v>
      </c>
      <c r="B2303">
        <v>5000</v>
      </c>
      <c r="C2303" t="s">
        <v>8219</v>
      </c>
      <c r="W2303" s="10"/>
      <c r="X2303" s="10"/>
    </row>
    <row r="2304" spans="1:24" x14ac:dyDescent="0.2">
      <c r="A2304">
        <v>2302</v>
      </c>
      <c r="B2304">
        <v>2300</v>
      </c>
      <c r="C2304" t="s">
        <v>8219</v>
      </c>
      <c r="W2304" s="10"/>
      <c r="X2304" s="10"/>
    </row>
    <row r="2305" spans="1:24" x14ac:dyDescent="0.2">
      <c r="A2305">
        <v>2303</v>
      </c>
      <c r="B2305">
        <v>6450</v>
      </c>
      <c r="C2305" t="s">
        <v>8219</v>
      </c>
      <c r="W2305" s="10"/>
      <c r="X2305" s="10"/>
    </row>
    <row r="2306" spans="1:24" x14ac:dyDescent="0.2">
      <c r="A2306">
        <v>2304</v>
      </c>
      <c r="B2306">
        <v>6000</v>
      </c>
      <c r="C2306" t="s">
        <v>8219</v>
      </c>
      <c r="W2306" s="10"/>
      <c r="X2306" s="10"/>
    </row>
    <row r="2307" spans="1:24" x14ac:dyDescent="0.2">
      <c r="A2307">
        <v>2305</v>
      </c>
      <c r="B2307">
        <v>18000</v>
      </c>
      <c r="C2307" t="s">
        <v>8219</v>
      </c>
      <c r="W2307" s="10"/>
      <c r="X2307" s="10"/>
    </row>
    <row r="2308" spans="1:24" x14ac:dyDescent="0.2">
      <c r="A2308">
        <v>2306</v>
      </c>
      <c r="B2308">
        <v>3500</v>
      </c>
      <c r="C2308" t="s">
        <v>8219</v>
      </c>
      <c r="W2308" s="10"/>
      <c r="X2308" s="10"/>
    </row>
    <row r="2309" spans="1:24" x14ac:dyDescent="0.2">
      <c r="A2309">
        <v>2307</v>
      </c>
      <c r="B2309">
        <v>1964.47</v>
      </c>
      <c r="C2309" t="s">
        <v>8219</v>
      </c>
      <c r="W2309" s="10"/>
      <c r="X2309" s="10"/>
    </row>
    <row r="2310" spans="1:24" x14ac:dyDescent="0.2">
      <c r="A2310">
        <v>2308</v>
      </c>
      <c r="B2310">
        <v>50000</v>
      </c>
      <c r="C2310" t="s">
        <v>8219</v>
      </c>
      <c r="W2310" s="10"/>
      <c r="X2310" s="10"/>
    </row>
    <row r="2311" spans="1:24" x14ac:dyDescent="0.2">
      <c r="A2311">
        <v>2309</v>
      </c>
      <c r="B2311">
        <v>6000</v>
      </c>
      <c r="C2311" t="s">
        <v>8219</v>
      </c>
      <c r="W2311" s="10"/>
      <c r="X2311" s="10"/>
    </row>
    <row r="2312" spans="1:24" x14ac:dyDescent="0.2">
      <c r="A2312">
        <v>2310</v>
      </c>
      <c r="B2312">
        <v>18500</v>
      </c>
      <c r="C2312" t="s">
        <v>8219</v>
      </c>
      <c r="W2312" s="10"/>
      <c r="X2312" s="10"/>
    </row>
    <row r="2313" spans="1:24" x14ac:dyDescent="0.2">
      <c r="A2313">
        <v>2311</v>
      </c>
      <c r="B2313">
        <v>9000</v>
      </c>
      <c r="C2313" t="s">
        <v>8219</v>
      </c>
      <c r="W2313" s="10"/>
      <c r="X2313" s="10"/>
    </row>
    <row r="2314" spans="1:24" x14ac:dyDescent="0.2">
      <c r="A2314">
        <v>2312</v>
      </c>
      <c r="B2314">
        <v>3000</v>
      </c>
      <c r="C2314" t="s">
        <v>8219</v>
      </c>
      <c r="W2314" s="10"/>
      <c r="X2314" s="10"/>
    </row>
    <row r="2315" spans="1:24" x14ac:dyDescent="0.2">
      <c r="A2315">
        <v>2313</v>
      </c>
      <c r="B2315">
        <v>5000</v>
      </c>
      <c r="C2315" t="s">
        <v>8219</v>
      </c>
      <c r="W2315" s="10"/>
      <c r="X2315" s="10"/>
    </row>
    <row r="2316" spans="1:24" x14ac:dyDescent="0.2">
      <c r="A2316">
        <v>2314</v>
      </c>
      <c r="B2316">
        <v>1200</v>
      </c>
      <c r="C2316" t="s">
        <v>8219</v>
      </c>
      <c r="W2316" s="10"/>
      <c r="X2316" s="10"/>
    </row>
    <row r="2317" spans="1:24" x14ac:dyDescent="0.2">
      <c r="A2317">
        <v>2315</v>
      </c>
      <c r="B2317">
        <v>2500</v>
      </c>
      <c r="C2317" t="s">
        <v>8219</v>
      </c>
      <c r="W2317" s="10"/>
      <c r="X2317" s="10"/>
    </row>
    <row r="2318" spans="1:24" x14ac:dyDescent="0.2">
      <c r="A2318">
        <v>2316</v>
      </c>
      <c r="B2318">
        <v>15000</v>
      </c>
      <c r="C2318" t="s">
        <v>8219</v>
      </c>
      <c r="W2318" s="10"/>
      <c r="X2318" s="10"/>
    </row>
    <row r="2319" spans="1:24" x14ac:dyDescent="0.2">
      <c r="A2319">
        <v>2317</v>
      </c>
      <c r="B2319">
        <v>400</v>
      </c>
      <c r="C2319" t="s">
        <v>8219</v>
      </c>
      <c r="W2319" s="10"/>
      <c r="X2319" s="10"/>
    </row>
    <row r="2320" spans="1:24" x14ac:dyDescent="0.2">
      <c r="A2320">
        <v>2318</v>
      </c>
      <c r="B2320">
        <v>5000</v>
      </c>
      <c r="C2320" t="s">
        <v>8219</v>
      </c>
      <c r="W2320" s="10"/>
      <c r="X2320" s="10"/>
    </row>
    <row r="2321" spans="1:24" x14ac:dyDescent="0.2">
      <c r="A2321">
        <v>2319</v>
      </c>
      <c r="B2321">
        <v>3000</v>
      </c>
      <c r="C2321" t="s">
        <v>8219</v>
      </c>
      <c r="W2321" s="10"/>
      <c r="X2321" s="10"/>
    </row>
    <row r="2322" spans="1:24" x14ac:dyDescent="0.2">
      <c r="A2322">
        <v>2320</v>
      </c>
      <c r="B2322">
        <v>5000</v>
      </c>
      <c r="C2322" t="s">
        <v>8219</v>
      </c>
      <c r="W2322" s="10"/>
      <c r="X2322" s="10"/>
    </row>
    <row r="2323" spans="1:24" x14ac:dyDescent="0.2">
      <c r="A2323">
        <v>2321</v>
      </c>
      <c r="B2323">
        <v>10557</v>
      </c>
      <c r="C2323" t="s">
        <v>8222</v>
      </c>
      <c r="W2323" s="10"/>
      <c r="X2323" s="10"/>
    </row>
    <row r="2324" spans="1:24" x14ac:dyDescent="0.2">
      <c r="A2324">
        <v>2322</v>
      </c>
      <c r="B2324">
        <v>2700</v>
      </c>
      <c r="C2324" t="s">
        <v>8222</v>
      </c>
      <c r="W2324" s="10"/>
      <c r="X2324" s="10"/>
    </row>
    <row r="2325" spans="1:24" x14ac:dyDescent="0.2">
      <c r="A2325">
        <v>2323</v>
      </c>
      <c r="B2325">
        <v>250</v>
      </c>
      <c r="C2325" t="s">
        <v>8222</v>
      </c>
      <c r="W2325" s="10"/>
      <c r="X2325" s="10"/>
    </row>
    <row r="2326" spans="1:24" x14ac:dyDescent="0.2">
      <c r="A2326">
        <v>2324</v>
      </c>
      <c r="B2326">
        <v>7500</v>
      </c>
      <c r="C2326" t="s">
        <v>8222</v>
      </c>
      <c r="W2326" s="10"/>
      <c r="X2326" s="10"/>
    </row>
    <row r="2327" spans="1:24" x14ac:dyDescent="0.2">
      <c r="A2327">
        <v>2325</v>
      </c>
      <c r="B2327">
        <v>1000</v>
      </c>
      <c r="C2327" t="s">
        <v>8222</v>
      </c>
      <c r="W2327" s="10"/>
      <c r="X2327" s="10"/>
    </row>
    <row r="2328" spans="1:24" x14ac:dyDescent="0.2">
      <c r="A2328">
        <v>2326</v>
      </c>
      <c r="B2328">
        <v>15000</v>
      </c>
      <c r="C2328" t="s">
        <v>8222</v>
      </c>
      <c r="W2328" s="10"/>
      <c r="X2328" s="10"/>
    </row>
    <row r="2329" spans="1:24" x14ac:dyDescent="0.2">
      <c r="A2329">
        <v>2327</v>
      </c>
      <c r="B2329">
        <v>35000</v>
      </c>
      <c r="C2329" t="s">
        <v>8219</v>
      </c>
      <c r="W2329" s="10"/>
      <c r="X2329" s="10"/>
    </row>
    <row r="2330" spans="1:24" x14ac:dyDescent="0.2">
      <c r="A2330">
        <v>2328</v>
      </c>
      <c r="B2330">
        <v>10000</v>
      </c>
      <c r="C2330" t="s">
        <v>8219</v>
      </c>
      <c r="W2330" s="10"/>
      <c r="X2330" s="10"/>
    </row>
    <row r="2331" spans="1:24" x14ac:dyDescent="0.2">
      <c r="A2331">
        <v>2329</v>
      </c>
      <c r="B2331">
        <v>25000</v>
      </c>
      <c r="C2331" t="s">
        <v>8219</v>
      </c>
      <c r="W2331" s="10"/>
      <c r="X2331" s="10"/>
    </row>
    <row r="2332" spans="1:24" x14ac:dyDescent="0.2">
      <c r="A2332">
        <v>2330</v>
      </c>
      <c r="B2332">
        <v>35000</v>
      </c>
      <c r="C2332" t="s">
        <v>8219</v>
      </c>
      <c r="W2332" s="10"/>
      <c r="X2332" s="10"/>
    </row>
    <row r="2333" spans="1:24" x14ac:dyDescent="0.2">
      <c r="A2333">
        <v>2331</v>
      </c>
      <c r="B2333">
        <v>8000</v>
      </c>
      <c r="C2333" t="s">
        <v>8219</v>
      </c>
      <c r="W2333" s="10"/>
      <c r="X2333" s="10"/>
    </row>
    <row r="2334" spans="1:24" x14ac:dyDescent="0.2">
      <c r="A2334">
        <v>2332</v>
      </c>
      <c r="B2334">
        <v>25000</v>
      </c>
      <c r="C2334" t="s">
        <v>8219</v>
      </c>
      <c r="W2334" s="10"/>
      <c r="X2334" s="10"/>
    </row>
    <row r="2335" spans="1:24" x14ac:dyDescent="0.2">
      <c r="A2335">
        <v>2333</v>
      </c>
      <c r="B2335">
        <v>600</v>
      </c>
      <c r="C2335" t="s">
        <v>8219</v>
      </c>
      <c r="W2335" s="10"/>
      <c r="X2335" s="10"/>
    </row>
    <row r="2336" spans="1:24" x14ac:dyDescent="0.2">
      <c r="A2336">
        <v>2334</v>
      </c>
      <c r="B2336">
        <v>4000</v>
      </c>
      <c r="C2336" t="s">
        <v>8219</v>
      </c>
      <c r="W2336" s="10"/>
      <c r="X2336" s="10"/>
    </row>
    <row r="2337" spans="1:24" x14ac:dyDescent="0.2">
      <c r="A2337">
        <v>2335</v>
      </c>
      <c r="B2337">
        <v>25000</v>
      </c>
      <c r="C2337" t="s">
        <v>8219</v>
      </c>
      <c r="W2337" s="10"/>
      <c r="X2337" s="10"/>
    </row>
    <row r="2338" spans="1:24" x14ac:dyDescent="0.2">
      <c r="A2338">
        <v>2336</v>
      </c>
      <c r="B2338">
        <v>20000</v>
      </c>
      <c r="C2338" t="s">
        <v>8219</v>
      </c>
      <c r="W2338" s="10"/>
      <c r="X2338" s="10"/>
    </row>
    <row r="2339" spans="1:24" x14ac:dyDescent="0.2">
      <c r="A2339">
        <v>2337</v>
      </c>
      <c r="B2339">
        <v>12000</v>
      </c>
      <c r="C2339" t="s">
        <v>8219</v>
      </c>
      <c r="W2339" s="10"/>
      <c r="X2339" s="10"/>
    </row>
    <row r="2340" spans="1:24" x14ac:dyDescent="0.2">
      <c r="A2340">
        <v>2338</v>
      </c>
      <c r="B2340">
        <v>15000</v>
      </c>
      <c r="C2340" t="s">
        <v>8219</v>
      </c>
      <c r="W2340" s="10"/>
      <c r="X2340" s="10"/>
    </row>
    <row r="2341" spans="1:24" x14ac:dyDescent="0.2">
      <c r="A2341">
        <v>2339</v>
      </c>
      <c r="B2341">
        <v>25000</v>
      </c>
      <c r="C2341" t="s">
        <v>8219</v>
      </c>
      <c r="W2341" s="10"/>
      <c r="X2341" s="10"/>
    </row>
    <row r="2342" spans="1:24" x14ac:dyDescent="0.2">
      <c r="A2342">
        <v>2340</v>
      </c>
      <c r="B2342">
        <v>40000</v>
      </c>
      <c r="C2342" t="s">
        <v>8219</v>
      </c>
      <c r="W2342" s="10"/>
      <c r="X2342" s="10"/>
    </row>
    <row r="2343" spans="1:24" x14ac:dyDescent="0.2">
      <c r="A2343">
        <v>2341</v>
      </c>
      <c r="B2343">
        <v>5000</v>
      </c>
      <c r="C2343" t="s">
        <v>8220</v>
      </c>
      <c r="W2343" s="10"/>
      <c r="X2343" s="10"/>
    </row>
    <row r="2344" spans="1:24" x14ac:dyDescent="0.2">
      <c r="A2344">
        <v>2342</v>
      </c>
      <c r="B2344">
        <v>5500</v>
      </c>
      <c r="C2344" t="s">
        <v>8220</v>
      </c>
      <c r="W2344" s="10"/>
      <c r="X2344" s="10"/>
    </row>
    <row r="2345" spans="1:24" x14ac:dyDescent="0.2">
      <c r="A2345">
        <v>2343</v>
      </c>
      <c r="B2345">
        <v>10000</v>
      </c>
      <c r="C2345" t="s">
        <v>8220</v>
      </c>
      <c r="W2345" s="10"/>
      <c r="X2345" s="10"/>
    </row>
    <row r="2346" spans="1:24" x14ac:dyDescent="0.2">
      <c r="A2346">
        <v>2344</v>
      </c>
      <c r="B2346">
        <v>1000</v>
      </c>
      <c r="C2346" t="s">
        <v>8220</v>
      </c>
      <c r="W2346" s="10"/>
      <c r="X2346" s="10"/>
    </row>
    <row r="2347" spans="1:24" x14ac:dyDescent="0.2">
      <c r="A2347">
        <v>2345</v>
      </c>
      <c r="B2347">
        <v>3000</v>
      </c>
      <c r="C2347" t="s">
        <v>8220</v>
      </c>
      <c r="W2347" s="10"/>
      <c r="X2347" s="10"/>
    </row>
    <row r="2348" spans="1:24" x14ac:dyDescent="0.2">
      <c r="A2348">
        <v>2346</v>
      </c>
      <c r="B2348">
        <v>60000</v>
      </c>
      <c r="C2348" t="s">
        <v>8220</v>
      </c>
      <c r="W2348" s="10"/>
      <c r="X2348" s="10"/>
    </row>
    <row r="2349" spans="1:24" x14ac:dyDescent="0.2">
      <c r="A2349">
        <v>2347</v>
      </c>
      <c r="B2349">
        <v>1000</v>
      </c>
      <c r="C2349" t="s">
        <v>8220</v>
      </c>
      <c r="W2349" s="10"/>
      <c r="X2349" s="10"/>
    </row>
    <row r="2350" spans="1:24" x14ac:dyDescent="0.2">
      <c r="A2350">
        <v>2348</v>
      </c>
      <c r="B2350">
        <v>70000</v>
      </c>
      <c r="C2350" t="s">
        <v>8220</v>
      </c>
      <c r="W2350" s="10"/>
      <c r="X2350" s="10"/>
    </row>
    <row r="2351" spans="1:24" x14ac:dyDescent="0.2">
      <c r="A2351">
        <v>2349</v>
      </c>
      <c r="B2351">
        <v>474900</v>
      </c>
      <c r="C2351" t="s">
        <v>8220</v>
      </c>
      <c r="W2351" s="10"/>
      <c r="X2351" s="10"/>
    </row>
    <row r="2352" spans="1:24" x14ac:dyDescent="0.2">
      <c r="A2352">
        <v>2350</v>
      </c>
      <c r="B2352">
        <v>50000</v>
      </c>
      <c r="C2352" t="s">
        <v>8220</v>
      </c>
      <c r="W2352" s="10"/>
      <c r="X2352" s="10"/>
    </row>
    <row r="2353" spans="1:24" x14ac:dyDescent="0.2">
      <c r="A2353">
        <v>2351</v>
      </c>
      <c r="B2353">
        <v>18900</v>
      </c>
      <c r="C2353" t="s">
        <v>8220</v>
      </c>
      <c r="W2353" s="10"/>
      <c r="X2353" s="10"/>
    </row>
    <row r="2354" spans="1:24" x14ac:dyDescent="0.2">
      <c r="A2354">
        <v>2352</v>
      </c>
      <c r="B2354">
        <v>2000</v>
      </c>
      <c r="C2354" t="s">
        <v>8220</v>
      </c>
      <c r="W2354" s="10"/>
      <c r="X2354" s="10"/>
    </row>
    <row r="2355" spans="1:24" x14ac:dyDescent="0.2">
      <c r="A2355">
        <v>2353</v>
      </c>
      <c r="B2355">
        <v>1000</v>
      </c>
      <c r="C2355" t="s">
        <v>8220</v>
      </c>
      <c r="W2355" s="10"/>
      <c r="X2355" s="10"/>
    </row>
    <row r="2356" spans="1:24" x14ac:dyDescent="0.2">
      <c r="A2356">
        <v>2354</v>
      </c>
      <c r="B2356">
        <v>35000</v>
      </c>
      <c r="C2356" t="s">
        <v>8220</v>
      </c>
      <c r="W2356" s="10"/>
      <c r="X2356" s="10"/>
    </row>
    <row r="2357" spans="1:24" x14ac:dyDescent="0.2">
      <c r="A2357">
        <v>2355</v>
      </c>
      <c r="B2357">
        <v>8000</v>
      </c>
      <c r="C2357" t="s">
        <v>8220</v>
      </c>
      <c r="W2357" s="10"/>
      <c r="X2357" s="10"/>
    </row>
    <row r="2358" spans="1:24" x14ac:dyDescent="0.2">
      <c r="A2358">
        <v>2356</v>
      </c>
      <c r="B2358">
        <v>10000</v>
      </c>
      <c r="C2358" t="s">
        <v>8220</v>
      </c>
      <c r="W2358" s="10"/>
      <c r="X2358" s="10"/>
    </row>
    <row r="2359" spans="1:24" x14ac:dyDescent="0.2">
      <c r="A2359">
        <v>2357</v>
      </c>
      <c r="B2359">
        <v>27000</v>
      </c>
      <c r="C2359" t="s">
        <v>8220</v>
      </c>
      <c r="W2359" s="10"/>
      <c r="X2359" s="10"/>
    </row>
    <row r="2360" spans="1:24" x14ac:dyDescent="0.2">
      <c r="A2360">
        <v>2358</v>
      </c>
      <c r="B2360">
        <v>1500</v>
      </c>
      <c r="C2360" t="s">
        <v>8220</v>
      </c>
      <c r="W2360" s="10"/>
      <c r="X2360" s="10"/>
    </row>
    <row r="2361" spans="1:24" x14ac:dyDescent="0.2">
      <c r="A2361">
        <v>2359</v>
      </c>
      <c r="B2361">
        <v>7500</v>
      </c>
      <c r="C2361" t="s">
        <v>8220</v>
      </c>
      <c r="W2361" s="10"/>
      <c r="X2361" s="10"/>
    </row>
    <row r="2362" spans="1:24" x14ac:dyDescent="0.2">
      <c r="A2362">
        <v>2360</v>
      </c>
      <c r="B2362">
        <v>5000</v>
      </c>
      <c r="C2362" t="s">
        <v>8220</v>
      </c>
      <c r="W2362" s="10"/>
      <c r="X2362" s="10"/>
    </row>
    <row r="2363" spans="1:24" x14ac:dyDescent="0.2">
      <c r="A2363">
        <v>2361</v>
      </c>
      <c r="B2363">
        <v>200</v>
      </c>
      <c r="C2363" t="s">
        <v>8220</v>
      </c>
      <c r="W2363" s="10"/>
      <c r="X2363" s="10"/>
    </row>
    <row r="2364" spans="1:24" x14ac:dyDescent="0.2">
      <c r="A2364">
        <v>2362</v>
      </c>
      <c r="B2364">
        <v>420</v>
      </c>
      <c r="C2364" t="s">
        <v>8220</v>
      </c>
      <c r="W2364" s="10"/>
      <c r="X2364" s="10"/>
    </row>
    <row r="2365" spans="1:24" x14ac:dyDescent="0.2">
      <c r="A2365">
        <v>2363</v>
      </c>
      <c r="B2365">
        <v>175000</v>
      </c>
      <c r="C2365" t="s">
        <v>8220</v>
      </c>
      <c r="W2365" s="10"/>
      <c r="X2365" s="10"/>
    </row>
    <row r="2366" spans="1:24" x14ac:dyDescent="0.2">
      <c r="A2366">
        <v>2364</v>
      </c>
      <c r="B2366">
        <v>128</v>
      </c>
      <c r="C2366" t="s">
        <v>8220</v>
      </c>
      <c r="W2366" s="10"/>
      <c r="X2366" s="10"/>
    </row>
    <row r="2367" spans="1:24" x14ac:dyDescent="0.2">
      <c r="A2367">
        <v>2365</v>
      </c>
      <c r="B2367">
        <v>1000</v>
      </c>
      <c r="C2367" t="s">
        <v>8220</v>
      </c>
      <c r="W2367" s="10"/>
      <c r="X2367" s="10"/>
    </row>
    <row r="2368" spans="1:24" x14ac:dyDescent="0.2">
      <c r="A2368">
        <v>2366</v>
      </c>
      <c r="B2368">
        <v>25000</v>
      </c>
      <c r="C2368" t="s">
        <v>8220</v>
      </c>
      <c r="W2368" s="10"/>
      <c r="X2368" s="10"/>
    </row>
    <row r="2369" spans="1:24" x14ac:dyDescent="0.2">
      <c r="A2369">
        <v>2367</v>
      </c>
      <c r="B2369">
        <v>50000</v>
      </c>
      <c r="C2369" t="s">
        <v>8220</v>
      </c>
      <c r="W2369" s="10"/>
      <c r="X2369" s="10"/>
    </row>
    <row r="2370" spans="1:24" x14ac:dyDescent="0.2">
      <c r="A2370">
        <v>2368</v>
      </c>
      <c r="B2370">
        <v>40000</v>
      </c>
      <c r="C2370" t="s">
        <v>8220</v>
      </c>
      <c r="W2370" s="10"/>
      <c r="X2370" s="10"/>
    </row>
    <row r="2371" spans="1:24" x14ac:dyDescent="0.2">
      <c r="A2371">
        <v>2369</v>
      </c>
      <c r="B2371">
        <v>25000</v>
      </c>
      <c r="C2371" t="s">
        <v>8220</v>
      </c>
      <c r="W2371" s="10"/>
      <c r="X2371" s="10"/>
    </row>
    <row r="2372" spans="1:24" x14ac:dyDescent="0.2">
      <c r="A2372">
        <v>2370</v>
      </c>
      <c r="B2372">
        <v>25000</v>
      </c>
      <c r="C2372" t="s">
        <v>8220</v>
      </c>
      <c r="W2372" s="10"/>
      <c r="X2372" s="10"/>
    </row>
    <row r="2373" spans="1:24" x14ac:dyDescent="0.2">
      <c r="A2373">
        <v>2371</v>
      </c>
      <c r="B2373">
        <v>2000</v>
      </c>
      <c r="C2373" t="s">
        <v>8220</v>
      </c>
      <c r="W2373" s="10"/>
      <c r="X2373" s="10"/>
    </row>
    <row r="2374" spans="1:24" x14ac:dyDescent="0.2">
      <c r="A2374">
        <v>2372</v>
      </c>
      <c r="B2374">
        <v>5500</v>
      </c>
      <c r="C2374" t="s">
        <v>8220</v>
      </c>
      <c r="W2374" s="10"/>
      <c r="X2374" s="10"/>
    </row>
    <row r="2375" spans="1:24" x14ac:dyDescent="0.2">
      <c r="A2375">
        <v>2373</v>
      </c>
      <c r="B2375">
        <v>850000</v>
      </c>
      <c r="C2375" t="s">
        <v>8220</v>
      </c>
      <c r="W2375" s="10"/>
      <c r="X2375" s="10"/>
    </row>
    <row r="2376" spans="1:24" x14ac:dyDescent="0.2">
      <c r="A2376">
        <v>2374</v>
      </c>
      <c r="B2376">
        <v>22000</v>
      </c>
      <c r="C2376" t="s">
        <v>8220</v>
      </c>
      <c r="W2376" s="10"/>
      <c r="X2376" s="10"/>
    </row>
    <row r="2377" spans="1:24" x14ac:dyDescent="0.2">
      <c r="A2377">
        <v>2375</v>
      </c>
      <c r="B2377">
        <v>10000</v>
      </c>
      <c r="C2377" t="s">
        <v>8220</v>
      </c>
      <c r="W2377" s="10"/>
      <c r="X2377" s="10"/>
    </row>
    <row r="2378" spans="1:24" x14ac:dyDescent="0.2">
      <c r="A2378">
        <v>2376</v>
      </c>
      <c r="B2378">
        <v>3000</v>
      </c>
      <c r="C2378" t="s">
        <v>8220</v>
      </c>
      <c r="W2378" s="10"/>
      <c r="X2378" s="10"/>
    </row>
    <row r="2379" spans="1:24" x14ac:dyDescent="0.2">
      <c r="A2379">
        <v>2377</v>
      </c>
      <c r="B2379">
        <v>2500</v>
      </c>
      <c r="C2379" t="s">
        <v>8220</v>
      </c>
      <c r="W2379" s="10"/>
      <c r="X2379" s="10"/>
    </row>
    <row r="2380" spans="1:24" x14ac:dyDescent="0.2">
      <c r="A2380">
        <v>2378</v>
      </c>
      <c r="B2380">
        <v>110000</v>
      </c>
      <c r="C2380" t="s">
        <v>8220</v>
      </c>
      <c r="W2380" s="10"/>
      <c r="X2380" s="10"/>
    </row>
    <row r="2381" spans="1:24" x14ac:dyDescent="0.2">
      <c r="A2381">
        <v>2379</v>
      </c>
      <c r="B2381">
        <v>30000</v>
      </c>
      <c r="C2381" t="s">
        <v>8220</v>
      </c>
      <c r="W2381" s="10"/>
      <c r="X2381" s="10"/>
    </row>
    <row r="2382" spans="1:24" x14ac:dyDescent="0.2">
      <c r="A2382">
        <v>2380</v>
      </c>
      <c r="B2382">
        <v>15000</v>
      </c>
      <c r="C2382" t="s">
        <v>8220</v>
      </c>
      <c r="W2382" s="10"/>
      <c r="X2382" s="10"/>
    </row>
    <row r="2383" spans="1:24" x14ac:dyDescent="0.2">
      <c r="A2383">
        <v>2381</v>
      </c>
      <c r="B2383">
        <v>86350</v>
      </c>
      <c r="C2383" t="s">
        <v>8220</v>
      </c>
      <c r="W2383" s="10"/>
      <c r="X2383" s="10"/>
    </row>
    <row r="2384" spans="1:24" x14ac:dyDescent="0.2">
      <c r="A2384">
        <v>2382</v>
      </c>
      <c r="B2384">
        <v>3000</v>
      </c>
      <c r="C2384" t="s">
        <v>8220</v>
      </c>
      <c r="W2384" s="10"/>
      <c r="X2384" s="10"/>
    </row>
    <row r="2385" spans="1:24" x14ac:dyDescent="0.2">
      <c r="A2385">
        <v>2383</v>
      </c>
      <c r="B2385">
        <v>10000</v>
      </c>
      <c r="C2385" t="s">
        <v>8220</v>
      </c>
      <c r="W2385" s="10"/>
      <c r="X2385" s="10"/>
    </row>
    <row r="2386" spans="1:24" x14ac:dyDescent="0.2">
      <c r="A2386">
        <v>2384</v>
      </c>
      <c r="B2386">
        <v>1000</v>
      </c>
      <c r="C2386" t="s">
        <v>8220</v>
      </c>
      <c r="W2386" s="10"/>
      <c r="X2386" s="10"/>
    </row>
    <row r="2387" spans="1:24" x14ac:dyDescent="0.2">
      <c r="A2387">
        <v>2385</v>
      </c>
      <c r="B2387">
        <v>65000</v>
      </c>
      <c r="C2387" t="s">
        <v>8220</v>
      </c>
      <c r="W2387" s="10"/>
      <c r="X2387" s="10"/>
    </row>
    <row r="2388" spans="1:24" x14ac:dyDescent="0.2">
      <c r="A2388">
        <v>2386</v>
      </c>
      <c r="B2388">
        <v>30000</v>
      </c>
      <c r="C2388" t="s">
        <v>8220</v>
      </c>
      <c r="W2388" s="10"/>
      <c r="X2388" s="10"/>
    </row>
    <row r="2389" spans="1:24" x14ac:dyDescent="0.2">
      <c r="A2389">
        <v>2387</v>
      </c>
      <c r="B2389">
        <v>150000</v>
      </c>
      <c r="C2389" t="s">
        <v>8220</v>
      </c>
      <c r="W2389" s="10"/>
      <c r="X2389" s="10"/>
    </row>
    <row r="2390" spans="1:24" x14ac:dyDescent="0.2">
      <c r="A2390">
        <v>2388</v>
      </c>
      <c r="B2390">
        <v>37000</v>
      </c>
      <c r="C2390" t="s">
        <v>8220</v>
      </c>
      <c r="W2390" s="10"/>
      <c r="X2390" s="10"/>
    </row>
    <row r="2391" spans="1:24" x14ac:dyDescent="0.2">
      <c r="A2391">
        <v>2389</v>
      </c>
      <c r="B2391">
        <v>16000</v>
      </c>
      <c r="C2391" t="s">
        <v>8220</v>
      </c>
      <c r="W2391" s="10"/>
      <c r="X2391" s="10"/>
    </row>
    <row r="2392" spans="1:24" x14ac:dyDescent="0.2">
      <c r="A2392">
        <v>2390</v>
      </c>
      <c r="B2392">
        <v>510000</v>
      </c>
      <c r="C2392" t="s">
        <v>8220</v>
      </c>
      <c r="W2392" s="10"/>
      <c r="X2392" s="10"/>
    </row>
    <row r="2393" spans="1:24" x14ac:dyDescent="0.2">
      <c r="A2393">
        <v>2391</v>
      </c>
      <c r="B2393">
        <v>20000</v>
      </c>
      <c r="C2393" t="s">
        <v>8220</v>
      </c>
      <c r="W2393" s="10"/>
      <c r="X2393" s="10"/>
    </row>
    <row r="2394" spans="1:24" x14ac:dyDescent="0.2">
      <c r="A2394">
        <v>2392</v>
      </c>
      <c r="B2394">
        <v>4200</v>
      </c>
      <c r="C2394" t="s">
        <v>8220</v>
      </c>
      <c r="W2394" s="10"/>
      <c r="X2394" s="10"/>
    </row>
    <row r="2395" spans="1:24" x14ac:dyDescent="0.2">
      <c r="A2395">
        <v>2393</v>
      </c>
      <c r="B2395">
        <v>100000</v>
      </c>
      <c r="C2395" t="s">
        <v>8220</v>
      </c>
      <c r="W2395" s="10"/>
      <c r="X2395" s="10"/>
    </row>
    <row r="2396" spans="1:24" x14ac:dyDescent="0.2">
      <c r="A2396">
        <v>2394</v>
      </c>
      <c r="B2396">
        <v>5000</v>
      </c>
      <c r="C2396" t="s">
        <v>8220</v>
      </c>
      <c r="W2396" s="10"/>
      <c r="X2396" s="10"/>
    </row>
    <row r="2397" spans="1:24" x14ac:dyDescent="0.2">
      <c r="A2397">
        <v>2395</v>
      </c>
      <c r="B2397">
        <v>33000</v>
      </c>
      <c r="C2397" t="s">
        <v>8220</v>
      </c>
      <c r="W2397" s="10"/>
      <c r="X2397" s="10"/>
    </row>
    <row r="2398" spans="1:24" x14ac:dyDescent="0.2">
      <c r="A2398">
        <v>2396</v>
      </c>
      <c r="B2398">
        <v>5000</v>
      </c>
      <c r="C2398" t="s">
        <v>8220</v>
      </c>
      <c r="W2398" s="10"/>
      <c r="X2398" s="10"/>
    </row>
    <row r="2399" spans="1:24" x14ac:dyDescent="0.2">
      <c r="A2399">
        <v>2397</v>
      </c>
      <c r="B2399">
        <v>124000</v>
      </c>
      <c r="C2399" t="s">
        <v>8220</v>
      </c>
      <c r="W2399" s="10"/>
      <c r="X2399" s="10"/>
    </row>
    <row r="2400" spans="1:24" x14ac:dyDescent="0.2">
      <c r="A2400">
        <v>2398</v>
      </c>
      <c r="B2400">
        <v>4000</v>
      </c>
      <c r="C2400" t="s">
        <v>8220</v>
      </c>
      <c r="W2400" s="10"/>
      <c r="X2400" s="10"/>
    </row>
    <row r="2401" spans="1:24" x14ac:dyDescent="0.2">
      <c r="A2401">
        <v>2399</v>
      </c>
      <c r="B2401">
        <v>13000</v>
      </c>
      <c r="C2401" t="s">
        <v>8220</v>
      </c>
      <c r="W2401" s="10"/>
      <c r="X2401" s="10"/>
    </row>
    <row r="2402" spans="1:24" x14ac:dyDescent="0.2">
      <c r="A2402">
        <v>2400</v>
      </c>
      <c r="B2402">
        <v>50000</v>
      </c>
      <c r="C2402" t="s">
        <v>8220</v>
      </c>
      <c r="W2402" s="10"/>
      <c r="X2402" s="10"/>
    </row>
    <row r="2403" spans="1:24" x14ac:dyDescent="0.2">
      <c r="A2403">
        <v>2401</v>
      </c>
      <c r="B2403">
        <v>28000</v>
      </c>
      <c r="C2403" t="s">
        <v>8221</v>
      </c>
      <c r="W2403" s="10"/>
      <c r="X2403" s="10"/>
    </row>
    <row r="2404" spans="1:24" x14ac:dyDescent="0.2">
      <c r="A2404">
        <v>2402</v>
      </c>
      <c r="B2404">
        <v>12000</v>
      </c>
      <c r="C2404" t="s">
        <v>8221</v>
      </c>
      <c r="W2404" s="10"/>
      <c r="X2404" s="10"/>
    </row>
    <row r="2405" spans="1:24" x14ac:dyDescent="0.2">
      <c r="A2405">
        <v>2403</v>
      </c>
      <c r="B2405">
        <v>1200</v>
      </c>
      <c r="C2405" t="s">
        <v>8221</v>
      </c>
      <c r="W2405" s="10"/>
      <c r="X2405" s="10"/>
    </row>
    <row r="2406" spans="1:24" x14ac:dyDescent="0.2">
      <c r="A2406">
        <v>2404</v>
      </c>
      <c r="B2406">
        <v>15000</v>
      </c>
      <c r="C2406" t="s">
        <v>8221</v>
      </c>
      <c r="W2406" s="10"/>
      <c r="X2406" s="10"/>
    </row>
    <row r="2407" spans="1:24" x14ac:dyDescent="0.2">
      <c r="A2407">
        <v>2405</v>
      </c>
      <c r="B2407">
        <v>5000</v>
      </c>
      <c r="C2407" t="s">
        <v>8221</v>
      </c>
      <c r="W2407" s="10"/>
      <c r="X2407" s="10"/>
    </row>
    <row r="2408" spans="1:24" x14ac:dyDescent="0.2">
      <c r="A2408">
        <v>2406</v>
      </c>
      <c r="B2408">
        <v>3250</v>
      </c>
      <c r="C2408" t="s">
        <v>8221</v>
      </c>
      <c r="W2408" s="10"/>
      <c r="X2408" s="10"/>
    </row>
    <row r="2409" spans="1:24" x14ac:dyDescent="0.2">
      <c r="A2409">
        <v>2407</v>
      </c>
      <c r="B2409">
        <v>22000</v>
      </c>
      <c r="C2409" t="s">
        <v>8221</v>
      </c>
      <c r="W2409" s="10"/>
      <c r="X2409" s="10"/>
    </row>
    <row r="2410" spans="1:24" x14ac:dyDescent="0.2">
      <c r="A2410">
        <v>2408</v>
      </c>
      <c r="B2410">
        <v>15000</v>
      </c>
      <c r="C2410" t="s">
        <v>8221</v>
      </c>
      <c r="W2410" s="10"/>
      <c r="X2410" s="10"/>
    </row>
    <row r="2411" spans="1:24" x14ac:dyDescent="0.2">
      <c r="A2411">
        <v>2409</v>
      </c>
      <c r="B2411">
        <v>25000</v>
      </c>
      <c r="C2411" t="s">
        <v>8221</v>
      </c>
      <c r="W2411" s="10"/>
      <c r="X2411" s="10"/>
    </row>
    <row r="2412" spans="1:24" x14ac:dyDescent="0.2">
      <c r="A2412">
        <v>2410</v>
      </c>
      <c r="B2412">
        <v>15000</v>
      </c>
      <c r="C2412" t="s">
        <v>8221</v>
      </c>
      <c r="W2412" s="10"/>
      <c r="X2412" s="10"/>
    </row>
    <row r="2413" spans="1:24" x14ac:dyDescent="0.2">
      <c r="A2413">
        <v>2411</v>
      </c>
      <c r="B2413">
        <v>25000</v>
      </c>
      <c r="C2413" t="s">
        <v>8221</v>
      </c>
      <c r="W2413" s="10"/>
      <c r="X2413" s="10"/>
    </row>
    <row r="2414" spans="1:24" x14ac:dyDescent="0.2">
      <c r="A2414">
        <v>2412</v>
      </c>
      <c r="B2414">
        <v>8000</v>
      </c>
      <c r="C2414" t="s">
        <v>8221</v>
      </c>
      <c r="W2414" s="10"/>
      <c r="X2414" s="10"/>
    </row>
    <row r="2415" spans="1:24" x14ac:dyDescent="0.2">
      <c r="A2415">
        <v>2413</v>
      </c>
      <c r="B2415">
        <v>3000</v>
      </c>
      <c r="C2415" t="s">
        <v>8221</v>
      </c>
      <c r="W2415" s="10"/>
      <c r="X2415" s="10"/>
    </row>
    <row r="2416" spans="1:24" x14ac:dyDescent="0.2">
      <c r="A2416">
        <v>2414</v>
      </c>
      <c r="B2416">
        <v>15000</v>
      </c>
      <c r="C2416" t="s">
        <v>8221</v>
      </c>
      <c r="W2416" s="10"/>
      <c r="X2416" s="10"/>
    </row>
    <row r="2417" spans="1:24" x14ac:dyDescent="0.2">
      <c r="A2417">
        <v>2415</v>
      </c>
      <c r="B2417">
        <v>60000</v>
      </c>
      <c r="C2417" t="s">
        <v>8221</v>
      </c>
      <c r="W2417" s="10"/>
      <c r="X2417" s="10"/>
    </row>
    <row r="2418" spans="1:24" x14ac:dyDescent="0.2">
      <c r="A2418">
        <v>2416</v>
      </c>
      <c r="B2418">
        <v>20000</v>
      </c>
      <c r="C2418" t="s">
        <v>8221</v>
      </c>
      <c r="W2418" s="10"/>
      <c r="X2418" s="10"/>
    </row>
    <row r="2419" spans="1:24" x14ac:dyDescent="0.2">
      <c r="A2419">
        <v>2417</v>
      </c>
      <c r="B2419">
        <v>1000</v>
      </c>
      <c r="C2419" t="s">
        <v>8221</v>
      </c>
      <c r="W2419" s="10"/>
      <c r="X2419" s="10"/>
    </row>
    <row r="2420" spans="1:24" x14ac:dyDescent="0.2">
      <c r="A2420">
        <v>2418</v>
      </c>
      <c r="B2420">
        <v>25000</v>
      </c>
      <c r="C2420" t="s">
        <v>8221</v>
      </c>
      <c r="W2420" s="10"/>
      <c r="X2420" s="10"/>
    </row>
    <row r="2421" spans="1:24" x14ac:dyDescent="0.2">
      <c r="A2421">
        <v>2419</v>
      </c>
      <c r="B2421">
        <v>3000</v>
      </c>
      <c r="C2421" t="s">
        <v>8221</v>
      </c>
      <c r="W2421" s="10"/>
      <c r="X2421" s="10"/>
    </row>
    <row r="2422" spans="1:24" x14ac:dyDescent="0.2">
      <c r="A2422">
        <v>2420</v>
      </c>
      <c r="B2422">
        <v>16870</v>
      </c>
      <c r="C2422" t="s">
        <v>8221</v>
      </c>
      <c r="W2422" s="10"/>
      <c r="X2422" s="10"/>
    </row>
    <row r="2423" spans="1:24" x14ac:dyDescent="0.2">
      <c r="A2423">
        <v>2421</v>
      </c>
      <c r="B2423">
        <v>6000</v>
      </c>
      <c r="C2423" t="s">
        <v>8221</v>
      </c>
      <c r="W2423" s="10"/>
      <c r="X2423" s="10"/>
    </row>
    <row r="2424" spans="1:24" x14ac:dyDescent="0.2">
      <c r="A2424">
        <v>2422</v>
      </c>
      <c r="B2424">
        <v>500</v>
      </c>
      <c r="C2424" t="s">
        <v>8221</v>
      </c>
      <c r="W2424" s="10"/>
      <c r="X2424" s="10"/>
    </row>
    <row r="2425" spans="1:24" x14ac:dyDescent="0.2">
      <c r="A2425">
        <v>2423</v>
      </c>
      <c r="B2425">
        <v>60000</v>
      </c>
      <c r="C2425" t="s">
        <v>8221</v>
      </c>
      <c r="W2425" s="10"/>
      <c r="X2425" s="10"/>
    </row>
    <row r="2426" spans="1:24" x14ac:dyDescent="0.2">
      <c r="A2426">
        <v>2424</v>
      </c>
      <c r="B2426">
        <v>25000</v>
      </c>
      <c r="C2426" t="s">
        <v>8221</v>
      </c>
      <c r="W2426" s="10"/>
      <c r="X2426" s="10"/>
    </row>
    <row r="2427" spans="1:24" x14ac:dyDescent="0.2">
      <c r="A2427">
        <v>2425</v>
      </c>
      <c r="B2427">
        <v>3500</v>
      </c>
      <c r="C2427" t="s">
        <v>8221</v>
      </c>
      <c r="W2427" s="10"/>
      <c r="X2427" s="10"/>
    </row>
    <row r="2428" spans="1:24" x14ac:dyDescent="0.2">
      <c r="A2428">
        <v>2426</v>
      </c>
      <c r="B2428">
        <v>20000</v>
      </c>
      <c r="C2428" t="s">
        <v>8221</v>
      </c>
      <c r="W2428" s="10"/>
      <c r="X2428" s="10"/>
    </row>
    <row r="2429" spans="1:24" x14ac:dyDescent="0.2">
      <c r="A2429">
        <v>2427</v>
      </c>
      <c r="B2429">
        <v>50000</v>
      </c>
      <c r="C2429" t="s">
        <v>8221</v>
      </c>
      <c r="W2429" s="10"/>
      <c r="X2429" s="10"/>
    </row>
    <row r="2430" spans="1:24" x14ac:dyDescent="0.2">
      <c r="A2430">
        <v>2428</v>
      </c>
      <c r="B2430">
        <v>35000</v>
      </c>
      <c r="C2430" t="s">
        <v>8221</v>
      </c>
      <c r="W2430" s="10"/>
      <c r="X2430" s="10"/>
    </row>
    <row r="2431" spans="1:24" x14ac:dyDescent="0.2">
      <c r="A2431">
        <v>2429</v>
      </c>
      <c r="B2431">
        <v>140000</v>
      </c>
      <c r="C2431" t="s">
        <v>8221</v>
      </c>
      <c r="W2431" s="10"/>
      <c r="X2431" s="10"/>
    </row>
    <row r="2432" spans="1:24" x14ac:dyDescent="0.2">
      <c r="A2432">
        <v>2430</v>
      </c>
      <c r="B2432">
        <v>3000</v>
      </c>
      <c r="C2432" t="s">
        <v>8221</v>
      </c>
      <c r="W2432" s="10"/>
      <c r="X2432" s="10"/>
    </row>
    <row r="2433" spans="1:24" x14ac:dyDescent="0.2">
      <c r="A2433">
        <v>2431</v>
      </c>
      <c r="B2433">
        <v>100000</v>
      </c>
      <c r="C2433" t="s">
        <v>8221</v>
      </c>
      <c r="W2433" s="10"/>
      <c r="X2433" s="10"/>
    </row>
    <row r="2434" spans="1:24" x14ac:dyDescent="0.2">
      <c r="A2434">
        <v>2432</v>
      </c>
      <c r="B2434">
        <v>14000</v>
      </c>
      <c r="C2434" t="s">
        <v>8221</v>
      </c>
      <c r="W2434" s="10"/>
      <c r="X2434" s="10"/>
    </row>
    <row r="2435" spans="1:24" x14ac:dyDescent="0.2">
      <c r="A2435">
        <v>2433</v>
      </c>
      <c r="B2435">
        <v>10000</v>
      </c>
      <c r="C2435" t="s">
        <v>8221</v>
      </c>
      <c r="W2435" s="10"/>
      <c r="X2435" s="10"/>
    </row>
    <row r="2436" spans="1:24" x14ac:dyDescent="0.2">
      <c r="A2436">
        <v>2434</v>
      </c>
      <c r="B2436">
        <v>20000</v>
      </c>
      <c r="C2436" t="s">
        <v>8221</v>
      </c>
      <c r="W2436" s="10"/>
      <c r="X2436" s="10"/>
    </row>
    <row r="2437" spans="1:24" x14ac:dyDescent="0.2">
      <c r="A2437">
        <v>2435</v>
      </c>
      <c r="B2437">
        <v>250000</v>
      </c>
      <c r="C2437" t="s">
        <v>8221</v>
      </c>
      <c r="W2437" s="10"/>
      <c r="X2437" s="10"/>
    </row>
    <row r="2438" spans="1:24" x14ac:dyDescent="0.2">
      <c r="A2438">
        <v>2436</v>
      </c>
      <c r="B2438">
        <v>117000</v>
      </c>
      <c r="C2438" t="s">
        <v>8221</v>
      </c>
      <c r="W2438" s="10"/>
      <c r="X2438" s="10"/>
    </row>
    <row r="2439" spans="1:24" x14ac:dyDescent="0.2">
      <c r="A2439">
        <v>2437</v>
      </c>
      <c r="B2439">
        <v>8000</v>
      </c>
      <c r="C2439" t="s">
        <v>8221</v>
      </c>
      <c r="W2439" s="10"/>
      <c r="X2439" s="10"/>
    </row>
    <row r="2440" spans="1:24" x14ac:dyDescent="0.2">
      <c r="A2440">
        <v>2438</v>
      </c>
      <c r="B2440">
        <v>15000</v>
      </c>
      <c r="C2440" t="s">
        <v>8221</v>
      </c>
      <c r="W2440" s="10"/>
      <c r="X2440" s="10"/>
    </row>
    <row r="2441" spans="1:24" x14ac:dyDescent="0.2">
      <c r="A2441">
        <v>2439</v>
      </c>
      <c r="B2441">
        <v>10000</v>
      </c>
      <c r="C2441" t="s">
        <v>8221</v>
      </c>
      <c r="W2441" s="10"/>
      <c r="X2441" s="10"/>
    </row>
    <row r="2442" spans="1:24" x14ac:dyDescent="0.2">
      <c r="A2442">
        <v>2440</v>
      </c>
      <c r="B2442">
        <v>5000</v>
      </c>
      <c r="C2442" t="s">
        <v>8221</v>
      </c>
      <c r="W2442" s="10"/>
      <c r="X2442" s="10"/>
    </row>
    <row r="2443" spans="1:24" x14ac:dyDescent="0.2">
      <c r="A2443">
        <v>2441</v>
      </c>
      <c r="B2443">
        <v>7500</v>
      </c>
      <c r="C2443" t="s">
        <v>8219</v>
      </c>
      <c r="W2443" s="10"/>
      <c r="X2443" s="10"/>
    </row>
    <row r="2444" spans="1:24" x14ac:dyDescent="0.2">
      <c r="A2444">
        <v>2442</v>
      </c>
      <c r="B2444">
        <v>24000</v>
      </c>
      <c r="C2444" t="s">
        <v>8219</v>
      </c>
      <c r="W2444" s="10"/>
      <c r="X2444" s="10"/>
    </row>
    <row r="2445" spans="1:24" x14ac:dyDescent="0.2">
      <c r="A2445">
        <v>2443</v>
      </c>
      <c r="B2445">
        <v>20000</v>
      </c>
      <c r="C2445" t="s">
        <v>8219</v>
      </c>
      <c r="W2445" s="10"/>
      <c r="X2445" s="10"/>
    </row>
    <row r="2446" spans="1:24" x14ac:dyDescent="0.2">
      <c r="A2446">
        <v>2444</v>
      </c>
      <c r="B2446">
        <v>3000</v>
      </c>
      <c r="C2446" t="s">
        <v>8219</v>
      </c>
      <c r="W2446" s="10"/>
      <c r="X2446" s="10"/>
    </row>
    <row r="2447" spans="1:24" x14ac:dyDescent="0.2">
      <c r="A2447">
        <v>2445</v>
      </c>
      <c r="B2447">
        <v>5000</v>
      </c>
      <c r="C2447" t="s">
        <v>8219</v>
      </c>
      <c r="W2447" s="10"/>
      <c r="X2447" s="10"/>
    </row>
    <row r="2448" spans="1:24" x14ac:dyDescent="0.2">
      <c r="A2448">
        <v>2446</v>
      </c>
      <c r="B2448">
        <v>5000</v>
      </c>
      <c r="C2448" t="s">
        <v>8219</v>
      </c>
      <c r="W2448" s="10"/>
      <c r="X2448" s="10"/>
    </row>
    <row r="2449" spans="1:24" x14ac:dyDescent="0.2">
      <c r="A2449">
        <v>2447</v>
      </c>
      <c r="B2449">
        <v>2500</v>
      </c>
      <c r="C2449" t="s">
        <v>8219</v>
      </c>
      <c r="W2449" s="10"/>
      <c r="X2449" s="10"/>
    </row>
    <row r="2450" spans="1:24" x14ac:dyDescent="0.2">
      <c r="A2450">
        <v>2448</v>
      </c>
      <c r="B2450">
        <v>400</v>
      </c>
      <c r="C2450" t="s">
        <v>8219</v>
      </c>
      <c r="W2450" s="10"/>
      <c r="X2450" s="10"/>
    </row>
    <row r="2451" spans="1:24" x14ac:dyDescent="0.2">
      <c r="A2451">
        <v>2449</v>
      </c>
      <c r="B2451">
        <v>10000</v>
      </c>
      <c r="C2451" t="s">
        <v>8219</v>
      </c>
      <c r="W2451" s="10"/>
      <c r="X2451" s="10"/>
    </row>
    <row r="2452" spans="1:24" x14ac:dyDescent="0.2">
      <c r="A2452">
        <v>2450</v>
      </c>
      <c r="B2452">
        <v>15000</v>
      </c>
      <c r="C2452" t="s">
        <v>8219</v>
      </c>
      <c r="W2452" s="10"/>
      <c r="X2452" s="10"/>
    </row>
    <row r="2453" spans="1:24" x14ac:dyDescent="0.2">
      <c r="A2453">
        <v>2451</v>
      </c>
      <c r="B2453">
        <v>10000</v>
      </c>
      <c r="C2453" t="s">
        <v>8219</v>
      </c>
      <c r="W2453" s="10"/>
      <c r="X2453" s="10"/>
    </row>
    <row r="2454" spans="1:24" x14ac:dyDescent="0.2">
      <c r="A2454">
        <v>2452</v>
      </c>
      <c r="B2454">
        <v>600</v>
      </c>
      <c r="C2454" t="s">
        <v>8219</v>
      </c>
      <c r="W2454" s="10"/>
      <c r="X2454" s="10"/>
    </row>
    <row r="2455" spans="1:24" x14ac:dyDescent="0.2">
      <c r="A2455">
        <v>2453</v>
      </c>
      <c r="B2455">
        <v>3000</v>
      </c>
      <c r="C2455" t="s">
        <v>8219</v>
      </c>
      <c r="W2455" s="10"/>
      <c r="X2455" s="10"/>
    </row>
    <row r="2456" spans="1:24" x14ac:dyDescent="0.2">
      <c r="A2456">
        <v>2454</v>
      </c>
      <c r="B2456">
        <v>35000</v>
      </c>
      <c r="C2456" t="s">
        <v>8219</v>
      </c>
      <c r="W2456" s="10"/>
      <c r="X2456" s="10"/>
    </row>
    <row r="2457" spans="1:24" x14ac:dyDescent="0.2">
      <c r="A2457">
        <v>2455</v>
      </c>
      <c r="B2457">
        <v>300</v>
      </c>
      <c r="C2457" t="s">
        <v>8219</v>
      </c>
      <c r="W2457" s="10"/>
      <c r="X2457" s="10"/>
    </row>
    <row r="2458" spans="1:24" x14ac:dyDescent="0.2">
      <c r="A2458">
        <v>2456</v>
      </c>
      <c r="B2458">
        <v>1500</v>
      </c>
      <c r="C2458" t="s">
        <v>8219</v>
      </c>
      <c r="W2458" s="10"/>
      <c r="X2458" s="10"/>
    </row>
    <row r="2459" spans="1:24" x14ac:dyDescent="0.2">
      <c r="A2459">
        <v>2457</v>
      </c>
      <c r="B2459">
        <v>23000</v>
      </c>
      <c r="C2459" t="s">
        <v>8219</v>
      </c>
      <c r="W2459" s="10"/>
      <c r="X2459" s="10"/>
    </row>
    <row r="2460" spans="1:24" x14ac:dyDescent="0.2">
      <c r="A2460">
        <v>2458</v>
      </c>
      <c r="B2460">
        <v>5000</v>
      </c>
      <c r="C2460" t="s">
        <v>8219</v>
      </c>
      <c r="W2460" s="10"/>
      <c r="X2460" s="10"/>
    </row>
    <row r="2461" spans="1:24" x14ac:dyDescent="0.2">
      <c r="A2461">
        <v>2459</v>
      </c>
      <c r="B2461">
        <v>30000</v>
      </c>
      <c r="C2461" t="s">
        <v>8219</v>
      </c>
      <c r="W2461" s="10"/>
      <c r="X2461" s="10"/>
    </row>
    <row r="2462" spans="1:24" x14ac:dyDescent="0.2">
      <c r="A2462">
        <v>2460</v>
      </c>
      <c r="B2462">
        <v>8500</v>
      </c>
      <c r="C2462" t="s">
        <v>8219</v>
      </c>
      <c r="W2462" s="10"/>
      <c r="X2462" s="10"/>
    </row>
    <row r="2463" spans="1:24" x14ac:dyDescent="0.2">
      <c r="A2463">
        <v>2461</v>
      </c>
      <c r="B2463">
        <v>7500</v>
      </c>
      <c r="C2463" t="s">
        <v>8219</v>
      </c>
      <c r="W2463" s="10"/>
      <c r="X2463" s="10"/>
    </row>
    <row r="2464" spans="1:24" x14ac:dyDescent="0.2">
      <c r="A2464">
        <v>2462</v>
      </c>
      <c r="B2464">
        <v>3000</v>
      </c>
      <c r="C2464" t="s">
        <v>8219</v>
      </c>
      <c r="W2464" s="10"/>
      <c r="X2464" s="10"/>
    </row>
    <row r="2465" spans="1:24" x14ac:dyDescent="0.2">
      <c r="A2465">
        <v>2463</v>
      </c>
      <c r="B2465">
        <v>2000</v>
      </c>
      <c r="C2465" t="s">
        <v>8219</v>
      </c>
      <c r="W2465" s="10"/>
      <c r="X2465" s="10"/>
    </row>
    <row r="2466" spans="1:24" x14ac:dyDescent="0.2">
      <c r="A2466">
        <v>2464</v>
      </c>
      <c r="B2466">
        <v>2000</v>
      </c>
      <c r="C2466" t="s">
        <v>8219</v>
      </c>
      <c r="W2466" s="10"/>
      <c r="X2466" s="10"/>
    </row>
    <row r="2467" spans="1:24" x14ac:dyDescent="0.2">
      <c r="A2467">
        <v>2465</v>
      </c>
      <c r="B2467">
        <v>700</v>
      </c>
      <c r="C2467" t="s">
        <v>8219</v>
      </c>
      <c r="W2467" s="10"/>
      <c r="X2467" s="10"/>
    </row>
    <row r="2468" spans="1:24" x14ac:dyDescent="0.2">
      <c r="A2468">
        <v>2466</v>
      </c>
      <c r="B2468">
        <v>2500</v>
      </c>
      <c r="C2468" t="s">
        <v>8219</v>
      </c>
      <c r="W2468" s="10"/>
      <c r="X2468" s="10"/>
    </row>
    <row r="2469" spans="1:24" x14ac:dyDescent="0.2">
      <c r="A2469">
        <v>2467</v>
      </c>
      <c r="B2469">
        <v>1000</v>
      </c>
      <c r="C2469" t="s">
        <v>8219</v>
      </c>
      <c r="W2469" s="10"/>
      <c r="X2469" s="10"/>
    </row>
    <row r="2470" spans="1:24" x14ac:dyDescent="0.2">
      <c r="A2470">
        <v>2468</v>
      </c>
      <c r="B2470">
        <v>2000</v>
      </c>
      <c r="C2470" t="s">
        <v>8219</v>
      </c>
      <c r="W2470" s="10"/>
      <c r="X2470" s="10"/>
    </row>
    <row r="2471" spans="1:24" x14ac:dyDescent="0.2">
      <c r="A2471">
        <v>2469</v>
      </c>
      <c r="B2471">
        <v>1200</v>
      </c>
      <c r="C2471" t="s">
        <v>8219</v>
      </c>
      <c r="W2471" s="10"/>
      <c r="X2471" s="10"/>
    </row>
    <row r="2472" spans="1:24" x14ac:dyDescent="0.2">
      <c r="A2472">
        <v>2470</v>
      </c>
      <c r="B2472">
        <v>1000</v>
      </c>
      <c r="C2472" t="s">
        <v>8219</v>
      </c>
      <c r="W2472" s="10"/>
      <c r="X2472" s="10"/>
    </row>
    <row r="2473" spans="1:24" x14ac:dyDescent="0.2">
      <c r="A2473">
        <v>2471</v>
      </c>
      <c r="B2473">
        <v>500</v>
      </c>
      <c r="C2473" t="s">
        <v>8219</v>
      </c>
      <c r="W2473" s="10"/>
      <c r="X2473" s="10"/>
    </row>
    <row r="2474" spans="1:24" x14ac:dyDescent="0.2">
      <c r="A2474">
        <v>2472</v>
      </c>
      <c r="B2474">
        <v>7500</v>
      </c>
      <c r="C2474" t="s">
        <v>8219</v>
      </c>
      <c r="W2474" s="10"/>
      <c r="X2474" s="10"/>
    </row>
    <row r="2475" spans="1:24" x14ac:dyDescent="0.2">
      <c r="A2475">
        <v>2473</v>
      </c>
      <c r="B2475">
        <v>2000</v>
      </c>
      <c r="C2475" t="s">
        <v>8219</v>
      </c>
      <c r="W2475" s="10"/>
      <c r="X2475" s="10"/>
    </row>
    <row r="2476" spans="1:24" x14ac:dyDescent="0.2">
      <c r="A2476">
        <v>2474</v>
      </c>
      <c r="B2476">
        <v>5000</v>
      </c>
      <c r="C2476" t="s">
        <v>8219</v>
      </c>
      <c r="W2476" s="10"/>
      <c r="X2476" s="10"/>
    </row>
    <row r="2477" spans="1:24" x14ac:dyDescent="0.2">
      <c r="A2477">
        <v>2475</v>
      </c>
      <c r="B2477">
        <v>2500</v>
      </c>
      <c r="C2477" t="s">
        <v>8219</v>
      </c>
      <c r="W2477" s="10"/>
      <c r="X2477" s="10"/>
    </row>
    <row r="2478" spans="1:24" x14ac:dyDescent="0.2">
      <c r="A2478">
        <v>2476</v>
      </c>
      <c r="B2478">
        <v>3200</v>
      </c>
      <c r="C2478" t="s">
        <v>8219</v>
      </c>
      <c r="W2478" s="10"/>
      <c r="X2478" s="10"/>
    </row>
    <row r="2479" spans="1:24" x14ac:dyDescent="0.2">
      <c r="A2479">
        <v>2477</v>
      </c>
      <c r="B2479">
        <v>750</v>
      </c>
      <c r="C2479" t="s">
        <v>8219</v>
      </c>
      <c r="W2479" s="10"/>
      <c r="X2479" s="10"/>
    </row>
    <row r="2480" spans="1:24" x14ac:dyDescent="0.2">
      <c r="A2480">
        <v>2478</v>
      </c>
      <c r="B2480">
        <v>8000</v>
      </c>
      <c r="C2480" t="s">
        <v>8219</v>
      </c>
      <c r="W2480" s="10"/>
      <c r="X2480" s="10"/>
    </row>
    <row r="2481" spans="1:24" x14ac:dyDescent="0.2">
      <c r="A2481">
        <v>2479</v>
      </c>
      <c r="B2481">
        <v>300</v>
      </c>
      <c r="C2481" t="s">
        <v>8219</v>
      </c>
      <c r="W2481" s="10"/>
      <c r="X2481" s="10"/>
    </row>
    <row r="2482" spans="1:24" x14ac:dyDescent="0.2">
      <c r="A2482">
        <v>2480</v>
      </c>
      <c r="B2482">
        <v>2000</v>
      </c>
      <c r="C2482" t="s">
        <v>8219</v>
      </c>
      <c r="W2482" s="10"/>
      <c r="X2482" s="10"/>
    </row>
    <row r="2483" spans="1:24" x14ac:dyDescent="0.2">
      <c r="A2483">
        <v>2481</v>
      </c>
      <c r="B2483">
        <v>4000</v>
      </c>
      <c r="C2483" t="s">
        <v>8219</v>
      </c>
      <c r="W2483" s="10"/>
      <c r="X2483" s="10"/>
    </row>
    <row r="2484" spans="1:24" x14ac:dyDescent="0.2">
      <c r="A2484">
        <v>2482</v>
      </c>
      <c r="B2484">
        <v>1000</v>
      </c>
      <c r="C2484" t="s">
        <v>8219</v>
      </c>
      <c r="W2484" s="10"/>
      <c r="X2484" s="10"/>
    </row>
    <row r="2485" spans="1:24" x14ac:dyDescent="0.2">
      <c r="A2485">
        <v>2483</v>
      </c>
      <c r="B2485">
        <v>1100</v>
      </c>
      <c r="C2485" t="s">
        <v>8219</v>
      </c>
      <c r="W2485" s="10"/>
      <c r="X2485" s="10"/>
    </row>
    <row r="2486" spans="1:24" x14ac:dyDescent="0.2">
      <c r="A2486">
        <v>2484</v>
      </c>
      <c r="B2486">
        <v>3500</v>
      </c>
      <c r="C2486" t="s">
        <v>8219</v>
      </c>
      <c r="W2486" s="10"/>
      <c r="X2486" s="10"/>
    </row>
    <row r="2487" spans="1:24" x14ac:dyDescent="0.2">
      <c r="A2487">
        <v>2485</v>
      </c>
      <c r="B2487">
        <v>2000</v>
      </c>
      <c r="C2487" t="s">
        <v>8219</v>
      </c>
      <c r="W2487" s="10"/>
      <c r="X2487" s="10"/>
    </row>
    <row r="2488" spans="1:24" x14ac:dyDescent="0.2">
      <c r="A2488">
        <v>2486</v>
      </c>
      <c r="B2488">
        <v>300</v>
      </c>
      <c r="C2488" t="s">
        <v>8219</v>
      </c>
      <c r="W2488" s="10"/>
      <c r="X2488" s="10"/>
    </row>
    <row r="2489" spans="1:24" x14ac:dyDescent="0.2">
      <c r="A2489">
        <v>2487</v>
      </c>
      <c r="B2489">
        <v>1500</v>
      </c>
      <c r="C2489" t="s">
        <v>8219</v>
      </c>
      <c r="W2489" s="10"/>
      <c r="X2489" s="10"/>
    </row>
    <row r="2490" spans="1:24" x14ac:dyDescent="0.2">
      <c r="A2490">
        <v>2488</v>
      </c>
      <c r="B2490">
        <v>3000</v>
      </c>
      <c r="C2490" t="s">
        <v>8219</v>
      </c>
      <c r="W2490" s="10"/>
      <c r="X2490" s="10"/>
    </row>
    <row r="2491" spans="1:24" x14ac:dyDescent="0.2">
      <c r="A2491">
        <v>2489</v>
      </c>
      <c r="B2491">
        <v>3500</v>
      </c>
      <c r="C2491" t="s">
        <v>8219</v>
      </c>
      <c r="W2491" s="10"/>
      <c r="X2491" s="10"/>
    </row>
    <row r="2492" spans="1:24" x14ac:dyDescent="0.2">
      <c r="A2492">
        <v>2490</v>
      </c>
      <c r="B2492">
        <v>500</v>
      </c>
      <c r="C2492" t="s">
        <v>8219</v>
      </c>
      <c r="W2492" s="10"/>
      <c r="X2492" s="10"/>
    </row>
    <row r="2493" spans="1:24" x14ac:dyDescent="0.2">
      <c r="A2493">
        <v>2491</v>
      </c>
      <c r="B2493">
        <v>500</v>
      </c>
      <c r="C2493" t="s">
        <v>8219</v>
      </c>
      <c r="W2493" s="10"/>
      <c r="X2493" s="10"/>
    </row>
    <row r="2494" spans="1:24" x14ac:dyDescent="0.2">
      <c r="A2494">
        <v>2492</v>
      </c>
      <c r="B2494">
        <v>600</v>
      </c>
      <c r="C2494" t="s">
        <v>8219</v>
      </c>
      <c r="W2494" s="10"/>
      <c r="X2494" s="10"/>
    </row>
    <row r="2495" spans="1:24" x14ac:dyDescent="0.2">
      <c r="A2495">
        <v>2493</v>
      </c>
      <c r="B2495">
        <v>20000</v>
      </c>
      <c r="C2495" t="s">
        <v>8219</v>
      </c>
      <c r="W2495" s="10"/>
      <c r="X2495" s="10"/>
    </row>
    <row r="2496" spans="1:24" x14ac:dyDescent="0.2">
      <c r="A2496">
        <v>2494</v>
      </c>
      <c r="B2496">
        <v>1500</v>
      </c>
      <c r="C2496" t="s">
        <v>8219</v>
      </c>
      <c r="W2496" s="10"/>
      <c r="X2496" s="10"/>
    </row>
    <row r="2497" spans="1:24" x14ac:dyDescent="0.2">
      <c r="A2497">
        <v>2495</v>
      </c>
      <c r="B2497">
        <v>1500</v>
      </c>
      <c r="C2497" t="s">
        <v>8219</v>
      </c>
      <c r="W2497" s="10"/>
      <c r="X2497" s="10"/>
    </row>
    <row r="2498" spans="1:24" x14ac:dyDescent="0.2">
      <c r="A2498">
        <v>2496</v>
      </c>
      <c r="B2498">
        <v>6000</v>
      </c>
      <c r="C2498" t="s">
        <v>8219</v>
      </c>
      <c r="W2498" s="10"/>
      <c r="X2498" s="10"/>
    </row>
    <row r="2499" spans="1:24" x14ac:dyDescent="0.2">
      <c r="A2499">
        <v>2497</v>
      </c>
      <c r="B2499">
        <v>4000</v>
      </c>
      <c r="C2499" t="s">
        <v>8219</v>
      </c>
      <c r="W2499" s="10"/>
      <c r="X2499" s="10"/>
    </row>
    <row r="2500" spans="1:24" x14ac:dyDescent="0.2">
      <c r="A2500">
        <v>2498</v>
      </c>
      <c r="B2500">
        <v>1000</v>
      </c>
      <c r="C2500" t="s">
        <v>8219</v>
      </c>
      <c r="W2500" s="10"/>
      <c r="X2500" s="10"/>
    </row>
    <row r="2501" spans="1:24" x14ac:dyDescent="0.2">
      <c r="A2501">
        <v>2499</v>
      </c>
      <c r="B2501">
        <v>4000</v>
      </c>
      <c r="C2501" t="s">
        <v>8219</v>
      </c>
      <c r="W2501" s="10"/>
      <c r="X2501" s="10"/>
    </row>
    <row r="2502" spans="1:24" x14ac:dyDescent="0.2">
      <c r="A2502">
        <v>2500</v>
      </c>
      <c r="B2502">
        <v>600</v>
      </c>
      <c r="C2502" t="s">
        <v>8219</v>
      </c>
      <c r="W2502" s="10"/>
      <c r="X2502" s="10"/>
    </row>
    <row r="2503" spans="1:24" x14ac:dyDescent="0.2">
      <c r="A2503">
        <v>2501</v>
      </c>
      <c r="B2503">
        <v>11000</v>
      </c>
      <c r="C2503" t="s">
        <v>8221</v>
      </c>
      <c r="W2503" s="10"/>
      <c r="X2503" s="10"/>
    </row>
    <row r="2504" spans="1:24" x14ac:dyDescent="0.2">
      <c r="A2504">
        <v>2502</v>
      </c>
      <c r="B2504">
        <v>110000</v>
      </c>
      <c r="C2504" t="s">
        <v>8221</v>
      </c>
      <c r="W2504" s="10"/>
      <c r="X2504" s="10"/>
    </row>
    <row r="2505" spans="1:24" x14ac:dyDescent="0.2">
      <c r="A2505">
        <v>2503</v>
      </c>
      <c r="B2505">
        <v>10000</v>
      </c>
      <c r="C2505" t="s">
        <v>8221</v>
      </c>
      <c r="W2505" s="10"/>
      <c r="X2505" s="10"/>
    </row>
    <row r="2506" spans="1:24" x14ac:dyDescent="0.2">
      <c r="A2506">
        <v>2504</v>
      </c>
      <c r="B2506">
        <v>35000</v>
      </c>
      <c r="C2506" t="s">
        <v>8221</v>
      </c>
      <c r="W2506" s="10"/>
      <c r="X2506" s="10"/>
    </row>
    <row r="2507" spans="1:24" x14ac:dyDescent="0.2">
      <c r="A2507">
        <v>2505</v>
      </c>
      <c r="B2507">
        <v>7000</v>
      </c>
      <c r="C2507" t="s">
        <v>8221</v>
      </c>
      <c r="W2507" s="10"/>
      <c r="X2507" s="10"/>
    </row>
    <row r="2508" spans="1:24" x14ac:dyDescent="0.2">
      <c r="A2508">
        <v>2506</v>
      </c>
      <c r="B2508">
        <v>5000</v>
      </c>
      <c r="C2508" t="s">
        <v>8221</v>
      </c>
      <c r="W2508" s="10"/>
      <c r="X2508" s="10"/>
    </row>
    <row r="2509" spans="1:24" x14ac:dyDescent="0.2">
      <c r="A2509">
        <v>2507</v>
      </c>
      <c r="B2509">
        <v>42850</v>
      </c>
      <c r="C2509" t="s">
        <v>8221</v>
      </c>
      <c r="W2509" s="10"/>
      <c r="X2509" s="10"/>
    </row>
    <row r="2510" spans="1:24" x14ac:dyDescent="0.2">
      <c r="A2510">
        <v>2508</v>
      </c>
      <c r="B2510">
        <v>20000</v>
      </c>
      <c r="C2510" t="s">
        <v>8221</v>
      </c>
      <c r="W2510" s="10"/>
      <c r="X2510" s="10"/>
    </row>
    <row r="2511" spans="1:24" x14ac:dyDescent="0.2">
      <c r="A2511">
        <v>2509</v>
      </c>
      <c r="B2511">
        <v>95000</v>
      </c>
      <c r="C2511" t="s">
        <v>8221</v>
      </c>
      <c r="W2511" s="10"/>
      <c r="X2511" s="10"/>
    </row>
    <row r="2512" spans="1:24" x14ac:dyDescent="0.2">
      <c r="A2512">
        <v>2510</v>
      </c>
      <c r="B2512">
        <v>50000</v>
      </c>
      <c r="C2512" t="s">
        <v>8221</v>
      </c>
      <c r="W2512" s="10"/>
      <c r="X2512" s="10"/>
    </row>
    <row r="2513" spans="1:24" x14ac:dyDescent="0.2">
      <c r="A2513">
        <v>2511</v>
      </c>
      <c r="B2513">
        <v>100000</v>
      </c>
      <c r="C2513" t="s">
        <v>8221</v>
      </c>
      <c r="W2513" s="10"/>
      <c r="X2513" s="10"/>
    </row>
    <row r="2514" spans="1:24" x14ac:dyDescent="0.2">
      <c r="A2514">
        <v>2512</v>
      </c>
      <c r="B2514">
        <v>1150</v>
      </c>
      <c r="C2514" t="s">
        <v>8221</v>
      </c>
      <c r="W2514" s="10"/>
      <c r="X2514" s="10"/>
    </row>
    <row r="2515" spans="1:24" x14ac:dyDescent="0.2">
      <c r="A2515">
        <v>2513</v>
      </c>
      <c r="B2515">
        <v>180000</v>
      </c>
      <c r="C2515" t="s">
        <v>8221</v>
      </c>
      <c r="W2515" s="10"/>
      <c r="X2515" s="10"/>
    </row>
    <row r="2516" spans="1:24" x14ac:dyDescent="0.2">
      <c r="A2516">
        <v>2514</v>
      </c>
      <c r="B2516">
        <v>12000</v>
      </c>
      <c r="C2516" t="s">
        <v>8221</v>
      </c>
      <c r="W2516" s="10"/>
      <c r="X2516" s="10"/>
    </row>
    <row r="2517" spans="1:24" x14ac:dyDescent="0.2">
      <c r="A2517">
        <v>2515</v>
      </c>
      <c r="B2517">
        <v>5000</v>
      </c>
      <c r="C2517" t="s">
        <v>8221</v>
      </c>
      <c r="W2517" s="10"/>
      <c r="X2517" s="10"/>
    </row>
    <row r="2518" spans="1:24" x14ac:dyDescent="0.2">
      <c r="A2518">
        <v>2516</v>
      </c>
      <c r="B2518">
        <v>22000</v>
      </c>
      <c r="C2518" t="s">
        <v>8221</v>
      </c>
      <c r="W2518" s="10"/>
      <c r="X2518" s="10"/>
    </row>
    <row r="2519" spans="1:24" x14ac:dyDescent="0.2">
      <c r="A2519">
        <v>2517</v>
      </c>
      <c r="B2519">
        <v>18000</v>
      </c>
      <c r="C2519" t="s">
        <v>8221</v>
      </c>
      <c r="W2519" s="10"/>
      <c r="X2519" s="10"/>
    </row>
    <row r="2520" spans="1:24" x14ac:dyDescent="0.2">
      <c r="A2520">
        <v>2518</v>
      </c>
      <c r="B2520">
        <v>5000</v>
      </c>
      <c r="C2520" t="s">
        <v>8221</v>
      </c>
      <c r="W2520" s="10"/>
      <c r="X2520" s="10"/>
    </row>
    <row r="2521" spans="1:24" x14ac:dyDescent="0.2">
      <c r="A2521">
        <v>2519</v>
      </c>
      <c r="B2521">
        <v>150000</v>
      </c>
      <c r="C2521" t="s">
        <v>8221</v>
      </c>
      <c r="W2521" s="10"/>
      <c r="X2521" s="10"/>
    </row>
    <row r="2522" spans="1:24" x14ac:dyDescent="0.2">
      <c r="A2522">
        <v>2520</v>
      </c>
      <c r="B2522">
        <v>100000</v>
      </c>
      <c r="C2522" t="s">
        <v>8221</v>
      </c>
      <c r="W2522" s="10"/>
      <c r="X2522" s="10"/>
    </row>
    <row r="2523" spans="1:24" x14ac:dyDescent="0.2">
      <c r="A2523">
        <v>2521</v>
      </c>
      <c r="B2523">
        <v>12500</v>
      </c>
      <c r="C2523" t="s">
        <v>8219</v>
      </c>
      <c r="W2523" s="10"/>
      <c r="X2523" s="10"/>
    </row>
    <row r="2524" spans="1:24" x14ac:dyDescent="0.2">
      <c r="A2524">
        <v>2522</v>
      </c>
      <c r="B2524">
        <v>5000</v>
      </c>
      <c r="C2524" t="s">
        <v>8219</v>
      </c>
      <c r="W2524" s="10"/>
      <c r="X2524" s="10"/>
    </row>
    <row r="2525" spans="1:24" x14ac:dyDescent="0.2">
      <c r="A2525">
        <v>2523</v>
      </c>
      <c r="B2525">
        <v>900</v>
      </c>
      <c r="C2525" t="s">
        <v>8219</v>
      </c>
      <c r="W2525" s="10"/>
      <c r="X2525" s="10"/>
    </row>
    <row r="2526" spans="1:24" x14ac:dyDescent="0.2">
      <c r="A2526">
        <v>2524</v>
      </c>
      <c r="B2526">
        <v>7500</v>
      </c>
      <c r="C2526" t="s">
        <v>8219</v>
      </c>
      <c r="W2526" s="10"/>
      <c r="X2526" s="10"/>
    </row>
    <row r="2527" spans="1:24" x14ac:dyDescent="0.2">
      <c r="A2527">
        <v>2525</v>
      </c>
      <c r="B2527">
        <v>8000</v>
      </c>
      <c r="C2527" t="s">
        <v>8219</v>
      </c>
      <c r="W2527" s="10"/>
      <c r="X2527" s="10"/>
    </row>
    <row r="2528" spans="1:24" x14ac:dyDescent="0.2">
      <c r="A2528">
        <v>2526</v>
      </c>
      <c r="B2528">
        <v>4000</v>
      </c>
      <c r="C2528" t="s">
        <v>8219</v>
      </c>
      <c r="W2528" s="10"/>
      <c r="X2528" s="10"/>
    </row>
    <row r="2529" spans="1:24" x14ac:dyDescent="0.2">
      <c r="A2529">
        <v>2527</v>
      </c>
      <c r="B2529">
        <v>4000</v>
      </c>
      <c r="C2529" t="s">
        <v>8219</v>
      </c>
      <c r="W2529" s="10"/>
      <c r="X2529" s="10"/>
    </row>
    <row r="2530" spans="1:24" x14ac:dyDescent="0.2">
      <c r="A2530">
        <v>2528</v>
      </c>
      <c r="B2530">
        <v>4000</v>
      </c>
      <c r="C2530" t="s">
        <v>8219</v>
      </c>
      <c r="W2530" s="10"/>
      <c r="X2530" s="10"/>
    </row>
    <row r="2531" spans="1:24" x14ac:dyDescent="0.2">
      <c r="A2531">
        <v>2529</v>
      </c>
      <c r="B2531">
        <v>6000</v>
      </c>
      <c r="C2531" t="s">
        <v>8219</v>
      </c>
      <c r="W2531" s="10"/>
      <c r="X2531" s="10"/>
    </row>
    <row r="2532" spans="1:24" x14ac:dyDescent="0.2">
      <c r="A2532">
        <v>2530</v>
      </c>
      <c r="B2532">
        <v>6500</v>
      </c>
      <c r="C2532" t="s">
        <v>8219</v>
      </c>
      <c r="W2532" s="10"/>
      <c r="X2532" s="10"/>
    </row>
    <row r="2533" spans="1:24" x14ac:dyDescent="0.2">
      <c r="A2533">
        <v>2531</v>
      </c>
      <c r="B2533">
        <v>4500</v>
      </c>
      <c r="C2533" t="s">
        <v>8219</v>
      </c>
      <c r="W2533" s="10"/>
      <c r="X2533" s="10"/>
    </row>
    <row r="2534" spans="1:24" x14ac:dyDescent="0.2">
      <c r="A2534">
        <v>2532</v>
      </c>
      <c r="B2534">
        <v>4000</v>
      </c>
      <c r="C2534" t="s">
        <v>8219</v>
      </c>
      <c r="W2534" s="10"/>
      <c r="X2534" s="10"/>
    </row>
    <row r="2535" spans="1:24" x14ac:dyDescent="0.2">
      <c r="A2535">
        <v>2533</v>
      </c>
      <c r="B2535">
        <v>7500</v>
      </c>
      <c r="C2535" t="s">
        <v>8219</v>
      </c>
      <c r="W2535" s="10"/>
      <c r="X2535" s="10"/>
    </row>
    <row r="2536" spans="1:24" x14ac:dyDescent="0.2">
      <c r="A2536">
        <v>2534</v>
      </c>
      <c r="B2536">
        <v>2000</v>
      </c>
      <c r="C2536" t="s">
        <v>8219</v>
      </c>
      <c r="W2536" s="10"/>
      <c r="X2536" s="10"/>
    </row>
    <row r="2537" spans="1:24" x14ac:dyDescent="0.2">
      <c r="A2537">
        <v>2535</v>
      </c>
      <c r="B2537">
        <v>20000</v>
      </c>
      <c r="C2537" t="s">
        <v>8219</v>
      </c>
      <c r="W2537" s="10"/>
      <c r="X2537" s="10"/>
    </row>
    <row r="2538" spans="1:24" x14ac:dyDescent="0.2">
      <c r="A2538">
        <v>2536</v>
      </c>
      <c r="B2538">
        <v>25</v>
      </c>
      <c r="C2538" t="s">
        <v>8219</v>
      </c>
      <c r="W2538" s="10"/>
      <c r="X2538" s="10"/>
    </row>
    <row r="2539" spans="1:24" x14ac:dyDescent="0.2">
      <c r="A2539">
        <v>2537</v>
      </c>
      <c r="B2539">
        <v>1000</v>
      </c>
      <c r="C2539" t="s">
        <v>8219</v>
      </c>
      <c r="W2539" s="10"/>
      <c r="X2539" s="10"/>
    </row>
    <row r="2540" spans="1:24" x14ac:dyDescent="0.2">
      <c r="A2540">
        <v>2538</v>
      </c>
      <c r="B2540">
        <v>18000</v>
      </c>
      <c r="C2540" t="s">
        <v>8219</v>
      </c>
      <c r="W2540" s="10"/>
      <c r="X2540" s="10"/>
    </row>
    <row r="2541" spans="1:24" x14ac:dyDescent="0.2">
      <c r="A2541">
        <v>2539</v>
      </c>
      <c r="B2541">
        <v>10000</v>
      </c>
      <c r="C2541" t="s">
        <v>8219</v>
      </c>
      <c r="W2541" s="10"/>
      <c r="X2541" s="10"/>
    </row>
    <row r="2542" spans="1:24" x14ac:dyDescent="0.2">
      <c r="A2542">
        <v>2540</v>
      </c>
      <c r="B2542">
        <v>2500</v>
      </c>
      <c r="C2542" t="s">
        <v>8219</v>
      </c>
      <c r="W2542" s="10"/>
      <c r="X2542" s="10"/>
    </row>
    <row r="2543" spans="1:24" x14ac:dyDescent="0.2">
      <c r="A2543">
        <v>2541</v>
      </c>
      <c r="B2543">
        <v>3500</v>
      </c>
      <c r="C2543" t="s">
        <v>8219</v>
      </c>
      <c r="W2543" s="10"/>
      <c r="X2543" s="10"/>
    </row>
    <row r="2544" spans="1:24" x14ac:dyDescent="0.2">
      <c r="A2544">
        <v>2542</v>
      </c>
      <c r="B2544">
        <v>700</v>
      </c>
      <c r="C2544" t="s">
        <v>8219</v>
      </c>
      <c r="W2544" s="10"/>
      <c r="X2544" s="10"/>
    </row>
    <row r="2545" spans="1:24" x14ac:dyDescent="0.2">
      <c r="A2545">
        <v>2543</v>
      </c>
      <c r="B2545">
        <v>250</v>
      </c>
      <c r="C2545" t="s">
        <v>8219</v>
      </c>
      <c r="W2545" s="10"/>
      <c r="X2545" s="10"/>
    </row>
    <row r="2546" spans="1:24" x14ac:dyDescent="0.2">
      <c r="A2546">
        <v>2544</v>
      </c>
      <c r="B2546">
        <v>5000</v>
      </c>
      <c r="C2546" t="s">
        <v>8219</v>
      </c>
      <c r="W2546" s="10"/>
      <c r="X2546" s="10"/>
    </row>
    <row r="2547" spans="1:24" x14ac:dyDescent="0.2">
      <c r="A2547">
        <v>2545</v>
      </c>
      <c r="B2547">
        <v>2000</v>
      </c>
      <c r="C2547" t="s">
        <v>8219</v>
      </c>
      <c r="W2547" s="10"/>
      <c r="X2547" s="10"/>
    </row>
    <row r="2548" spans="1:24" x14ac:dyDescent="0.2">
      <c r="A2548">
        <v>2546</v>
      </c>
      <c r="B2548">
        <v>3500</v>
      </c>
      <c r="C2548" t="s">
        <v>8219</v>
      </c>
      <c r="W2548" s="10"/>
      <c r="X2548" s="10"/>
    </row>
    <row r="2549" spans="1:24" x14ac:dyDescent="0.2">
      <c r="A2549">
        <v>2547</v>
      </c>
      <c r="B2549">
        <v>5500</v>
      </c>
      <c r="C2549" t="s">
        <v>8219</v>
      </c>
      <c r="W2549" s="10"/>
      <c r="X2549" s="10"/>
    </row>
    <row r="2550" spans="1:24" x14ac:dyDescent="0.2">
      <c r="A2550">
        <v>2548</v>
      </c>
      <c r="B2550">
        <v>6000</v>
      </c>
      <c r="C2550" t="s">
        <v>8219</v>
      </c>
      <c r="W2550" s="10"/>
      <c r="X2550" s="10"/>
    </row>
    <row r="2551" spans="1:24" x14ac:dyDescent="0.2">
      <c r="A2551">
        <v>2549</v>
      </c>
      <c r="B2551">
        <v>1570</v>
      </c>
      <c r="C2551" t="s">
        <v>8219</v>
      </c>
      <c r="W2551" s="10"/>
      <c r="X2551" s="10"/>
    </row>
    <row r="2552" spans="1:24" x14ac:dyDescent="0.2">
      <c r="A2552">
        <v>2550</v>
      </c>
      <c r="B2552">
        <v>6500</v>
      </c>
      <c r="C2552" t="s">
        <v>8219</v>
      </c>
      <c r="W2552" s="10"/>
      <c r="X2552" s="10"/>
    </row>
    <row r="2553" spans="1:24" x14ac:dyDescent="0.2">
      <c r="A2553">
        <v>2551</v>
      </c>
      <c r="B2553">
        <v>3675</v>
      </c>
      <c r="C2553" t="s">
        <v>8219</v>
      </c>
      <c r="W2553" s="10"/>
      <c r="X2553" s="10"/>
    </row>
    <row r="2554" spans="1:24" x14ac:dyDescent="0.2">
      <c r="A2554">
        <v>2552</v>
      </c>
      <c r="B2554">
        <v>3000</v>
      </c>
      <c r="C2554" t="s">
        <v>8219</v>
      </c>
      <c r="W2554" s="10"/>
      <c r="X2554" s="10"/>
    </row>
    <row r="2555" spans="1:24" x14ac:dyDescent="0.2">
      <c r="A2555">
        <v>2553</v>
      </c>
      <c r="B2555">
        <v>1500</v>
      </c>
      <c r="C2555" t="s">
        <v>8219</v>
      </c>
      <c r="W2555" s="10"/>
      <c r="X2555" s="10"/>
    </row>
    <row r="2556" spans="1:24" x14ac:dyDescent="0.2">
      <c r="A2556">
        <v>2554</v>
      </c>
      <c r="B2556">
        <v>3000</v>
      </c>
      <c r="C2556" t="s">
        <v>8219</v>
      </c>
      <c r="W2556" s="10"/>
      <c r="X2556" s="10"/>
    </row>
    <row r="2557" spans="1:24" x14ac:dyDescent="0.2">
      <c r="A2557">
        <v>2555</v>
      </c>
      <c r="B2557">
        <v>2000</v>
      </c>
      <c r="C2557" t="s">
        <v>8219</v>
      </c>
      <c r="W2557" s="10"/>
      <c r="X2557" s="10"/>
    </row>
    <row r="2558" spans="1:24" x14ac:dyDescent="0.2">
      <c r="A2558">
        <v>2556</v>
      </c>
      <c r="B2558">
        <v>745</v>
      </c>
      <c r="C2558" t="s">
        <v>8219</v>
      </c>
      <c r="W2558" s="10"/>
      <c r="X2558" s="10"/>
    </row>
    <row r="2559" spans="1:24" x14ac:dyDescent="0.2">
      <c r="A2559">
        <v>2557</v>
      </c>
      <c r="B2559">
        <v>900</v>
      </c>
      <c r="C2559" t="s">
        <v>8219</v>
      </c>
      <c r="W2559" s="10"/>
      <c r="X2559" s="10"/>
    </row>
    <row r="2560" spans="1:24" x14ac:dyDescent="0.2">
      <c r="A2560">
        <v>2558</v>
      </c>
      <c r="B2560">
        <v>1250</v>
      </c>
      <c r="C2560" t="s">
        <v>8219</v>
      </c>
      <c r="W2560" s="10"/>
      <c r="X2560" s="10"/>
    </row>
    <row r="2561" spans="1:24" x14ac:dyDescent="0.2">
      <c r="A2561">
        <v>2559</v>
      </c>
      <c r="B2561">
        <v>800</v>
      </c>
      <c r="C2561" t="s">
        <v>8219</v>
      </c>
      <c r="W2561" s="10"/>
      <c r="X2561" s="10"/>
    </row>
    <row r="2562" spans="1:24" x14ac:dyDescent="0.2">
      <c r="A2562">
        <v>2560</v>
      </c>
      <c r="B2562">
        <v>3000</v>
      </c>
      <c r="C2562" t="s">
        <v>8219</v>
      </c>
      <c r="W2562" s="10"/>
      <c r="X2562" s="10"/>
    </row>
    <row r="2563" spans="1:24" x14ac:dyDescent="0.2">
      <c r="A2563">
        <v>2561</v>
      </c>
      <c r="B2563">
        <v>100000</v>
      </c>
      <c r="C2563" t="s">
        <v>8220</v>
      </c>
      <c r="W2563" s="10"/>
      <c r="X2563" s="10"/>
    </row>
    <row r="2564" spans="1:24" x14ac:dyDescent="0.2">
      <c r="A2564">
        <v>2562</v>
      </c>
      <c r="B2564">
        <v>10000</v>
      </c>
      <c r="C2564" t="s">
        <v>8220</v>
      </c>
      <c r="W2564" s="10"/>
      <c r="X2564" s="10"/>
    </row>
    <row r="2565" spans="1:24" x14ac:dyDescent="0.2">
      <c r="A2565">
        <v>2563</v>
      </c>
      <c r="B2565">
        <v>20000</v>
      </c>
      <c r="C2565" t="s">
        <v>8220</v>
      </c>
      <c r="W2565" s="10"/>
      <c r="X2565" s="10"/>
    </row>
    <row r="2566" spans="1:24" x14ac:dyDescent="0.2">
      <c r="A2566">
        <v>2564</v>
      </c>
      <c r="B2566">
        <v>40000</v>
      </c>
      <c r="C2566" t="s">
        <v>8220</v>
      </c>
      <c r="W2566" s="10"/>
      <c r="X2566" s="10"/>
    </row>
    <row r="2567" spans="1:24" x14ac:dyDescent="0.2">
      <c r="A2567">
        <v>2565</v>
      </c>
      <c r="B2567">
        <v>10000</v>
      </c>
      <c r="C2567" t="s">
        <v>8220</v>
      </c>
      <c r="W2567" s="10"/>
      <c r="X2567" s="10"/>
    </row>
    <row r="2568" spans="1:24" x14ac:dyDescent="0.2">
      <c r="A2568">
        <v>2566</v>
      </c>
      <c r="B2568">
        <v>35000</v>
      </c>
      <c r="C2568" t="s">
        <v>8220</v>
      </c>
      <c r="W2568" s="10"/>
      <c r="X2568" s="10"/>
    </row>
    <row r="2569" spans="1:24" x14ac:dyDescent="0.2">
      <c r="A2569">
        <v>2567</v>
      </c>
      <c r="B2569">
        <v>45000</v>
      </c>
      <c r="C2569" t="s">
        <v>8220</v>
      </c>
      <c r="W2569" s="10"/>
      <c r="X2569" s="10"/>
    </row>
    <row r="2570" spans="1:24" x14ac:dyDescent="0.2">
      <c r="A2570">
        <v>2568</v>
      </c>
      <c r="B2570">
        <v>10000</v>
      </c>
      <c r="C2570" t="s">
        <v>8220</v>
      </c>
      <c r="W2570" s="10"/>
      <c r="X2570" s="10"/>
    </row>
    <row r="2571" spans="1:24" x14ac:dyDescent="0.2">
      <c r="A2571">
        <v>2569</v>
      </c>
      <c r="B2571">
        <v>6500</v>
      </c>
      <c r="C2571" t="s">
        <v>8220</v>
      </c>
      <c r="W2571" s="10"/>
      <c r="X2571" s="10"/>
    </row>
    <row r="2572" spans="1:24" x14ac:dyDescent="0.2">
      <c r="A2572">
        <v>2570</v>
      </c>
      <c r="B2572">
        <v>7000</v>
      </c>
      <c r="C2572" t="s">
        <v>8220</v>
      </c>
      <c r="W2572" s="10"/>
      <c r="X2572" s="10"/>
    </row>
    <row r="2573" spans="1:24" x14ac:dyDescent="0.2">
      <c r="A2573">
        <v>2571</v>
      </c>
      <c r="B2573">
        <v>100000</v>
      </c>
      <c r="C2573" t="s">
        <v>8220</v>
      </c>
      <c r="W2573" s="10"/>
      <c r="X2573" s="10"/>
    </row>
    <row r="2574" spans="1:24" x14ac:dyDescent="0.2">
      <c r="A2574">
        <v>2572</v>
      </c>
      <c r="B2574">
        <v>30000</v>
      </c>
      <c r="C2574" t="s">
        <v>8220</v>
      </c>
      <c r="W2574" s="10"/>
      <c r="X2574" s="10"/>
    </row>
    <row r="2575" spans="1:24" x14ac:dyDescent="0.2">
      <c r="A2575">
        <v>2573</v>
      </c>
      <c r="B2575">
        <v>8000</v>
      </c>
      <c r="C2575" t="s">
        <v>8220</v>
      </c>
      <c r="W2575" s="10"/>
      <c r="X2575" s="10"/>
    </row>
    <row r="2576" spans="1:24" x14ac:dyDescent="0.2">
      <c r="A2576">
        <v>2574</v>
      </c>
      <c r="B2576">
        <v>10000</v>
      </c>
      <c r="C2576" t="s">
        <v>8220</v>
      </c>
      <c r="W2576" s="10"/>
      <c r="X2576" s="10"/>
    </row>
    <row r="2577" spans="1:24" x14ac:dyDescent="0.2">
      <c r="A2577">
        <v>2575</v>
      </c>
      <c r="B2577">
        <v>85000</v>
      </c>
      <c r="C2577" t="s">
        <v>8220</v>
      </c>
      <c r="W2577" s="10"/>
      <c r="X2577" s="10"/>
    </row>
    <row r="2578" spans="1:24" x14ac:dyDescent="0.2">
      <c r="A2578">
        <v>2576</v>
      </c>
      <c r="B2578">
        <v>10000</v>
      </c>
      <c r="C2578" t="s">
        <v>8220</v>
      </c>
      <c r="W2578" s="10"/>
      <c r="X2578" s="10"/>
    </row>
    <row r="2579" spans="1:24" x14ac:dyDescent="0.2">
      <c r="A2579">
        <v>2577</v>
      </c>
      <c r="B2579">
        <v>15000</v>
      </c>
      <c r="C2579" t="s">
        <v>8220</v>
      </c>
      <c r="W2579" s="10"/>
      <c r="X2579" s="10"/>
    </row>
    <row r="2580" spans="1:24" x14ac:dyDescent="0.2">
      <c r="A2580">
        <v>2578</v>
      </c>
      <c r="B2580">
        <v>6000</v>
      </c>
      <c r="C2580" t="s">
        <v>8220</v>
      </c>
      <c r="W2580" s="10"/>
      <c r="X2580" s="10"/>
    </row>
    <row r="2581" spans="1:24" x14ac:dyDescent="0.2">
      <c r="A2581">
        <v>2579</v>
      </c>
      <c r="B2581">
        <v>200000</v>
      </c>
      <c r="C2581" t="s">
        <v>8220</v>
      </c>
      <c r="W2581" s="10"/>
      <c r="X2581" s="10"/>
    </row>
    <row r="2582" spans="1:24" x14ac:dyDescent="0.2">
      <c r="A2582">
        <v>2580</v>
      </c>
      <c r="B2582">
        <v>8500</v>
      </c>
      <c r="C2582" t="s">
        <v>8220</v>
      </c>
      <c r="W2582" s="10"/>
      <c r="X2582" s="10"/>
    </row>
    <row r="2583" spans="1:24" x14ac:dyDescent="0.2">
      <c r="A2583">
        <v>2581</v>
      </c>
      <c r="B2583">
        <v>5000</v>
      </c>
      <c r="C2583" t="s">
        <v>8221</v>
      </c>
      <c r="W2583" s="10"/>
      <c r="X2583" s="10"/>
    </row>
    <row r="2584" spans="1:24" x14ac:dyDescent="0.2">
      <c r="A2584">
        <v>2582</v>
      </c>
      <c r="B2584">
        <v>90000</v>
      </c>
      <c r="C2584" t="s">
        <v>8221</v>
      </c>
      <c r="W2584" s="10"/>
      <c r="X2584" s="10"/>
    </row>
    <row r="2585" spans="1:24" x14ac:dyDescent="0.2">
      <c r="A2585">
        <v>2583</v>
      </c>
      <c r="B2585">
        <v>1000</v>
      </c>
      <c r="C2585" t="s">
        <v>8221</v>
      </c>
      <c r="W2585" s="10"/>
      <c r="X2585" s="10"/>
    </row>
    <row r="2586" spans="1:24" x14ac:dyDescent="0.2">
      <c r="A2586">
        <v>2584</v>
      </c>
      <c r="B2586">
        <v>10000</v>
      </c>
      <c r="C2586" t="s">
        <v>8221</v>
      </c>
      <c r="W2586" s="10"/>
      <c r="X2586" s="10"/>
    </row>
    <row r="2587" spans="1:24" x14ac:dyDescent="0.2">
      <c r="A2587">
        <v>2585</v>
      </c>
      <c r="B2587">
        <v>30000</v>
      </c>
      <c r="C2587" t="s">
        <v>8221</v>
      </c>
      <c r="W2587" s="10"/>
      <c r="X2587" s="10"/>
    </row>
    <row r="2588" spans="1:24" x14ac:dyDescent="0.2">
      <c r="A2588">
        <v>2586</v>
      </c>
      <c r="B2588">
        <v>3000</v>
      </c>
      <c r="C2588" t="s">
        <v>8221</v>
      </c>
      <c r="W2588" s="10"/>
      <c r="X2588" s="10"/>
    </row>
    <row r="2589" spans="1:24" x14ac:dyDescent="0.2">
      <c r="A2589">
        <v>2587</v>
      </c>
      <c r="B2589">
        <v>50000</v>
      </c>
      <c r="C2589" t="s">
        <v>8221</v>
      </c>
      <c r="W2589" s="10"/>
      <c r="X2589" s="10"/>
    </row>
    <row r="2590" spans="1:24" x14ac:dyDescent="0.2">
      <c r="A2590">
        <v>2588</v>
      </c>
      <c r="B2590">
        <v>6000</v>
      </c>
      <c r="C2590" t="s">
        <v>8221</v>
      </c>
      <c r="W2590" s="10"/>
      <c r="X2590" s="10"/>
    </row>
    <row r="2591" spans="1:24" x14ac:dyDescent="0.2">
      <c r="A2591">
        <v>2589</v>
      </c>
      <c r="B2591">
        <v>50000</v>
      </c>
      <c r="C2591" t="s">
        <v>8221</v>
      </c>
      <c r="W2591" s="10"/>
      <c r="X2591" s="10"/>
    </row>
    <row r="2592" spans="1:24" x14ac:dyDescent="0.2">
      <c r="A2592">
        <v>2590</v>
      </c>
      <c r="B2592">
        <v>3000</v>
      </c>
      <c r="C2592" t="s">
        <v>8221</v>
      </c>
      <c r="W2592" s="10"/>
      <c r="X2592" s="10"/>
    </row>
    <row r="2593" spans="1:24" x14ac:dyDescent="0.2">
      <c r="A2593">
        <v>2591</v>
      </c>
      <c r="B2593">
        <v>1500</v>
      </c>
      <c r="C2593" t="s">
        <v>8221</v>
      </c>
      <c r="W2593" s="10"/>
      <c r="X2593" s="10"/>
    </row>
    <row r="2594" spans="1:24" x14ac:dyDescent="0.2">
      <c r="A2594">
        <v>2592</v>
      </c>
      <c r="B2594">
        <v>30000</v>
      </c>
      <c r="C2594" t="s">
        <v>8221</v>
      </c>
      <c r="W2594" s="10"/>
      <c r="X2594" s="10"/>
    </row>
    <row r="2595" spans="1:24" x14ac:dyDescent="0.2">
      <c r="A2595">
        <v>2593</v>
      </c>
      <c r="B2595">
        <v>10000</v>
      </c>
      <c r="C2595" t="s">
        <v>8221</v>
      </c>
      <c r="W2595" s="10"/>
      <c r="X2595" s="10"/>
    </row>
    <row r="2596" spans="1:24" x14ac:dyDescent="0.2">
      <c r="A2596">
        <v>2594</v>
      </c>
      <c r="B2596">
        <v>80000</v>
      </c>
      <c r="C2596" t="s">
        <v>8221</v>
      </c>
      <c r="W2596" s="10"/>
      <c r="X2596" s="10"/>
    </row>
    <row r="2597" spans="1:24" x14ac:dyDescent="0.2">
      <c r="A2597">
        <v>2595</v>
      </c>
      <c r="B2597">
        <v>15000</v>
      </c>
      <c r="C2597" t="s">
        <v>8221</v>
      </c>
      <c r="W2597" s="10"/>
      <c r="X2597" s="10"/>
    </row>
    <row r="2598" spans="1:24" x14ac:dyDescent="0.2">
      <c r="A2598">
        <v>2596</v>
      </c>
      <c r="B2598">
        <v>35000</v>
      </c>
      <c r="C2598" t="s">
        <v>8221</v>
      </c>
      <c r="W2598" s="10"/>
      <c r="X2598" s="10"/>
    </row>
    <row r="2599" spans="1:24" x14ac:dyDescent="0.2">
      <c r="A2599">
        <v>2597</v>
      </c>
      <c r="B2599">
        <v>1500</v>
      </c>
      <c r="C2599" t="s">
        <v>8221</v>
      </c>
      <c r="W2599" s="10"/>
      <c r="X2599" s="10"/>
    </row>
    <row r="2600" spans="1:24" x14ac:dyDescent="0.2">
      <c r="A2600">
        <v>2598</v>
      </c>
      <c r="B2600">
        <v>3000</v>
      </c>
      <c r="C2600" t="s">
        <v>8221</v>
      </c>
      <c r="W2600" s="10"/>
      <c r="X2600" s="10"/>
    </row>
    <row r="2601" spans="1:24" x14ac:dyDescent="0.2">
      <c r="A2601">
        <v>2599</v>
      </c>
      <c r="B2601">
        <v>9041</v>
      </c>
      <c r="C2601" t="s">
        <v>8221</v>
      </c>
      <c r="W2601" s="10"/>
      <c r="X2601" s="10"/>
    </row>
    <row r="2602" spans="1:24" x14ac:dyDescent="0.2">
      <c r="A2602">
        <v>2600</v>
      </c>
      <c r="B2602">
        <v>50000</v>
      </c>
      <c r="C2602" t="s">
        <v>8221</v>
      </c>
      <c r="W2602" s="10"/>
      <c r="X2602" s="10"/>
    </row>
    <row r="2603" spans="1:24" x14ac:dyDescent="0.2">
      <c r="A2603">
        <v>2601</v>
      </c>
      <c r="B2603">
        <v>500</v>
      </c>
      <c r="C2603" t="s">
        <v>8219</v>
      </c>
      <c r="W2603" s="10"/>
      <c r="X2603" s="10"/>
    </row>
    <row r="2604" spans="1:24" x14ac:dyDescent="0.2">
      <c r="A2604">
        <v>2602</v>
      </c>
      <c r="B2604">
        <v>12000</v>
      </c>
      <c r="C2604" t="s">
        <v>8219</v>
      </c>
      <c r="W2604" s="10"/>
      <c r="X2604" s="10"/>
    </row>
    <row r="2605" spans="1:24" x14ac:dyDescent="0.2">
      <c r="A2605">
        <v>2603</v>
      </c>
      <c r="B2605">
        <v>1750</v>
      </c>
      <c r="C2605" t="s">
        <v>8219</v>
      </c>
      <c r="W2605" s="10"/>
      <c r="X2605" s="10"/>
    </row>
    <row r="2606" spans="1:24" x14ac:dyDescent="0.2">
      <c r="A2606">
        <v>2604</v>
      </c>
      <c r="B2606">
        <v>20000</v>
      </c>
      <c r="C2606" t="s">
        <v>8219</v>
      </c>
      <c r="W2606" s="10"/>
      <c r="X2606" s="10"/>
    </row>
    <row r="2607" spans="1:24" x14ac:dyDescent="0.2">
      <c r="A2607">
        <v>2605</v>
      </c>
      <c r="B2607">
        <v>100000</v>
      </c>
      <c r="C2607" t="s">
        <v>8219</v>
      </c>
      <c r="W2607" s="10"/>
      <c r="X2607" s="10"/>
    </row>
    <row r="2608" spans="1:24" x14ac:dyDescent="0.2">
      <c r="A2608">
        <v>2606</v>
      </c>
      <c r="B2608">
        <v>11000</v>
      </c>
      <c r="C2608" t="s">
        <v>8219</v>
      </c>
      <c r="W2608" s="10"/>
      <c r="X2608" s="10"/>
    </row>
    <row r="2609" spans="1:24" x14ac:dyDescent="0.2">
      <c r="A2609">
        <v>2607</v>
      </c>
      <c r="B2609">
        <v>8000</v>
      </c>
      <c r="C2609" t="s">
        <v>8219</v>
      </c>
      <c r="W2609" s="10"/>
      <c r="X2609" s="10"/>
    </row>
    <row r="2610" spans="1:24" x14ac:dyDescent="0.2">
      <c r="A2610">
        <v>2608</v>
      </c>
      <c r="B2610">
        <v>8000</v>
      </c>
      <c r="C2610" t="s">
        <v>8219</v>
      </c>
      <c r="W2610" s="10"/>
      <c r="X2610" s="10"/>
    </row>
    <row r="2611" spans="1:24" x14ac:dyDescent="0.2">
      <c r="A2611">
        <v>2609</v>
      </c>
      <c r="B2611">
        <v>35000</v>
      </c>
      <c r="C2611" t="s">
        <v>8219</v>
      </c>
      <c r="W2611" s="10"/>
      <c r="X2611" s="10"/>
    </row>
    <row r="2612" spans="1:24" x14ac:dyDescent="0.2">
      <c r="A2612">
        <v>2610</v>
      </c>
      <c r="B2612">
        <v>22765</v>
      </c>
      <c r="C2612" t="s">
        <v>8219</v>
      </c>
      <c r="W2612" s="10"/>
      <c r="X2612" s="10"/>
    </row>
    <row r="2613" spans="1:24" x14ac:dyDescent="0.2">
      <c r="A2613">
        <v>2611</v>
      </c>
      <c r="B2613">
        <v>11000</v>
      </c>
      <c r="C2613" t="s">
        <v>8219</v>
      </c>
      <c r="W2613" s="10"/>
      <c r="X2613" s="10"/>
    </row>
    <row r="2614" spans="1:24" x14ac:dyDescent="0.2">
      <c r="A2614">
        <v>2612</v>
      </c>
      <c r="B2614">
        <v>10000</v>
      </c>
      <c r="C2614" t="s">
        <v>8219</v>
      </c>
      <c r="W2614" s="10"/>
      <c r="X2614" s="10"/>
    </row>
    <row r="2615" spans="1:24" x14ac:dyDescent="0.2">
      <c r="A2615">
        <v>2613</v>
      </c>
      <c r="B2615">
        <v>7500</v>
      </c>
      <c r="C2615" t="s">
        <v>8219</v>
      </c>
      <c r="W2615" s="10"/>
      <c r="X2615" s="10"/>
    </row>
    <row r="2616" spans="1:24" x14ac:dyDescent="0.2">
      <c r="A2616">
        <v>2614</v>
      </c>
      <c r="B2616">
        <v>10500</v>
      </c>
      <c r="C2616" t="s">
        <v>8219</v>
      </c>
      <c r="W2616" s="10"/>
      <c r="X2616" s="10"/>
    </row>
    <row r="2617" spans="1:24" x14ac:dyDescent="0.2">
      <c r="A2617">
        <v>2615</v>
      </c>
      <c r="B2617">
        <v>2001</v>
      </c>
      <c r="C2617" t="s">
        <v>8219</v>
      </c>
      <c r="W2617" s="10"/>
      <c r="X2617" s="10"/>
    </row>
    <row r="2618" spans="1:24" x14ac:dyDescent="0.2">
      <c r="A2618">
        <v>2616</v>
      </c>
      <c r="B2618">
        <v>25000</v>
      </c>
      <c r="C2618" t="s">
        <v>8219</v>
      </c>
      <c r="W2618" s="10"/>
      <c r="X2618" s="10"/>
    </row>
    <row r="2619" spans="1:24" x14ac:dyDescent="0.2">
      <c r="A2619">
        <v>2617</v>
      </c>
      <c r="B2619">
        <v>500</v>
      </c>
      <c r="C2619" t="s">
        <v>8219</v>
      </c>
      <c r="W2619" s="10"/>
      <c r="X2619" s="10"/>
    </row>
    <row r="2620" spans="1:24" x14ac:dyDescent="0.2">
      <c r="A2620">
        <v>2618</v>
      </c>
      <c r="B2620">
        <v>15000</v>
      </c>
      <c r="C2620" t="s">
        <v>8219</v>
      </c>
      <c r="W2620" s="10"/>
      <c r="X2620" s="10"/>
    </row>
    <row r="2621" spans="1:24" x14ac:dyDescent="0.2">
      <c r="A2621">
        <v>2619</v>
      </c>
      <c r="B2621">
        <v>1000</v>
      </c>
      <c r="C2621" t="s">
        <v>8219</v>
      </c>
      <c r="W2621" s="10"/>
      <c r="X2621" s="10"/>
    </row>
    <row r="2622" spans="1:24" x14ac:dyDescent="0.2">
      <c r="A2622">
        <v>2620</v>
      </c>
      <c r="B2622">
        <v>65000</v>
      </c>
      <c r="C2622" t="s">
        <v>8219</v>
      </c>
      <c r="W2622" s="10"/>
      <c r="X2622" s="10"/>
    </row>
    <row r="2623" spans="1:24" x14ac:dyDescent="0.2">
      <c r="A2623">
        <v>2621</v>
      </c>
      <c r="B2623">
        <v>15000</v>
      </c>
      <c r="C2623" t="s">
        <v>8219</v>
      </c>
      <c r="W2623" s="10"/>
      <c r="X2623" s="10"/>
    </row>
    <row r="2624" spans="1:24" x14ac:dyDescent="0.2">
      <c r="A2624">
        <v>2622</v>
      </c>
      <c r="B2624">
        <v>1500</v>
      </c>
      <c r="C2624" t="s">
        <v>8219</v>
      </c>
      <c r="W2624" s="10"/>
      <c r="X2624" s="10"/>
    </row>
    <row r="2625" spans="1:24" x14ac:dyDescent="0.2">
      <c r="A2625">
        <v>2623</v>
      </c>
      <c r="B2625">
        <v>2000</v>
      </c>
      <c r="C2625" t="s">
        <v>8219</v>
      </c>
      <c r="W2625" s="10"/>
      <c r="X2625" s="10"/>
    </row>
    <row r="2626" spans="1:24" x14ac:dyDescent="0.2">
      <c r="A2626">
        <v>2624</v>
      </c>
      <c r="B2626">
        <v>8000</v>
      </c>
      <c r="C2626" t="s">
        <v>8219</v>
      </c>
      <c r="W2626" s="10"/>
      <c r="X2626" s="10"/>
    </row>
    <row r="2627" spans="1:24" x14ac:dyDescent="0.2">
      <c r="A2627">
        <v>2625</v>
      </c>
      <c r="B2627">
        <v>150</v>
      </c>
      <c r="C2627" t="s">
        <v>8219</v>
      </c>
      <c r="W2627" s="10"/>
      <c r="X2627" s="10"/>
    </row>
    <row r="2628" spans="1:24" x14ac:dyDescent="0.2">
      <c r="A2628">
        <v>2626</v>
      </c>
      <c r="B2628">
        <v>2500</v>
      </c>
      <c r="C2628" t="s">
        <v>8219</v>
      </c>
      <c r="W2628" s="10"/>
      <c r="X2628" s="10"/>
    </row>
    <row r="2629" spans="1:24" x14ac:dyDescent="0.2">
      <c r="A2629">
        <v>2627</v>
      </c>
      <c r="B2629">
        <v>150</v>
      </c>
      <c r="C2629" t="s">
        <v>8219</v>
      </c>
      <c r="W2629" s="10"/>
      <c r="X2629" s="10"/>
    </row>
    <row r="2630" spans="1:24" x14ac:dyDescent="0.2">
      <c r="A2630">
        <v>2628</v>
      </c>
      <c r="B2630">
        <v>839</v>
      </c>
      <c r="C2630" t="s">
        <v>8219</v>
      </c>
      <c r="W2630" s="10"/>
      <c r="X2630" s="10"/>
    </row>
    <row r="2631" spans="1:24" x14ac:dyDescent="0.2">
      <c r="A2631">
        <v>2629</v>
      </c>
      <c r="B2631">
        <v>5000</v>
      </c>
      <c r="C2631" t="s">
        <v>8219</v>
      </c>
      <c r="W2631" s="10"/>
      <c r="X2631" s="10"/>
    </row>
    <row r="2632" spans="1:24" x14ac:dyDescent="0.2">
      <c r="A2632">
        <v>2630</v>
      </c>
      <c r="B2632">
        <v>2000</v>
      </c>
      <c r="C2632" t="s">
        <v>8219</v>
      </c>
      <c r="W2632" s="10"/>
      <c r="X2632" s="10"/>
    </row>
    <row r="2633" spans="1:24" x14ac:dyDescent="0.2">
      <c r="A2633">
        <v>2631</v>
      </c>
      <c r="B2633">
        <v>20000</v>
      </c>
      <c r="C2633" t="s">
        <v>8219</v>
      </c>
      <c r="W2633" s="10"/>
      <c r="X2633" s="10"/>
    </row>
    <row r="2634" spans="1:24" x14ac:dyDescent="0.2">
      <c r="A2634">
        <v>2632</v>
      </c>
      <c r="B2634">
        <v>1070</v>
      </c>
      <c r="C2634" t="s">
        <v>8219</v>
      </c>
      <c r="W2634" s="10"/>
      <c r="X2634" s="10"/>
    </row>
    <row r="2635" spans="1:24" x14ac:dyDescent="0.2">
      <c r="A2635">
        <v>2633</v>
      </c>
      <c r="B2635">
        <v>5000</v>
      </c>
      <c r="C2635" t="s">
        <v>8219</v>
      </c>
      <c r="W2635" s="10"/>
      <c r="X2635" s="10"/>
    </row>
    <row r="2636" spans="1:24" x14ac:dyDescent="0.2">
      <c r="A2636">
        <v>2634</v>
      </c>
      <c r="B2636">
        <v>930</v>
      </c>
      <c r="C2636" t="s">
        <v>8219</v>
      </c>
      <c r="W2636" s="10"/>
      <c r="X2636" s="10"/>
    </row>
    <row r="2637" spans="1:24" x14ac:dyDescent="0.2">
      <c r="A2637">
        <v>2635</v>
      </c>
      <c r="B2637">
        <v>11500</v>
      </c>
      <c r="C2637" t="s">
        <v>8219</v>
      </c>
      <c r="W2637" s="10"/>
      <c r="X2637" s="10"/>
    </row>
    <row r="2638" spans="1:24" x14ac:dyDescent="0.2">
      <c r="A2638">
        <v>2636</v>
      </c>
      <c r="B2638">
        <v>1000</v>
      </c>
      <c r="C2638" t="s">
        <v>8219</v>
      </c>
      <c r="W2638" s="10"/>
      <c r="X2638" s="10"/>
    </row>
    <row r="2639" spans="1:24" x14ac:dyDescent="0.2">
      <c r="A2639">
        <v>2637</v>
      </c>
      <c r="B2639">
        <v>500</v>
      </c>
      <c r="C2639" t="s">
        <v>8219</v>
      </c>
      <c r="W2639" s="10"/>
      <c r="X2639" s="10"/>
    </row>
    <row r="2640" spans="1:24" x14ac:dyDescent="0.2">
      <c r="A2640">
        <v>2638</v>
      </c>
      <c r="B2640">
        <v>347</v>
      </c>
      <c r="C2640" t="s">
        <v>8219</v>
      </c>
      <c r="W2640" s="10"/>
      <c r="X2640" s="10"/>
    </row>
    <row r="2641" spans="1:24" x14ac:dyDescent="0.2">
      <c r="A2641">
        <v>2639</v>
      </c>
      <c r="B2641">
        <v>300</v>
      </c>
      <c r="C2641" t="s">
        <v>8219</v>
      </c>
      <c r="W2641" s="10"/>
      <c r="X2641" s="10"/>
    </row>
    <row r="2642" spans="1:24" x14ac:dyDescent="0.2">
      <c r="A2642">
        <v>2640</v>
      </c>
      <c r="B2642">
        <v>3000</v>
      </c>
      <c r="C2642" t="s">
        <v>8219</v>
      </c>
      <c r="W2642" s="10"/>
      <c r="X2642" s="10"/>
    </row>
    <row r="2643" spans="1:24" x14ac:dyDescent="0.2">
      <c r="A2643">
        <v>2641</v>
      </c>
      <c r="B2643">
        <v>1500</v>
      </c>
      <c r="C2643" t="s">
        <v>8221</v>
      </c>
      <c r="W2643" s="10"/>
      <c r="X2643" s="10"/>
    </row>
    <row r="2644" spans="1:24" x14ac:dyDescent="0.2">
      <c r="A2644">
        <v>2642</v>
      </c>
      <c r="B2644">
        <v>500000</v>
      </c>
      <c r="C2644" t="s">
        <v>8221</v>
      </c>
      <c r="W2644" s="10"/>
      <c r="X2644" s="10"/>
    </row>
    <row r="2645" spans="1:24" x14ac:dyDescent="0.2">
      <c r="A2645">
        <v>2643</v>
      </c>
      <c r="B2645">
        <v>1000000</v>
      </c>
      <c r="C2645" t="s">
        <v>8220</v>
      </c>
      <c r="W2645" s="10"/>
      <c r="X2645" s="10"/>
    </row>
    <row r="2646" spans="1:24" x14ac:dyDescent="0.2">
      <c r="A2646">
        <v>2644</v>
      </c>
      <c r="B2646">
        <v>100000</v>
      </c>
      <c r="C2646" t="s">
        <v>8220</v>
      </c>
      <c r="W2646" s="10"/>
      <c r="X2646" s="10"/>
    </row>
    <row r="2647" spans="1:24" x14ac:dyDescent="0.2">
      <c r="A2647">
        <v>2645</v>
      </c>
      <c r="B2647">
        <v>20000</v>
      </c>
      <c r="C2647" t="s">
        <v>8220</v>
      </c>
      <c r="W2647" s="10"/>
      <c r="X2647" s="10"/>
    </row>
    <row r="2648" spans="1:24" x14ac:dyDescent="0.2">
      <c r="A2648">
        <v>2646</v>
      </c>
      <c r="B2648">
        <v>500000</v>
      </c>
      <c r="C2648" t="s">
        <v>8220</v>
      </c>
      <c r="W2648" s="10"/>
      <c r="X2648" s="10"/>
    </row>
    <row r="2649" spans="1:24" x14ac:dyDescent="0.2">
      <c r="A2649">
        <v>2647</v>
      </c>
      <c r="B2649">
        <v>2500</v>
      </c>
      <c r="C2649" t="s">
        <v>8220</v>
      </c>
      <c r="W2649" s="10"/>
      <c r="X2649" s="10"/>
    </row>
    <row r="2650" spans="1:24" x14ac:dyDescent="0.2">
      <c r="A2650">
        <v>2648</v>
      </c>
      <c r="B2650">
        <v>12000</v>
      </c>
      <c r="C2650" t="s">
        <v>8220</v>
      </c>
      <c r="W2650" s="10"/>
      <c r="X2650" s="10"/>
    </row>
    <row r="2651" spans="1:24" x14ac:dyDescent="0.2">
      <c r="A2651">
        <v>2649</v>
      </c>
      <c r="B2651">
        <v>125000</v>
      </c>
      <c r="C2651" t="s">
        <v>8220</v>
      </c>
      <c r="W2651" s="10"/>
      <c r="X2651" s="10"/>
    </row>
    <row r="2652" spans="1:24" x14ac:dyDescent="0.2">
      <c r="A2652">
        <v>2650</v>
      </c>
      <c r="B2652">
        <v>60000</v>
      </c>
      <c r="C2652" t="s">
        <v>8220</v>
      </c>
      <c r="W2652" s="10"/>
      <c r="X2652" s="10"/>
    </row>
    <row r="2653" spans="1:24" x14ac:dyDescent="0.2">
      <c r="A2653">
        <v>2651</v>
      </c>
      <c r="B2653">
        <v>280000</v>
      </c>
      <c r="C2653" t="s">
        <v>8220</v>
      </c>
      <c r="W2653" s="10"/>
      <c r="X2653" s="10"/>
    </row>
    <row r="2654" spans="1:24" x14ac:dyDescent="0.2">
      <c r="A2654">
        <v>2652</v>
      </c>
      <c r="B2654">
        <v>100000</v>
      </c>
      <c r="C2654" t="s">
        <v>8220</v>
      </c>
      <c r="W2654" s="10"/>
      <c r="X2654" s="10"/>
    </row>
    <row r="2655" spans="1:24" x14ac:dyDescent="0.2">
      <c r="A2655">
        <v>2653</v>
      </c>
      <c r="B2655">
        <v>51000</v>
      </c>
      <c r="C2655" t="s">
        <v>8220</v>
      </c>
      <c r="W2655" s="10"/>
      <c r="X2655" s="10"/>
    </row>
    <row r="2656" spans="1:24" x14ac:dyDescent="0.2">
      <c r="A2656">
        <v>2654</v>
      </c>
      <c r="B2656">
        <v>100000</v>
      </c>
      <c r="C2656" t="s">
        <v>8220</v>
      </c>
      <c r="W2656" s="10"/>
      <c r="X2656" s="10"/>
    </row>
    <row r="2657" spans="1:24" x14ac:dyDescent="0.2">
      <c r="A2657">
        <v>2655</v>
      </c>
      <c r="B2657">
        <v>15000</v>
      </c>
      <c r="C2657" t="s">
        <v>8220</v>
      </c>
      <c r="W2657" s="10"/>
      <c r="X2657" s="10"/>
    </row>
    <row r="2658" spans="1:24" x14ac:dyDescent="0.2">
      <c r="A2658">
        <v>2656</v>
      </c>
      <c r="B2658">
        <v>150000</v>
      </c>
      <c r="C2658" t="s">
        <v>8220</v>
      </c>
      <c r="W2658" s="10"/>
      <c r="X2658" s="10"/>
    </row>
    <row r="2659" spans="1:24" x14ac:dyDescent="0.2">
      <c r="A2659">
        <v>2657</v>
      </c>
      <c r="B2659">
        <v>30000</v>
      </c>
      <c r="C2659" t="s">
        <v>8220</v>
      </c>
      <c r="W2659" s="10"/>
      <c r="X2659" s="10"/>
    </row>
    <row r="2660" spans="1:24" x14ac:dyDescent="0.2">
      <c r="A2660">
        <v>2658</v>
      </c>
      <c r="B2660">
        <v>98000</v>
      </c>
      <c r="C2660" t="s">
        <v>8220</v>
      </c>
      <c r="W2660" s="10"/>
      <c r="X2660" s="10"/>
    </row>
    <row r="2661" spans="1:24" x14ac:dyDescent="0.2">
      <c r="A2661">
        <v>2659</v>
      </c>
      <c r="B2661">
        <v>49000</v>
      </c>
      <c r="C2661" t="s">
        <v>8220</v>
      </c>
      <c r="W2661" s="10"/>
      <c r="X2661" s="10"/>
    </row>
    <row r="2662" spans="1:24" x14ac:dyDescent="0.2">
      <c r="A2662">
        <v>2660</v>
      </c>
      <c r="B2662">
        <v>20000</v>
      </c>
      <c r="C2662" t="s">
        <v>8220</v>
      </c>
      <c r="W2662" s="10"/>
      <c r="X2662" s="10"/>
    </row>
    <row r="2663" spans="1:24" x14ac:dyDescent="0.2">
      <c r="A2663">
        <v>2661</v>
      </c>
      <c r="B2663">
        <v>5000</v>
      </c>
      <c r="C2663" t="s">
        <v>8219</v>
      </c>
      <c r="W2663" s="10"/>
      <c r="X2663" s="10"/>
    </row>
    <row r="2664" spans="1:24" x14ac:dyDescent="0.2">
      <c r="A2664">
        <v>2662</v>
      </c>
      <c r="B2664">
        <v>20000</v>
      </c>
      <c r="C2664" t="s">
        <v>8219</v>
      </c>
      <c r="W2664" s="10"/>
      <c r="X2664" s="10"/>
    </row>
    <row r="2665" spans="1:24" x14ac:dyDescent="0.2">
      <c r="A2665">
        <v>2663</v>
      </c>
      <c r="B2665">
        <v>20000</v>
      </c>
      <c r="C2665" t="s">
        <v>8219</v>
      </c>
      <c r="W2665" s="10"/>
      <c r="X2665" s="10"/>
    </row>
    <row r="2666" spans="1:24" x14ac:dyDescent="0.2">
      <c r="A2666">
        <v>2664</v>
      </c>
      <c r="B2666">
        <v>17500</v>
      </c>
      <c r="C2666" t="s">
        <v>8219</v>
      </c>
      <c r="W2666" s="10"/>
      <c r="X2666" s="10"/>
    </row>
    <row r="2667" spans="1:24" x14ac:dyDescent="0.2">
      <c r="A2667">
        <v>2665</v>
      </c>
      <c r="B2667">
        <v>3500</v>
      </c>
      <c r="C2667" t="s">
        <v>8219</v>
      </c>
      <c r="W2667" s="10"/>
      <c r="X2667" s="10"/>
    </row>
    <row r="2668" spans="1:24" x14ac:dyDescent="0.2">
      <c r="A2668">
        <v>2666</v>
      </c>
      <c r="B2668">
        <v>10000</v>
      </c>
      <c r="C2668" t="s">
        <v>8219</v>
      </c>
      <c r="W2668" s="10"/>
      <c r="X2668" s="10"/>
    </row>
    <row r="2669" spans="1:24" x14ac:dyDescent="0.2">
      <c r="A2669">
        <v>2667</v>
      </c>
      <c r="B2669">
        <v>1500</v>
      </c>
      <c r="C2669" t="s">
        <v>8219</v>
      </c>
      <c r="W2669" s="10"/>
      <c r="X2669" s="10"/>
    </row>
    <row r="2670" spans="1:24" x14ac:dyDescent="0.2">
      <c r="A2670">
        <v>2668</v>
      </c>
      <c r="B2670">
        <v>1000</v>
      </c>
      <c r="C2670" t="s">
        <v>8219</v>
      </c>
      <c r="W2670" s="10"/>
      <c r="X2670" s="10"/>
    </row>
    <row r="2671" spans="1:24" x14ac:dyDescent="0.2">
      <c r="A2671">
        <v>2669</v>
      </c>
      <c r="B2671">
        <v>800</v>
      </c>
      <c r="C2671" t="s">
        <v>8219</v>
      </c>
      <c r="W2671" s="10"/>
      <c r="X2671" s="10"/>
    </row>
    <row r="2672" spans="1:24" x14ac:dyDescent="0.2">
      <c r="A2672">
        <v>2670</v>
      </c>
      <c r="B2672">
        <v>38888</v>
      </c>
      <c r="C2672" t="s">
        <v>8221</v>
      </c>
      <c r="W2672" s="10"/>
      <c r="X2672" s="10"/>
    </row>
    <row r="2673" spans="1:24" x14ac:dyDescent="0.2">
      <c r="A2673">
        <v>2671</v>
      </c>
      <c r="B2673">
        <v>25000</v>
      </c>
      <c r="C2673" t="s">
        <v>8221</v>
      </c>
      <c r="W2673" s="10"/>
      <c r="X2673" s="10"/>
    </row>
    <row r="2674" spans="1:24" x14ac:dyDescent="0.2">
      <c r="A2674">
        <v>2672</v>
      </c>
      <c r="B2674">
        <v>10000</v>
      </c>
      <c r="C2674" t="s">
        <v>8221</v>
      </c>
      <c r="W2674" s="10"/>
      <c r="X2674" s="10"/>
    </row>
    <row r="2675" spans="1:24" x14ac:dyDescent="0.2">
      <c r="A2675">
        <v>2673</v>
      </c>
      <c r="B2675">
        <v>40000</v>
      </c>
      <c r="C2675" t="s">
        <v>8221</v>
      </c>
      <c r="W2675" s="10"/>
      <c r="X2675" s="10"/>
    </row>
    <row r="2676" spans="1:24" x14ac:dyDescent="0.2">
      <c r="A2676">
        <v>2674</v>
      </c>
      <c r="B2676">
        <v>35000</v>
      </c>
      <c r="C2676" t="s">
        <v>8221</v>
      </c>
      <c r="W2676" s="10"/>
      <c r="X2676" s="10"/>
    </row>
    <row r="2677" spans="1:24" x14ac:dyDescent="0.2">
      <c r="A2677">
        <v>2675</v>
      </c>
      <c r="B2677">
        <v>25000</v>
      </c>
      <c r="C2677" t="s">
        <v>8221</v>
      </c>
      <c r="W2677" s="10"/>
      <c r="X2677" s="10"/>
    </row>
    <row r="2678" spans="1:24" x14ac:dyDescent="0.2">
      <c r="A2678">
        <v>2676</v>
      </c>
      <c r="B2678">
        <v>2100</v>
      </c>
      <c r="C2678" t="s">
        <v>8221</v>
      </c>
      <c r="W2678" s="10"/>
      <c r="X2678" s="10"/>
    </row>
    <row r="2679" spans="1:24" x14ac:dyDescent="0.2">
      <c r="A2679">
        <v>2677</v>
      </c>
      <c r="B2679">
        <v>19500</v>
      </c>
      <c r="C2679" t="s">
        <v>8221</v>
      </c>
      <c r="W2679" s="10"/>
      <c r="X2679" s="10"/>
    </row>
    <row r="2680" spans="1:24" x14ac:dyDescent="0.2">
      <c r="A2680">
        <v>2678</v>
      </c>
      <c r="B2680">
        <v>8000000</v>
      </c>
      <c r="C2680" t="s">
        <v>8221</v>
      </c>
      <c r="W2680" s="10"/>
      <c r="X2680" s="10"/>
    </row>
    <row r="2681" spans="1:24" x14ac:dyDescent="0.2">
      <c r="A2681">
        <v>2679</v>
      </c>
      <c r="B2681">
        <v>40000</v>
      </c>
      <c r="C2681" t="s">
        <v>8221</v>
      </c>
      <c r="W2681" s="10"/>
      <c r="X2681" s="10"/>
    </row>
    <row r="2682" spans="1:24" x14ac:dyDescent="0.2">
      <c r="A2682">
        <v>2680</v>
      </c>
      <c r="B2682">
        <v>32000</v>
      </c>
      <c r="C2682" t="s">
        <v>8221</v>
      </c>
      <c r="W2682" s="10"/>
      <c r="X2682" s="10"/>
    </row>
    <row r="2683" spans="1:24" x14ac:dyDescent="0.2">
      <c r="A2683">
        <v>2681</v>
      </c>
      <c r="B2683">
        <v>8000</v>
      </c>
      <c r="C2683" t="s">
        <v>8221</v>
      </c>
      <c r="W2683" s="10"/>
      <c r="X2683" s="10"/>
    </row>
    <row r="2684" spans="1:24" x14ac:dyDescent="0.2">
      <c r="A2684">
        <v>2682</v>
      </c>
      <c r="B2684">
        <v>6000</v>
      </c>
      <c r="C2684" t="s">
        <v>8221</v>
      </c>
      <c r="W2684" s="10"/>
      <c r="X2684" s="10"/>
    </row>
    <row r="2685" spans="1:24" x14ac:dyDescent="0.2">
      <c r="A2685">
        <v>2683</v>
      </c>
      <c r="B2685">
        <v>15000</v>
      </c>
      <c r="C2685" t="s">
        <v>8221</v>
      </c>
      <c r="W2685" s="10"/>
      <c r="X2685" s="10"/>
    </row>
    <row r="2686" spans="1:24" x14ac:dyDescent="0.2">
      <c r="A2686">
        <v>2684</v>
      </c>
      <c r="B2686">
        <v>70000</v>
      </c>
      <c r="C2686" t="s">
        <v>8221</v>
      </c>
      <c r="W2686" s="10"/>
      <c r="X2686" s="10"/>
    </row>
    <row r="2687" spans="1:24" x14ac:dyDescent="0.2">
      <c r="A2687">
        <v>2685</v>
      </c>
      <c r="B2687">
        <v>50000</v>
      </c>
      <c r="C2687" t="s">
        <v>8221</v>
      </c>
      <c r="W2687" s="10"/>
      <c r="X2687" s="10"/>
    </row>
    <row r="2688" spans="1:24" x14ac:dyDescent="0.2">
      <c r="A2688">
        <v>2686</v>
      </c>
      <c r="B2688">
        <v>30000</v>
      </c>
      <c r="C2688" t="s">
        <v>8221</v>
      </c>
      <c r="W2688" s="10"/>
      <c r="X2688" s="10"/>
    </row>
    <row r="2689" spans="1:24" x14ac:dyDescent="0.2">
      <c r="A2689">
        <v>2687</v>
      </c>
      <c r="B2689">
        <v>15000</v>
      </c>
      <c r="C2689" t="s">
        <v>8221</v>
      </c>
      <c r="W2689" s="10"/>
      <c r="X2689" s="10"/>
    </row>
    <row r="2690" spans="1:24" x14ac:dyDescent="0.2">
      <c r="A2690">
        <v>2688</v>
      </c>
      <c r="B2690">
        <v>50000</v>
      </c>
      <c r="C2690" t="s">
        <v>8221</v>
      </c>
      <c r="W2690" s="10"/>
      <c r="X2690" s="10"/>
    </row>
    <row r="2691" spans="1:24" x14ac:dyDescent="0.2">
      <c r="A2691">
        <v>2689</v>
      </c>
      <c r="B2691">
        <v>35000</v>
      </c>
      <c r="C2691" t="s">
        <v>8221</v>
      </c>
      <c r="W2691" s="10"/>
      <c r="X2691" s="10"/>
    </row>
    <row r="2692" spans="1:24" x14ac:dyDescent="0.2">
      <c r="A2692">
        <v>2690</v>
      </c>
      <c r="B2692">
        <v>80000</v>
      </c>
      <c r="C2692" t="s">
        <v>8221</v>
      </c>
      <c r="W2692" s="10"/>
      <c r="X2692" s="10"/>
    </row>
    <row r="2693" spans="1:24" x14ac:dyDescent="0.2">
      <c r="A2693">
        <v>2691</v>
      </c>
      <c r="B2693">
        <v>65000</v>
      </c>
      <c r="C2693" t="s">
        <v>8221</v>
      </c>
      <c r="W2693" s="10"/>
      <c r="X2693" s="10"/>
    </row>
    <row r="2694" spans="1:24" x14ac:dyDescent="0.2">
      <c r="A2694">
        <v>2692</v>
      </c>
      <c r="B2694">
        <v>3500</v>
      </c>
      <c r="C2694" t="s">
        <v>8221</v>
      </c>
      <c r="W2694" s="10"/>
      <c r="X2694" s="10"/>
    </row>
    <row r="2695" spans="1:24" x14ac:dyDescent="0.2">
      <c r="A2695">
        <v>2693</v>
      </c>
      <c r="B2695">
        <v>5000</v>
      </c>
      <c r="C2695" t="s">
        <v>8221</v>
      </c>
      <c r="W2695" s="10"/>
      <c r="X2695" s="10"/>
    </row>
    <row r="2696" spans="1:24" x14ac:dyDescent="0.2">
      <c r="A2696">
        <v>2694</v>
      </c>
      <c r="B2696">
        <v>30000</v>
      </c>
      <c r="C2696" t="s">
        <v>8221</v>
      </c>
      <c r="W2696" s="10"/>
      <c r="X2696" s="10"/>
    </row>
    <row r="2697" spans="1:24" x14ac:dyDescent="0.2">
      <c r="A2697">
        <v>2695</v>
      </c>
      <c r="B2697">
        <v>15000</v>
      </c>
      <c r="C2697" t="s">
        <v>8221</v>
      </c>
      <c r="W2697" s="10"/>
      <c r="X2697" s="10"/>
    </row>
    <row r="2698" spans="1:24" x14ac:dyDescent="0.2">
      <c r="A2698">
        <v>2696</v>
      </c>
      <c r="B2698">
        <v>60000</v>
      </c>
      <c r="C2698" t="s">
        <v>8221</v>
      </c>
      <c r="W2698" s="10"/>
      <c r="X2698" s="10"/>
    </row>
    <row r="2699" spans="1:24" x14ac:dyDescent="0.2">
      <c r="A2699">
        <v>2697</v>
      </c>
      <c r="B2699">
        <v>23000</v>
      </c>
      <c r="C2699" t="s">
        <v>8221</v>
      </c>
      <c r="W2699" s="10"/>
      <c r="X2699" s="10"/>
    </row>
    <row r="2700" spans="1:24" x14ac:dyDescent="0.2">
      <c r="A2700">
        <v>2698</v>
      </c>
      <c r="B2700">
        <v>8000</v>
      </c>
      <c r="C2700" t="s">
        <v>8221</v>
      </c>
      <c r="W2700" s="10"/>
      <c r="X2700" s="10"/>
    </row>
    <row r="2701" spans="1:24" x14ac:dyDescent="0.2">
      <c r="A2701">
        <v>2699</v>
      </c>
      <c r="B2701">
        <v>2</v>
      </c>
      <c r="C2701" t="s">
        <v>8221</v>
      </c>
      <c r="W2701" s="10"/>
      <c r="X2701" s="10"/>
    </row>
    <row r="2702" spans="1:24" x14ac:dyDescent="0.2">
      <c r="A2702">
        <v>2700</v>
      </c>
      <c r="B2702">
        <v>9999</v>
      </c>
      <c r="C2702" t="s">
        <v>8221</v>
      </c>
      <c r="W2702" s="10"/>
      <c r="X2702" s="10"/>
    </row>
    <row r="2703" spans="1:24" x14ac:dyDescent="0.2">
      <c r="A2703">
        <v>2701</v>
      </c>
      <c r="B2703">
        <v>3400</v>
      </c>
      <c r="C2703" t="s">
        <v>8222</v>
      </c>
      <c r="W2703" s="10"/>
      <c r="X2703" s="10"/>
    </row>
    <row r="2704" spans="1:24" x14ac:dyDescent="0.2">
      <c r="A2704">
        <v>2702</v>
      </c>
      <c r="B2704">
        <v>10000</v>
      </c>
      <c r="C2704" t="s">
        <v>8222</v>
      </c>
      <c r="W2704" s="10"/>
      <c r="X2704" s="10"/>
    </row>
    <row r="2705" spans="1:24" x14ac:dyDescent="0.2">
      <c r="A2705">
        <v>2703</v>
      </c>
      <c r="B2705">
        <v>40000</v>
      </c>
      <c r="C2705" t="s">
        <v>8222</v>
      </c>
      <c r="W2705" s="10"/>
      <c r="X2705" s="10"/>
    </row>
    <row r="2706" spans="1:24" x14ac:dyDescent="0.2">
      <c r="A2706">
        <v>2704</v>
      </c>
      <c r="B2706">
        <v>19000</v>
      </c>
      <c r="C2706" t="s">
        <v>8222</v>
      </c>
      <c r="W2706" s="10"/>
      <c r="X2706" s="10"/>
    </row>
    <row r="2707" spans="1:24" x14ac:dyDescent="0.2">
      <c r="A2707">
        <v>2705</v>
      </c>
      <c r="B2707">
        <v>16500</v>
      </c>
      <c r="C2707" t="s">
        <v>8222</v>
      </c>
      <c r="W2707" s="10"/>
      <c r="X2707" s="10"/>
    </row>
    <row r="2708" spans="1:24" x14ac:dyDescent="0.2">
      <c r="A2708">
        <v>2706</v>
      </c>
      <c r="B2708">
        <v>35000</v>
      </c>
      <c r="C2708" t="s">
        <v>8219</v>
      </c>
      <c r="W2708" s="10"/>
      <c r="X2708" s="10"/>
    </row>
    <row r="2709" spans="1:24" x14ac:dyDescent="0.2">
      <c r="A2709">
        <v>2707</v>
      </c>
      <c r="B2709">
        <v>8000</v>
      </c>
      <c r="C2709" t="s">
        <v>8219</v>
      </c>
      <c r="W2709" s="10"/>
      <c r="X2709" s="10"/>
    </row>
    <row r="2710" spans="1:24" x14ac:dyDescent="0.2">
      <c r="A2710">
        <v>2708</v>
      </c>
      <c r="B2710">
        <v>20000</v>
      </c>
      <c r="C2710" t="s">
        <v>8219</v>
      </c>
      <c r="W2710" s="10"/>
      <c r="X2710" s="10"/>
    </row>
    <row r="2711" spans="1:24" x14ac:dyDescent="0.2">
      <c r="A2711">
        <v>2709</v>
      </c>
      <c r="B2711">
        <v>50000</v>
      </c>
      <c r="C2711" t="s">
        <v>8219</v>
      </c>
      <c r="W2711" s="10"/>
      <c r="X2711" s="10"/>
    </row>
    <row r="2712" spans="1:24" x14ac:dyDescent="0.2">
      <c r="A2712">
        <v>2710</v>
      </c>
      <c r="B2712">
        <v>60000</v>
      </c>
      <c r="C2712" t="s">
        <v>8219</v>
      </c>
      <c r="W2712" s="10"/>
      <c r="X2712" s="10"/>
    </row>
    <row r="2713" spans="1:24" x14ac:dyDescent="0.2">
      <c r="A2713">
        <v>2711</v>
      </c>
      <c r="B2713">
        <v>3910</v>
      </c>
      <c r="C2713" t="s">
        <v>8219</v>
      </c>
      <c r="W2713" s="10"/>
      <c r="X2713" s="10"/>
    </row>
    <row r="2714" spans="1:24" x14ac:dyDescent="0.2">
      <c r="A2714">
        <v>2712</v>
      </c>
      <c r="B2714">
        <v>5500</v>
      </c>
      <c r="C2714" t="s">
        <v>8219</v>
      </c>
      <c r="W2714" s="10"/>
      <c r="X2714" s="10"/>
    </row>
    <row r="2715" spans="1:24" x14ac:dyDescent="0.2">
      <c r="A2715">
        <v>2713</v>
      </c>
      <c r="B2715">
        <v>150000</v>
      </c>
      <c r="C2715" t="s">
        <v>8219</v>
      </c>
      <c r="W2715" s="10"/>
      <c r="X2715" s="10"/>
    </row>
    <row r="2716" spans="1:24" x14ac:dyDescent="0.2">
      <c r="A2716">
        <v>2714</v>
      </c>
      <c r="B2716">
        <v>25000</v>
      </c>
      <c r="C2716" t="s">
        <v>8219</v>
      </c>
      <c r="W2716" s="10"/>
      <c r="X2716" s="10"/>
    </row>
    <row r="2717" spans="1:24" x14ac:dyDescent="0.2">
      <c r="A2717">
        <v>2715</v>
      </c>
      <c r="B2717">
        <v>12000</v>
      </c>
      <c r="C2717" t="s">
        <v>8219</v>
      </c>
      <c r="W2717" s="10"/>
      <c r="X2717" s="10"/>
    </row>
    <row r="2718" spans="1:24" x14ac:dyDescent="0.2">
      <c r="A2718">
        <v>2716</v>
      </c>
      <c r="B2718">
        <v>10000</v>
      </c>
      <c r="C2718" t="s">
        <v>8219</v>
      </c>
      <c r="W2718" s="10"/>
      <c r="X2718" s="10"/>
    </row>
    <row r="2719" spans="1:24" x14ac:dyDescent="0.2">
      <c r="A2719">
        <v>2717</v>
      </c>
      <c r="B2719">
        <v>25000</v>
      </c>
      <c r="C2719" t="s">
        <v>8219</v>
      </c>
      <c r="W2719" s="10"/>
      <c r="X2719" s="10"/>
    </row>
    <row r="2720" spans="1:24" x14ac:dyDescent="0.2">
      <c r="A2720">
        <v>2718</v>
      </c>
      <c r="B2720">
        <v>18000</v>
      </c>
      <c r="C2720" t="s">
        <v>8219</v>
      </c>
      <c r="W2720" s="10"/>
      <c r="X2720" s="10"/>
    </row>
    <row r="2721" spans="1:24" x14ac:dyDescent="0.2">
      <c r="A2721">
        <v>2719</v>
      </c>
      <c r="B2721">
        <v>6000</v>
      </c>
      <c r="C2721" t="s">
        <v>8219</v>
      </c>
      <c r="W2721" s="10"/>
      <c r="X2721" s="10"/>
    </row>
    <row r="2722" spans="1:24" x14ac:dyDescent="0.2">
      <c r="A2722">
        <v>2720</v>
      </c>
      <c r="B2722">
        <v>25000</v>
      </c>
      <c r="C2722" t="s">
        <v>8219</v>
      </c>
      <c r="W2722" s="10"/>
      <c r="X2722" s="10"/>
    </row>
    <row r="2723" spans="1:24" x14ac:dyDescent="0.2">
      <c r="A2723">
        <v>2721</v>
      </c>
      <c r="B2723">
        <v>750</v>
      </c>
      <c r="C2723" t="s">
        <v>8219</v>
      </c>
      <c r="W2723" s="10"/>
      <c r="X2723" s="10"/>
    </row>
    <row r="2724" spans="1:24" x14ac:dyDescent="0.2">
      <c r="A2724">
        <v>2722</v>
      </c>
      <c r="B2724">
        <v>5000</v>
      </c>
      <c r="C2724" t="s">
        <v>8219</v>
      </c>
      <c r="W2724" s="10"/>
      <c r="X2724" s="10"/>
    </row>
    <row r="2725" spans="1:24" x14ac:dyDescent="0.2">
      <c r="A2725">
        <v>2723</v>
      </c>
      <c r="B2725">
        <v>12000</v>
      </c>
      <c r="C2725" t="s">
        <v>8219</v>
      </c>
      <c r="W2725" s="10"/>
      <c r="X2725" s="10"/>
    </row>
    <row r="2726" spans="1:24" x14ac:dyDescent="0.2">
      <c r="A2726">
        <v>2724</v>
      </c>
      <c r="B2726">
        <v>2468</v>
      </c>
      <c r="C2726" t="s">
        <v>8219</v>
      </c>
      <c r="W2726" s="10"/>
      <c r="X2726" s="10"/>
    </row>
    <row r="2727" spans="1:24" x14ac:dyDescent="0.2">
      <c r="A2727">
        <v>2725</v>
      </c>
      <c r="B2727">
        <v>40000</v>
      </c>
      <c r="C2727" t="s">
        <v>8219</v>
      </c>
      <c r="W2727" s="10"/>
      <c r="X2727" s="10"/>
    </row>
    <row r="2728" spans="1:24" x14ac:dyDescent="0.2">
      <c r="A2728">
        <v>2726</v>
      </c>
      <c r="B2728">
        <v>100000</v>
      </c>
      <c r="C2728" t="s">
        <v>8219</v>
      </c>
      <c r="W2728" s="10"/>
      <c r="X2728" s="10"/>
    </row>
    <row r="2729" spans="1:24" x14ac:dyDescent="0.2">
      <c r="A2729">
        <v>2727</v>
      </c>
      <c r="B2729">
        <v>10000</v>
      </c>
      <c r="C2729" t="s">
        <v>8219</v>
      </c>
      <c r="W2729" s="10"/>
      <c r="X2729" s="10"/>
    </row>
    <row r="2730" spans="1:24" x14ac:dyDescent="0.2">
      <c r="A2730">
        <v>2728</v>
      </c>
      <c r="B2730">
        <v>15000</v>
      </c>
      <c r="C2730" t="s">
        <v>8219</v>
      </c>
      <c r="W2730" s="10"/>
      <c r="X2730" s="10"/>
    </row>
    <row r="2731" spans="1:24" x14ac:dyDescent="0.2">
      <c r="A2731">
        <v>2729</v>
      </c>
      <c r="B2731">
        <v>7500</v>
      </c>
      <c r="C2731" t="s">
        <v>8219</v>
      </c>
      <c r="W2731" s="10"/>
      <c r="X2731" s="10"/>
    </row>
    <row r="2732" spans="1:24" x14ac:dyDescent="0.2">
      <c r="A2732">
        <v>2730</v>
      </c>
      <c r="B2732">
        <v>27000</v>
      </c>
      <c r="C2732" t="s">
        <v>8219</v>
      </c>
      <c r="W2732" s="10"/>
      <c r="X2732" s="10"/>
    </row>
    <row r="2733" spans="1:24" x14ac:dyDescent="0.2">
      <c r="A2733">
        <v>2731</v>
      </c>
      <c r="B2733">
        <v>30000</v>
      </c>
      <c r="C2733" t="s">
        <v>8219</v>
      </c>
      <c r="W2733" s="10"/>
      <c r="X2733" s="10"/>
    </row>
    <row r="2734" spans="1:24" x14ac:dyDescent="0.2">
      <c r="A2734">
        <v>2732</v>
      </c>
      <c r="B2734">
        <v>12000</v>
      </c>
      <c r="C2734" t="s">
        <v>8219</v>
      </c>
      <c r="W2734" s="10"/>
      <c r="X2734" s="10"/>
    </row>
    <row r="2735" spans="1:24" x14ac:dyDescent="0.2">
      <c r="A2735">
        <v>2733</v>
      </c>
      <c r="B2735">
        <v>50000</v>
      </c>
      <c r="C2735" t="s">
        <v>8219</v>
      </c>
      <c r="W2735" s="10"/>
      <c r="X2735" s="10"/>
    </row>
    <row r="2736" spans="1:24" x14ac:dyDescent="0.2">
      <c r="A2736">
        <v>2734</v>
      </c>
      <c r="B2736">
        <v>1</v>
      </c>
      <c r="C2736" t="s">
        <v>8219</v>
      </c>
      <c r="W2736" s="10"/>
      <c r="X2736" s="10"/>
    </row>
    <row r="2737" spans="1:24" x14ac:dyDescent="0.2">
      <c r="A2737">
        <v>2735</v>
      </c>
      <c r="B2737">
        <v>750</v>
      </c>
      <c r="C2737" t="s">
        <v>8219</v>
      </c>
      <c r="W2737" s="10"/>
      <c r="X2737" s="10"/>
    </row>
    <row r="2738" spans="1:24" x14ac:dyDescent="0.2">
      <c r="A2738">
        <v>2736</v>
      </c>
      <c r="B2738">
        <v>8000</v>
      </c>
      <c r="C2738" t="s">
        <v>8219</v>
      </c>
      <c r="W2738" s="10"/>
      <c r="X2738" s="10"/>
    </row>
    <row r="2739" spans="1:24" x14ac:dyDescent="0.2">
      <c r="A2739">
        <v>2737</v>
      </c>
      <c r="B2739">
        <v>30000</v>
      </c>
      <c r="C2739" t="s">
        <v>8219</v>
      </c>
      <c r="W2739" s="10"/>
      <c r="X2739" s="10"/>
    </row>
    <row r="2740" spans="1:24" x14ac:dyDescent="0.2">
      <c r="A2740">
        <v>2738</v>
      </c>
      <c r="B2740">
        <v>5000</v>
      </c>
      <c r="C2740" t="s">
        <v>8219</v>
      </c>
      <c r="W2740" s="10"/>
      <c r="X2740" s="10"/>
    </row>
    <row r="2741" spans="1:24" x14ac:dyDescent="0.2">
      <c r="A2741">
        <v>2739</v>
      </c>
      <c r="B2741">
        <v>1100</v>
      </c>
      <c r="C2741" t="s">
        <v>8219</v>
      </c>
      <c r="W2741" s="10"/>
      <c r="X2741" s="10"/>
    </row>
    <row r="2742" spans="1:24" x14ac:dyDescent="0.2">
      <c r="A2742">
        <v>2740</v>
      </c>
      <c r="B2742">
        <v>300</v>
      </c>
      <c r="C2742" t="s">
        <v>8219</v>
      </c>
      <c r="W2742" s="10"/>
      <c r="X2742" s="10"/>
    </row>
    <row r="2743" spans="1:24" x14ac:dyDescent="0.2">
      <c r="A2743">
        <v>2741</v>
      </c>
      <c r="B2743">
        <v>8000</v>
      </c>
      <c r="C2743" t="s">
        <v>8221</v>
      </c>
      <c r="W2743" s="10"/>
      <c r="X2743" s="10"/>
    </row>
    <row r="2744" spans="1:24" x14ac:dyDescent="0.2">
      <c r="A2744">
        <v>2742</v>
      </c>
      <c r="B2744">
        <v>2500</v>
      </c>
      <c r="C2744" t="s">
        <v>8221</v>
      </c>
      <c r="W2744" s="10"/>
      <c r="X2744" s="10"/>
    </row>
    <row r="2745" spans="1:24" x14ac:dyDescent="0.2">
      <c r="A2745">
        <v>2743</v>
      </c>
      <c r="B2745">
        <v>5999</v>
      </c>
      <c r="C2745" t="s">
        <v>8221</v>
      </c>
      <c r="W2745" s="10"/>
      <c r="X2745" s="10"/>
    </row>
    <row r="2746" spans="1:24" x14ac:dyDescent="0.2">
      <c r="A2746">
        <v>2744</v>
      </c>
      <c r="B2746">
        <v>16000</v>
      </c>
      <c r="C2746" t="s">
        <v>8221</v>
      </c>
      <c r="W2746" s="10"/>
      <c r="X2746" s="10"/>
    </row>
    <row r="2747" spans="1:24" x14ac:dyDescent="0.2">
      <c r="A2747">
        <v>2745</v>
      </c>
      <c r="B2747">
        <v>8000</v>
      </c>
      <c r="C2747" t="s">
        <v>8221</v>
      </c>
      <c r="W2747" s="10"/>
      <c r="X2747" s="10"/>
    </row>
    <row r="2748" spans="1:24" x14ac:dyDescent="0.2">
      <c r="A2748">
        <v>2746</v>
      </c>
      <c r="B2748">
        <v>3000</v>
      </c>
      <c r="C2748" t="s">
        <v>8221</v>
      </c>
      <c r="W2748" s="10"/>
      <c r="X2748" s="10"/>
    </row>
    <row r="2749" spans="1:24" x14ac:dyDescent="0.2">
      <c r="A2749">
        <v>2747</v>
      </c>
      <c r="B2749">
        <v>500</v>
      </c>
      <c r="C2749" t="s">
        <v>8221</v>
      </c>
      <c r="W2749" s="10"/>
      <c r="X2749" s="10"/>
    </row>
    <row r="2750" spans="1:24" x14ac:dyDescent="0.2">
      <c r="A2750">
        <v>2748</v>
      </c>
      <c r="B2750">
        <v>5000</v>
      </c>
      <c r="C2750" t="s">
        <v>8221</v>
      </c>
      <c r="W2750" s="10"/>
      <c r="X2750" s="10"/>
    </row>
    <row r="2751" spans="1:24" x14ac:dyDescent="0.2">
      <c r="A2751">
        <v>2749</v>
      </c>
      <c r="B2751">
        <v>10000</v>
      </c>
      <c r="C2751" t="s">
        <v>8221</v>
      </c>
      <c r="W2751" s="10"/>
      <c r="X2751" s="10"/>
    </row>
    <row r="2752" spans="1:24" x14ac:dyDescent="0.2">
      <c r="A2752">
        <v>2750</v>
      </c>
      <c r="B2752">
        <v>1999</v>
      </c>
      <c r="C2752" t="s">
        <v>8221</v>
      </c>
      <c r="W2752" s="10"/>
      <c r="X2752" s="10"/>
    </row>
    <row r="2753" spans="1:24" x14ac:dyDescent="0.2">
      <c r="A2753">
        <v>2751</v>
      </c>
      <c r="B2753">
        <v>3274</v>
      </c>
      <c r="C2753" t="s">
        <v>8221</v>
      </c>
      <c r="W2753" s="10"/>
      <c r="X2753" s="10"/>
    </row>
    <row r="2754" spans="1:24" x14ac:dyDescent="0.2">
      <c r="A2754">
        <v>2752</v>
      </c>
      <c r="B2754">
        <v>4800</v>
      </c>
      <c r="C2754" t="s">
        <v>8221</v>
      </c>
      <c r="W2754" s="10"/>
      <c r="X2754" s="10"/>
    </row>
    <row r="2755" spans="1:24" x14ac:dyDescent="0.2">
      <c r="A2755">
        <v>2753</v>
      </c>
      <c r="B2755">
        <v>2000</v>
      </c>
      <c r="C2755" t="s">
        <v>8221</v>
      </c>
      <c r="W2755" s="10"/>
      <c r="X2755" s="10"/>
    </row>
    <row r="2756" spans="1:24" x14ac:dyDescent="0.2">
      <c r="A2756">
        <v>2754</v>
      </c>
      <c r="B2756">
        <v>10000</v>
      </c>
      <c r="C2756" t="s">
        <v>8221</v>
      </c>
      <c r="W2756" s="10"/>
      <c r="X2756" s="10"/>
    </row>
    <row r="2757" spans="1:24" x14ac:dyDescent="0.2">
      <c r="A2757">
        <v>2755</v>
      </c>
      <c r="B2757">
        <v>500</v>
      </c>
      <c r="C2757" t="s">
        <v>8221</v>
      </c>
      <c r="W2757" s="10"/>
      <c r="X2757" s="10"/>
    </row>
    <row r="2758" spans="1:24" x14ac:dyDescent="0.2">
      <c r="A2758">
        <v>2756</v>
      </c>
      <c r="B2758">
        <v>10000</v>
      </c>
      <c r="C2758" t="s">
        <v>8221</v>
      </c>
      <c r="W2758" s="10"/>
      <c r="X2758" s="10"/>
    </row>
    <row r="2759" spans="1:24" x14ac:dyDescent="0.2">
      <c r="A2759">
        <v>2757</v>
      </c>
      <c r="B2759">
        <v>1500</v>
      </c>
      <c r="C2759" t="s">
        <v>8221</v>
      </c>
      <c r="W2759" s="10"/>
      <c r="X2759" s="10"/>
    </row>
    <row r="2760" spans="1:24" x14ac:dyDescent="0.2">
      <c r="A2760">
        <v>2758</v>
      </c>
      <c r="B2760">
        <v>2000</v>
      </c>
      <c r="C2760" t="s">
        <v>8221</v>
      </c>
      <c r="W2760" s="10"/>
      <c r="X2760" s="10"/>
    </row>
    <row r="2761" spans="1:24" x14ac:dyDescent="0.2">
      <c r="A2761">
        <v>2759</v>
      </c>
      <c r="B2761">
        <v>1000</v>
      </c>
      <c r="C2761" t="s">
        <v>8221</v>
      </c>
      <c r="W2761" s="10"/>
      <c r="X2761" s="10"/>
    </row>
    <row r="2762" spans="1:24" x14ac:dyDescent="0.2">
      <c r="A2762">
        <v>2760</v>
      </c>
      <c r="B2762">
        <v>5000</v>
      </c>
      <c r="C2762" t="s">
        <v>8221</v>
      </c>
      <c r="W2762" s="10"/>
      <c r="X2762" s="10"/>
    </row>
    <row r="2763" spans="1:24" x14ac:dyDescent="0.2">
      <c r="A2763">
        <v>2761</v>
      </c>
      <c r="B2763">
        <v>5000</v>
      </c>
      <c r="C2763" t="s">
        <v>8221</v>
      </c>
      <c r="W2763" s="10"/>
      <c r="X2763" s="10"/>
    </row>
    <row r="2764" spans="1:24" x14ac:dyDescent="0.2">
      <c r="A2764">
        <v>2762</v>
      </c>
      <c r="B2764">
        <v>3250</v>
      </c>
      <c r="C2764" t="s">
        <v>8221</v>
      </c>
      <c r="W2764" s="10"/>
      <c r="X2764" s="10"/>
    </row>
    <row r="2765" spans="1:24" x14ac:dyDescent="0.2">
      <c r="A2765">
        <v>2763</v>
      </c>
      <c r="B2765">
        <v>39400</v>
      </c>
      <c r="C2765" t="s">
        <v>8221</v>
      </c>
      <c r="W2765" s="10"/>
      <c r="X2765" s="10"/>
    </row>
    <row r="2766" spans="1:24" x14ac:dyDescent="0.2">
      <c r="A2766">
        <v>2764</v>
      </c>
      <c r="B2766">
        <v>4000</v>
      </c>
      <c r="C2766" t="s">
        <v>8221</v>
      </c>
      <c r="W2766" s="10"/>
      <c r="X2766" s="10"/>
    </row>
    <row r="2767" spans="1:24" x14ac:dyDescent="0.2">
      <c r="A2767">
        <v>2765</v>
      </c>
      <c r="B2767">
        <v>4000</v>
      </c>
      <c r="C2767" t="s">
        <v>8221</v>
      </c>
      <c r="W2767" s="10"/>
      <c r="X2767" s="10"/>
    </row>
    <row r="2768" spans="1:24" x14ac:dyDescent="0.2">
      <c r="A2768">
        <v>2766</v>
      </c>
      <c r="B2768">
        <v>5000</v>
      </c>
      <c r="C2768" t="s">
        <v>8221</v>
      </c>
      <c r="W2768" s="10"/>
      <c r="X2768" s="10"/>
    </row>
    <row r="2769" spans="1:24" x14ac:dyDescent="0.2">
      <c r="A2769">
        <v>2767</v>
      </c>
      <c r="B2769">
        <v>4000</v>
      </c>
      <c r="C2769" t="s">
        <v>8221</v>
      </c>
      <c r="W2769" s="10"/>
      <c r="X2769" s="10"/>
    </row>
    <row r="2770" spans="1:24" x14ac:dyDescent="0.2">
      <c r="A2770">
        <v>2768</v>
      </c>
      <c r="B2770">
        <v>7000</v>
      </c>
      <c r="C2770" t="s">
        <v>8221</v>
      </c>
      <c r="W2770" s="10"/>
      <c r="X2770" s="10"/>
    </row>
    <row r="2771" spans="1:24" x14ac:dyDescent="0.2">
      <c r="A2771">
        <v>2769</v>
      </c>
      <c r="B2771">
        <v>800</v>
      </c>
      <c r="C2771" t="s">
        <v>8221</v>
      </c>
      <c r="W2771" s="10"/>
      <c r="X2771" s="10"/>
    </row>
    <row r="2772" spans="1:24" x14ac:dyDescent="0.2">
      <c r="A2772">
        <v>2770</v>
      </c>
      <c r="B2772">
        <v>20000</v>
      </c>
      <c r="C2772" t="s">
        <v>8221</v>
      </c>
      <c r="W2772" s="10"/>
      <c r="X2772" s="10"/>
    </row>
    <row r="2773" spans="1:24" x14ac:dyDescent="0.2">
      <c r="A2773">
        <v>2771</v>
      </c>
      <c r="B2773">
        <v>19980</v>
      </c>
      <c r="C2773" t="s">
        <v>8221</v>
      </c>
      <c r="W2773" s="10"/>
      <c r="X2773" s="10"/>
    </row>
    <row r="2774" spans="1:24" x14ac:dyDescent="0.2">
      <c r="A2774">
        <v>2772</v>
      </c>
      <c r="B2774">
        <v>8000</v>
      </c>
      <c r="C2774" t="s">
        <v>8221</v>
      </c>
      <c r="W2774" s="10"/>
      <c r="X2774" s="10"/>
    </row>
    <row r="2775" spans="1:24" x14ac:dyDescent="0.2">
      <c r="A2775">
        <v>2773</v>
      </c>
      <c r="B2775">
        <v>530</v>
      </c>
      <c r="C2775" t="s">
        <v>8221</v>
      </c>
      <c r="W2775" s="10"/>
      <c r="X2775" s="10"/>
    </row>
    <row r="2776" spans="1:24" x14ac:dyDescent="0.2">
      <c r="A2776">
        <v>2774</v>
      </c>
      <c r="B2776">
        <v>4000</v>
      </c>
      <c r="C2776" t="s">
        <v>8221</v>
      </c>
      <c r="W2776" s="10"/>
      <c r="X2776" s="10"/>
    </row>
    <row r="2777" spans="1:24" x14ac:dyDescent="0.2">
      <c r="A2777">
        <v>2775</v>
      </c>
      <c r="B2777">
        <v>5000</v>
      </c>
      <c r="C2777" t="s">
        <v>8221</v>
      </c>
      <c r="W2777" s="10"/>
      <c r="X2777" s="10"/>
    </row>
    <row r="2778" spans="1:24" x14ac:dyDescent="0.2">
      <c r="A2778">
        <v>2776</v>
      </c>
      <c r="B2778">
        <v>21000</v>
      </c>
      <c r="C2778" t="s">
        <v>8221</v>
      </c>
      <c r="W2778" s="10"/>
      <c r="X2778" s="10"/>
    </row>
    <row r="2779" spans="1:24" x14ac:dyDescent="0.2">
      <c r="A2779">
        <v>2777</v>
      </c>
      <c r="B2779">
        <v>3000</v>
      </c>
      <c r="C2779" t="s">
        <v>8221</v>
      </c>
      <c r="W2779" s="10"/>
      <c r="X2779" s="10"/>
    </row>
    <row r="2780" spans="1:24" x14ac:dyDescent="0.2">
      <c r="A2780">
        <v>2778</v>
      </c>
      <c r="B2780">
        <v>5500</v>
      </c>
      <c r="C2780" t="s">
        <v>8221</v>
      </c>
      <c r="W2780" s="10"/>
      <c r="X2780" s="10"/>
    </row>
    <row r="2781" spans="1:24" x14ac:dyDescent="0.2">
      <c r="A2781">
        <v>2779</v>
      </c>
      <c r="B2781">
        <v>2500</v>
      </c>
      <c r="C2781" t="s">
        <v>8221</v>
      </c>
      <c r="W2781" s="10"/>
      <c r="X2781" s="10"/>
    </row>
    <row r="2782" spans="1:24" x14ac:dyDescent="0.2">
      <c r="A2782">
        <v>2780</v>
      </c>
      <c r="B2782">
        <v>100000</v>
      </c>
      <c r="C2782" t="s">
        <v>8221</v>
      </c>
      <c r="W2782" s="10"/>
      <c r="X2782" s="10"/>
    </row>
    <row r="2783" spans="1:24" x14ac:dyDescent="0.2">
      <c r="A2783">
        <v>2781</v>
      </c>
      <c r="B2783">
        <v>1250</v>
      </c>
      <c r="C2783" t="s">
        <v>8219</v>
      </c>
      <c r="W2783" s="10"/>
      <c r="X2783" s="10"/>
    </row>
    <row r="2784" spans="1:24" x14ac:dyDescent="0.2">
      <c r="A2784">
        <v>2782</v>
      </c>
      <c r="B2784">
        <v>1000</v>
      </c>
      <c r="C2784" t="s">
        <v>8219</v>
      </c>
      <c r="W2784" s="10"/>
      <c r="X2784" s="10"/>
    </row>
    <row r="2785" spans="1:24" x14ac:dyDescent="0.2">
      <c r="A2785">
        <v>2783</v>
      </c>
      <c r="B2785">
        <v>1000</v>
      </c>
      <c r="C2785" t="s">
        <v>8219</v>
      </c>
      <c r="W2785" s="10"/>
      <c r="X2785" s="10"/>
    </row>
    <row r="2786" spans="1:24" x14ac:dyDescent="0.2">
      <c r="A2786">
        <v>2784</v>
      </c>
      <c r="B2786">
        <v>6000</v>
      </c>
      <c r="C2786" t="s">
        <v>8219</v>
      </c>
      <c r="W2786" s="10"/>
      <c r="X2786" s="10"/>
    </row>
    <row r="2787" spans="1:24" x14ac:dyDescent="0.2">
      <c r="A2787">
        <v>2785</v>
      </c>
      <c r="B2787">
        <v>5000</v>
      </c>
      <c r="C2787" t="s">
        <v>8219</v>
      </c>
      <c r="W2787" s="10"/>
      <c r="X2787" s="10"/>
    </row>
    <row r="2788" spans="1:24" x14ac:dyDescent="0.2">
      <c r="A2788">
        <v>2786</v>
      </c>
      <c r="B2788">
        <v>2500</v>
      </c>
      <c r="C2788" t="s">
        <v>8219</v>
      </c>
      <c r="W2788" s="10"/>
      <c r="X2788" s="10"/>
    </row>
    <row r="2789" spans="1:24" x14ac:dyDescent="0.2">
      <c r="A2789">
        <v>2787</v>
      </c>
      <c r="B2789">
        <v>1000</v>
      </c>
      <c r="C2789" t="s">
        <v>8219</v>
      </c>
      <c r="W2789" s="10"/>
      <c r="X2789" s="10"/>
    </row>
    <row r="2790" spans="1:24" x14ac:dyDescent="0.2">
      <c r="A2790">
        <v>2788</v>
      </c>
      <c r="B2790">
        <v>2000</v>
      </c>
      <c r="C2790" t="s">
        <v>8219</v>
      </c>
      <c r="W2790" s="10"/>
      <c r="X2790" s="10"/>
    </row>
    <row r="2791" spans="1:24" x14ac:dyDescent="0.2">
      <c r="A2791">
        <v>2789</v>
      </c>
      <c r="B2791">
        <v>3000</v>
      </c>
      <c r="C2791" t="s">
        <v>8219</v>
      </c>
      <c r="W2791" s="10"/>
      <c r="X2791" s="10"/>
    </row>
    <row r="2792" spans="1:24" x14ac:dyDescent="0.2">
      <c r="A2792">
        <v>2790</v>
      </c>
      <c r="B2792">
        <v>3000</v>
      </c>
      <c r="C2792" t="s">
        <v>8219</v>
      </c>
      <c r="W2792" s="10"/>
      <c r="X2792" s="10"/>
    </row>
    <row r="2793" spans="1:24" x14ac:dyDescent="0.2">
      <c r="A2793">
        <v>2791</v>
      </c>
      <c r="B2793">
        <v>2000</v>
      </c>
      <c r="C2793" t="s">
        <v>8219</v>
      </c>
      <c r="W2793" s="10"/>
      <c r="X2793" s="10"/>
    </row>
    <row r="2794" spans="1:24" x14ac:dyDescent="0.2">
      <c r="A2794">
        <v>2792</v>
      </c>
      <c r="B2794">
        <v>2000</v>
      </c>
      <c r="C2794" t="s">
        <v>8219</v>
      </c>
      <c r="W2794" s="10"/>
      <c r="X2794" s="10"/>
    </row>
    <row r="2795" spans="1:24" x14ac:dyDescent="0.2">
      <c r="A2795">
        <v>2793</v>
      </c>
      <c r="B2795">
        <v>10000</v>
      </c>
      <c r="C2795" t="s">
        <v>8219</v>
      </c>
      <c r="W2795" s="10"/>
      <c r="X2795" s="10"/>
    </row>
    <row r="2796" spans="1:24" x14ac:dyDescent="0.2">
      <c r="A2796">
        <v>2794</v>
      </c>
      <c r="B2796">
        <v>50</v>
      </c>
      <c r="C2796" t="s">
        <v>8219</v>
      </c>
      <c r="W2796" s="10"/>
      <c r="X2796" s="10"/>
    </row>
    <row r="2797" spans="1:24" x14ac:dyDescent="0.2">
      <c r="A2797">
        <v>2795</v>
      </c>
      <c r="B2797">
        <v>700</v>
      </c>
      <c r="C2797" t="s">
        <v>8219</v>
      </c>
      <c r="W2797" s="10"/>
      <c r="X2797" s="10"/>
    </row>
    <row r="2798" spans="1:24" x14ac:dyDescent="0.2">
      <c r="A2798">
        <v>2796</v>
      </c>
      <c r="B2798">
        <v>800</v>
      </c>
      <c r="C2798" t="s">
        <v>8219</v>
      </c>
      <c r="W2798" s="10"/>
      <c r="X2798" s="10"/>
    </row>
    <row r="2799" spans="1:24" x14ac:dyDescent="0.2">
      <c r="A2799">
        <v>2797</v>
      </c>
      <c r="B2799">
        <v>8000</v>
      </c>
      <c r="C2799" t="s">
        <v>8219</v>
      </c>
      <c r="W2799" s="10"/>
      <c r="X2799" s="10"/>
    </row>
    <row r="2800" spans="1:24" x14ac:dyDescent="0.2">
      <c r="A2800">
        <v>2798</v>
      </c>
      <c r="B2800">
        <v>5000</v>
      </c>
      <c r="C2800" t="s">
        <v>8219</v>
      </c>
      <c r="W2800" s="10"/>
      <c r="X2800" s="10"/>
    </row>
    <row r="2801" spans="1:24" x14ac:dyDescent="0.2">
      <c r="A2801">
        <v>2799</v>
      </c>
      <c r="B2801">
        <v>5000</v>
      </c>
      <c r="C2801" t="s">
        <v>8219</v>
      </c>
      <c r="W2801" s="10"/>
      <c r="X2801" s="10"/>
    </row>
    <row r="2802" spans="1:24" x14ac:dyDescent="0.2">
      <c r="A2802">
        <v>2800</v>
      </c>
      <c r="B2802">
        <v>1000</v>
      </c>
      <c r="C2802" t="s">
        <v>8219</v>
      </c>
      <c r="W2802" s="10"/>
      <c r="X2802" s="10"/>
    </row>
    <row r="2803" spans="1:24" x14ac:dyDescent="0.2">
      <c r="A2803">
        <v>2801</v>
      </c>
      <c r="B2803">
        <v>500</v>
      </c>
      <c r="C2803" t="s">
        <v>8219</v>
      </c>
      <c r="W2803" s="10"/>
      <c r="X2803" s="10"/>
    </row>
    <row r="2804" spans="1:24" x14ac:dyDescent="0.2">
      <c r="A2804">
        <v>2802</v>
      </c>
      <c r="B2804">
        <v>3000</v>
      </c>
      <c r="C2804" t="s">
        <v>8219</v>
      </c>
      <c r="W2804" s="10"/>
      <c r="X2804" s="10"/>
    </row>
    <row r="2805" spans="1:24" x14ac:dyDescent="0.2">
      <c r="A2805">
        <v>2803</v>
      </c>
      <c r="B2805">
        <v>10000</v>
      </c>
      <c r="C2805" t="s">
        <v>8219</v>
      </c>
      <c r="W2805" s="10"/>
      <c r="X2805" s="10"/>
    </row>
    <row r="2806" spans="1:24" x14ac:dyDescent="0.2">
      <c r="A2806">
        <v>2804</v>
      </c>
      <c r="B2806">
        <v>1000</v>
      </c>
      <c r="C2806" t="s">
        <v>8219</v>
      </c>
      <c r="W2806" s="10"/>
      <c r="X2806" s="10"/>
    </row>
    <row r="2807" spans="1:24" x14ac:dyDescent="0.2">
      <c r="A2807">
        <v>2805</v>
      </c>
      <c r="B2807">
        <v>400</v>
      </c>
      <c r="C2807" t="s">
        <v>8219</v>
      </c>
      <c r="W2807" s="10"/>
      <c r="X2807" s="10"/>
    </row>
    <row r="2808" spans="1:24" x14ac:dyDescent="0.2">
      <c r="A2808">
        <v>2806</v>
      </c>
      <c r="B2808">
        <v>3000</v>
      </c>
      <c r="C2808" t="s">
        <v>8219</v>
      </c>
      <c r="W2808" s="10"/>
      <c r="X2808" s="10"/>
    </row>
    <row r="2809" spans="1:24" x14ac:dyDescent="0.2">
      <c r="A2809">
        <v>2807</v>
      </c>
      <c r="B2809">
        <v>5000</v>
      </c>
      <c r="C2809" t="s">
        <v>8219</v>
      </c>
      <c r="W2809" s="10"/>
      <c r="X2809" s="10"/>
    </row>
    <row r="2810" spans="1:24" x14ac:dyDescent="0.2">
      <c r="A2810">
        <v>2808</v>
      </c>
      <c r="B2810">
        <v>4500</v>
      </c>
      <c r="C2810" t="s">
        <v>8219</v>
      </c>
      <c r="W2810" s="10"/>
      <c r="X2810" s="10"/>
    </row>
    <row r="2811" spans="1:24" x14ac:dyDescent="0.2">
      <c r="A2811">
        <v>2809</v>
      </c>
      <c r="B2811">
        <v>2500</v>
      </c>
      <c r="C2811" t="s">
        <v>8219</v>
      </c>
      <c r="W2811" s="10"/>
      <c r="X2811" s="10"/>
    </row>
    <row r="2812" spans="1:24" x14ac:dyDescent="0.2">
      <c r="A2812">
        <v>2810</v>
      </c>
      <c r="B2812">
        <v>2500</v>
      </c>
      <c r="C2812" t="s">
        <v>8219</v>
      </c>
      <c r="W2812" s="10"/>
      <c r="X2812" s="10"/>
    </row>
    <row r="2813" spans="1:24" x14ac:dyDescent="0.2">
      <c r="A2813">
        <v>2811</v>
      </c>
      <c r="B2813">
        <v>10000</v>
      </c>
      <c r="C2813" t="s">
        <v>8219</v>
      </c>
      <c r="W2813" s="10"/>
      <c r="X2813" s="10"/>
    </row>
    <row r="2814" spans="1:24" x14ac:dyDescent="0.2">
      <c r="A2814">
        <v>2812</v>
      </c>
      <c r="B2814">
        <v>5000</v>
      </c>
      <c r="C2814" t="s">
        <v>8219</v>
      </c>
      <c r="W2814" s="10"/>
      <c r="X2814" s="10"/>
    </row>
    <row r="2815" spans="1:24" x14ac:dyDescent="0.2">
      <c r="A2815">
        <v>2813</v>
      </c>
      <c r="B2815">
        <v>2800</v>
      </c>
      <c r="C2815" t="s">
        <v>8219</v>
      </c>
      <c r="W2815" s="10"/>
      <c r="X2815" s="10"/>
    </row>
    <row r="2816" spans="1:24" x14ac:dyDescent="0.2">
      <c r="A2816">
        <v>2814</v>
      </c>
      <c r="B2816">
        <v>1500</v>
      </c>
      <c r="C2816" t="s">
        <v>8219</v>
      </c>
      <c r="W2816" s="10"/>
      <c r="X2816" s="10"/>
    </row>
    <row r="2817" spans="1:24" x14ac:dyDescent="0.2">
      <c r="A2817">
        <v>2815</v>
      </c>
      <c r="B2817">
        <v>250</v>
      </c>
      <c r="C2817" t="s">
        <v>8219</v>
      </c>
      <c r="W2817" s="10"/>
      <c r="X2817" s="10"/>
    </row>
    <row r="2818" spans="1:24" x14ac:dyDescent="0.2">
      <c r="A2818">
        <v>2816</v>
      </c>
      <c r="B2818">
        <v>3000</v>
      </c>
      <c r="C2818" t="s">
        <v>8219</v>
      </c>
      <c r="W2818" s="10"/>
      <c r="X2818" s="10"/>
    </row>
    <row r="2819" spans="1:24" x14ac:dyDescent="0.2">
      <c r="A2819">
        <v>2817</v>
      </c>
      <c r="B2819">
        <v>600</v>
      </c>
      <c r="C2819" t="s">
        <v>8219</v>
      </c>
      <c r="W2819" s="10"/>
      <c r="X2819" s="10"/>
    </row>
    <row r="2820" spans="1:24" x14ac:dyDescent="0.2">
      <c r="A2820">
        <v>2818</v>
      </c>
      <c r="B2820">
        <v>10000</v>
      </c>
      <c r="C2820" t="s">
        <v>8219</v>
      </c>
      <c r="W2820" s="10"/>
      <c r="X2820" s="10"/>
    </row>
    <row r="2821" spans="1:24" x14ac:dyDescent="0.2">
      <c r="A2821">
        <v>2819</v>
      </c>
      <c r="B2821">
        <v>5000</v>
      </c>
      <c r="C2821" t="s">
        <v>8219</v>
      </c>
      <c r="W2821" s="10"/>
      <c r="X2821" s="10"/>
    </row>
    <row r="2822" spans="1:24" x14ac:dyDescent="0.2">
      <c r="A2822">
        <v>2820</v>
      </c>
      <c r="B2822">
        <v>200</v>
      </c>
      <c r="C2822" t="s">
        <v>8219</v>
      </c>
      <c r="W2822" s="10"/>
      <c r="X2822" s="10"/>
    </row>
    <row r="2823" spans="1:24" x14ac:dyDescent="0.2">
      <c r="A2823">
        <v>2821</v>
      </c>
      <c r="B2823">
        <v>1000</v>
      </c>
      <c r="C2823" t="s">
        <v>8219</v>
      </c>
      <c r="W2823" s="10"/>
      <c r="X2823" s="10"/>
    </row>
    <row r="2824" spans="1:24" x14ac:dyDescent="0.2">
      <c r="A2824">
        <v>2822</v>
      </c>
      <c r="B2824">
        <v>6000</v>
      </c>
      <c r="C2824" t="s">
        <v>8219</v>
      </c>
      <c r="W2824" s="10"/>
      <c r="X2824" s="10"/>
    </row>
    <row r="2825" spans="1:24" x14ac:dyDescent="0.2">
      <c r="A2825">
        <v>2823</v>
      </c>
      <c r="B2825">
        <v>100</v>
      </c>
      <c r="C2825" t="s">
        <v>8219</v>
      </c>
      <c r="W2825" s="10"/>
      <c r="X2825" s="10"/>
    </row>
    <row r="2826" spans="1:24" x14ac:dyDescent="0.2">
      <c r="A2826">
        <v>2824</v>
      </c>
      <c r="B2826">
        <v>650</v>
      </c>
      <c r="C2826" t="s">
        <v>8219</v>
      </c>
      <c r="W2826" s="10"/>
      <c r="X2826" s="10"/>
    </row>
    <row r="2827" spans="1:24" x14ac:dyDescent="0.2">
      <c r="A2827">
        <v>2825</v>
      </c>
      <c r="B2827">
        <v>3000</v>
      </c>
      <c r="C2827" t="s">
        <v>8219</v>
      </c>
      <c r="W2827" s="10"/>
      <c r="X2827" s="10"/>
    </row>
    <row r="2828" spans="1:24" x14ac:dyDescent="0.2">
      <c r="A2828">
        <v>2826</v>
      </c>
      <c r="B2828">
        <v>2000</v>
      </c>
      <c r="C2828" t="s">
        <v>8219</v>
      </c>
      <c r="W2828" s="10"/>
      <c r="X2828" s="10"/>
    </row>
    <row r="2829" spans="1:24" x14ac:dyDescent="0.2">
      <c r="A2829">
        <v>2827</v>
      </c>
      <c r="B2829">
        <v>2000</v>
      </c>
      <c r="C2829" t="s">
        <v>8219</v>
      </c>
      <c r="W2829" s="10"/>
      <c r="X2829" s="10"/>
    </row>
    <row r="2830" spans="1:24" x14ac:dyDescent="0.2">
      <c r="A2830">
        <v>2828</v>
      </c>
      <c r="B2830">
        <v>9500</v>
      </c>
      <c r="C2830" t="s">
        <v>8219</v>
      </c>
      <c r="W2830" s="10"/>
      <c r="X2830" s="10"/>
    </row>
    <row r="2831" spans="1:24" x14ac:dyDescent="0.2">
      <c r="A2831">
        <v>2829</v>
      </c>
      <c r="B2831">
        <v>2500</v>
      </c>
      <c r="C2831" t="s">
        <v>8219</v>
      </c>
      <c r="W2831" s="10"/>
      <c r="X2831" s="10"/>
    </row>
    <row r="2832" spans="1:24" x14ac:dyDescent="0.2">
      <c r="A2832">
        <v>2830</v>
      </c>
      <c r="B2832">
        <v>3000</v>
      </c>
      <c r="C2832" t="s">
        <v>8219</v>
      </c>
      <c r="W2832" s="10"/>
      <c r="X2832" s="10"/>
    </row>
    <row r="2833" spans="1:24" x14ac:dyDescent="0.2">
      <c r="A2833">
        <v>2831</v>
      </c>
      <c r="B2833">
        <v>3000</v>
      </c>
      <c r="C2833" t="s">
        <v>8219</v>
      </c>
      <c r="W2833" s="10"/>
      <c r="X2833" s="10"/>
    </row>
    <row r="2834" spans="1:24" x14ac:dyDescent="0.2">
      <c r="A2834">
        <v>2832</v>
      </c>
      <c r="B2834">
        <v>2500</v>
      </c>
      <c r="C2834" t="s">
        <v>8219</v>
      </c>
      <c r="W2834" s="10"/>
      <c r="X2834" s="10"/>
    </row>
    <row r="2835" spans="1:24" x14ac:dyDescent="0.2">
      <c r="A2835">
        <v>2833</v>
      </c>
      <c r="B2835">
        <v>2700</v>
      </c>
      <c r="C2835" t="s">
        <v>8219</v>
      </c>
      <c r="W2835" s="10"/>
      <c r="X2835" s="10"/>
    </row>
    <row r="2836" spans="1:24" x14ac:dyDescent="0.2">
      <c r="A2836">
        <v>2834</v>
      </c>
      <c r="B2836">
        <v>800</v>
      </c>
      <c r="C2836" t="s">
        <v>8219</v>
      </c>
      <c r="W2836" s="10"/>
      <c r="X2836" s="10"/>
    </row>
    <row r="2837" spans="1:24" x14ac:dyDescent="0.2">
      <c r="A2837">
        <v>2835</v>
      </c>
      <c r="B2837">
        <v>1000</v>
      </c>
      <c r="C2837" t="s">
        <v>8219</v>
      </c>
      <c r="W2837" s="10"/>
      <c r="X2837" s="10"/>
    </row>
    <row r="2838" spans="1:24" x14ac:dyDescent="0.2">
      <c r="A2838">
        <v>2836</v>
      </c>
      <c r="B2838">
        <v>450</v>
      </c>
      <c r="C2838" t="s">
        <v>8219</v>
      </c>
      <c r="W2838" s="10"/>
      <c r="X2838" s="10"/>
    </row>
    <row r="2839" spans="1:24" x14ac:dyDescent="0.2">
      <c r="A2839">
        <v>2837</v>
      </c>
      <c r="B2839">
        <v>850</v>
      </c>
      <c r="C2839" t="s">
        <v>8219</v>
      </c>
      <c r="W2839" s="10"/>
      <c r="X2839" s="10"/>
    </row>
    <row r="2840" spans="1:24" x14ac:dyDescent="0.2">
      <c r="A2840">
        <v>2838</v>
      </c>
      <c r="B2840">
        <v>2000</v>
      </c>
      <c r="C2840" t="s">
        <v>8219</v>
      </c>
      <c r="W2840" s="10"/>
      <c r="X2840" s="10"/>
    </row>
    <row r="2841" spans="1:24" x14ac:dyDescent="0.2">
      <c r="A2841">
        <v>2839</v>
      </c>
      <c r="B2841">
        <v>3500</v>
      </c>
      <c r="C2841" t="s">
        <v>8219</v>
      </c>
      <c r="W2841" s="10"/>
      <c r="X2841" s="10"/>
    </row>
    <row r="2842" spans="1:24" x14ac:dyDescent="0.2">
      <c r="A2842">
        <v>2840</v>
      </c>
      <c r="B2842">
        <v>2500</v>
      </c>
      <c r="C2842" t="s">
        <v>8219</v>
      </c>
      <c r="W2842" s="10"/>
      <c r="X2842" s="10"/>
    </row>
    <row r="2843" spans="1:24" x14ac:dyDescent="0.2">
      <c r="A2843">
        <v>2841</v>
      </c>
      <c r="B2843">
        <v>1000</v>
      </c>
      <c r="C2843" t="s">
        <v>8221</v>
      </c>
      <c r="W2843" s="10"/>
      <c r="X2843" s="10"/>
    </row>
    <row r="2844" spans="1:24" x14ac:dyDescent="0.2">
      <c r="A2844">
        <v>2842</v>
      </c>
      <c r="B2844">
        <v>1500</v>
      </c>
      <c r="C2844" t="s">
        <v>8221</v>
      </c>
      <c r="W2844" s="10"/>
      <c r="X2844" s="10"/>
    </row>
    <row r="2845" spans="1:24" x14ac:dyDescent="0.2">
      <c r="A2845">
        <v>2843</v>
      </c>
      <c r="B2845">
        <v>1200</v>
      </c>
      <c r="C2845" t="s">
        <v>8221</v>
      </c>
      <c r="W2845" s="10"/>
      <c r="X2845" s="10"/>
    </row>
    <row r="2846" spans="1:24" x14ac:dyDescent="0.2">
      <c r="A2846">
        <v>2844</v>
      </c>
      <c r="B2846">
        <v>550</v>
      </c>
      <c r="C2846" t="s">
        <v>8221</v>
      </c>
      <c r="W2846" s="10"/>
      <c r="X2846" s="10"/>
    </row>
    <row r="2847" spans="1:24" x14ac:dyDescent="0.2">
      <c r="A2847">
        <v>2845</v>
      </c>
      <c r="B2847">
        <v>7500</v>
      </c>
      <c r="C2847" t="s">
        <v>8221</v>
      </c>
      <c r="W2847" s="10"/>
      <c r="X2847" s="10"/>
    </row>
    <row r="2848" spans="1:24" x14ac:dyDescent="0.2">
      <c r="A2848">
        <v>2846</v>
      </c>
      <c r="B2848">
        <v>8000</v>
      </c>
      <c r="C2848" t="s">
        <v>8221</v>
      </c>
      <c r="W2848" s="10"/>
      <c r="X2848" s="10"/>
    </row>
    <row r="2849" spans="1:24" x14ac:dyDescent="0.2">
      <c r="A2849">
        <v>2847</v>
      </c>
      <c r="B2849">
        <v>2000</v>
      </c>
      <c r="C2849" t="s">
        <v>8221</v>
      </c>
      <c r="W2849" s="10"/>
      <c r="X2849" s="10"/>
    </row>
    <row r="2850" spans="1:24" x14ac:dyDescent="0.2">
      <c r="A2850">
        <v>2848</v>
      </c>
      <c r="B2850">
        <v>35000</v>
      </c>
      <c r="C2850" t="s">
        <v>8221</v>
      </c>
      <c r="W2850" s="10"/>
      <c r="X2850" s="10"/>
    </row>
    <row r="2851" spans="1:24" x14ac:dyDescent="0.2">
      <c r="A2851">
        <v>2849</v>
      </c>
      <c r="B2851">
        <v>500</v>
      </c>
      <c r="C2851" t="s">
        <v>8221</v>
      </c>
      <c r="W2851" s="10"/>
      <c r="X2851" s="10"/>
    </row>
    <row r="2852" spans="1:24" x14ac:dyDescent="0.2">
      <c r="A2852">
        <v>2850</v>
      </c>
      <c r="B2852">
        <v>8000</v>
      </c>
      <c r="C2852" t="s">
        <v>8221</v>
      </c>
      <c r="W2852" s="10"/>
      <c r="X2852" s="10"/>
    </row>
    <row r="2853" spans="1:24" x14ac:dyDescent="0.2">
      <c r="A2853">
        <v>2851</v>
      </c>
      <c r="B2853">
        <v>4500</v>
      </c>
      <c r="C2853" t="s">
        <v>8221</v>
      </c>
      <c r="W2853" s="10"/>
      <c r="X2853" s="10"/>
    </row>
    <row r="2854" spans="1:24" x14ac:dyDescent="0.2">
      <c r="A2854">
        <v>2852</v>
      </c>
      <c r="B2854">
        <v>5000</v>
      </c>
      <c r="C2854" t="s">
        <v>8221</v>
      </c>
      <c r="W2854" s="10"/>
      <c r="X2854" s="10"/>
    </row>
    <row r="2855" spans="1:24" x14ac:dyDescent="0.2">
      <c r="A2855">
        <v>2853</v>
      </c>
      <c r="B2855">
        <v>9500</v>
      </c>
      <c r="C2855" t="s">
        <v>8221</v>
      </c>
      <c r="W2855" s="10"/>
      <c r="X2855" s="10"/>
    </row>
    <row r="2856" spans="1:24" x14ac:dyDescent="0.2">
      <c r="A2856">
        <v>2854</v>
      </c>
      <c r="B2856">
        <v>1000</v>
      </c>
      <c r="C2856" t="s">
        <v>8221</v>
      </c>
      <c r="W2856" s="10"/>
      <c r="X2856" s="10"/>
    </row>
    <row r="2857" spans="1:24" x14ac:dyDescent="0.2">
      <c r="A2857">
        <v>2855</v>
      </c>
      <c r="B2857">
        <v>600</v>
      </c>
      <c r="C2857" t="s">
        <v>8221</v>
      </c>
      <c r="W2857" s="10"/>
      <c r="X2857" s="10"/>
    </row>
    <row r="2858" spans="1:24" x14ac:dyDescent="0.2">
      <c r="A2858">
        <v>2856</v>
      </c>
      <c r="B2858">
        <v>3000</v>
      </c>
      <c r="C2858" t="s">
        <v>8221</v>
      </c>
      <c r="W2858" s="10"/>
      <c r="X2858" s="10"/>
    </row>
    <row r="2859" spans="1:24" x14ac:dyDescent="0.2">
      <c r="A2859">
        <v>2857</v>
      </c>
      <c r="B2859">
        <v>38000</v>
      </c>
      <c r="C2859" t="s">
        <v>8221</v>
      </c>
      <c r="W2859" s="10"/>
      <c r="X2859" s="10"/>
    </row>
    <row r="2860" spans="1:24" x14ac:dyDescent="0.2">
      <c r="A2860">
        <v>2858</v>
      </c>
      <c r="B2860">
        <v>1000</v>
      </c>
      <c r="C2860" t="s">
        <v>8221</v>
      </c>
      <c r="W2860" s="10"/>
      <c r="X2860" s="10"/>
    </row>
    <row r="2861" spans="1:24" x14ac:dyDescent="0.2">
      <c r="A2861">
        <v>2859</v>
      </c>
      <c r="B2861">
        <v>2000</v>
      </c>
      <c r="C2861" t="s">
        <v>8221</v>
      </c>
      <c r="W2861" s="10"/>
      <c r="X2861" s="10"/>
    </row>
    <row r="2862" spans="1:24" x14ac:dyDescent="0.2">
      <c r="A2862">
        <v>2860</v>
      </c>
      <c r="B2862">
        <v>4000</v>
      </c>
      <c r="C2862" t="s">
        <v>8221</v>
      </c>
      <c r="W2862" s="10"/>
      <c r="X2862" s="10"/>
    </row>
    <row r="2863" spans="1:24" x14ac:dyDescent="0.2">
      <c r="A2863">
        <v>2861</v>
      </c>
      <c r="B2863">
        <v>250</v>
      </c>
      <c r="C2863" t="s">
        <v>8221</v>
      </c>
      <c r="W2863" s="10"/>
      <c r="X2863" s="10"/>
    </row>
    <row r="2864" spans="1:24" x14ac:dyDescent="0.2">
      <c r="A2864">
        <v>2862</v>
      </c>
      <c r="B2864">
        <v>12700</v>
      </c>
      <c r="C2864" t="s">
        <v>8221</v>
      </c>
      <c r="W2864" s="10"/>
      <c r="X2864" s="10"/>
    </row>
    <row r="2865" spans="1:24" x14ac:dyDescent="0.2">
      <c r="A2865">
        <v>2863</v>
      </c>
      <c r="B2865">
        <v>50000</v>
      </c>
      <c r="C2865" t="s">
        <v>8221</v>
      </c>
      <c r="W2865" s="10"/>
      <c r="X2865" s="10"/>
    </row>
    <row r="2866" spans="1:24" x14ac:dyDescent="0.2">
      <c r="A2866">
        <v>2864</v>
      </c>
      <c r="B2866">
        <v>2500</v>
      </c>
      <c r="C2866" t="s">
        <v>8221</v>
      </c>
      <c r="W2866" s="10"/>
      <c r="X2866" s="10"/>
    </row>
    <row r="2867" spans="1:24" x14ac:dyDescent="0.2">
      <c r="A2867">
        <v>2865</v>
      </c>
      <c r="B2867">
        <v>2888</v>
      </c>
      <c r="C2867" t="s">
        <v>8221</v>
      </c>
      <c r="W2867" s="10"/>
      <c r="X2867" s="10"/>
    </row>
    <row r="2868" spans="1:24" x14ac:dyDescent="0.2">
      <c r="A2868">
        <v>2866</v>
      </c>
      <c r="B2868">
        <v>5000</v>
      </c>
      <c r="C2868" t="s">
        <v>8221</v>
      </c>
      <c r="W2868" s="10"/>
      <c r="X2868" s="10"/>
    </row>
    <row r="2869" spans="1:24" x14ac:dyDescent="0.2">
      <c r="A2869">
        <v>2867</v>
      </c>
      <c r="B2869">
        <v>2500</v>
      </c>
      <c r="C2869" t="s">
        <v>8221</v>
      </c>
      <c r="W2869" s="10"/>
      <c r="X2869" s="10"/>
    </row>
    <row r="2870" spans="1:24" x14ac:dyDescent="0.2">
      <c r="A2870">
        <v>2868</v>
      </c>
      <c r="B2870">
        <v>15000</v>
      </c>
      <c r="C2870" t="s">
        <v>8221</v>
      </c>
      <c r="W2870" s="10"/>
      <c r="X2870" s="10"/>
    </row>
    <row r="2871" spans="1:24" x14ac:dyDescent="0.2">
      <c r="A2871">
        <v>2869</v>
      </c>
      <c r="B2871">
        <v>20000</v>
      </c>
      <c r="C2871" t="s">
        <v>8221</v>
      </c>
      <c r="W2871" s="10"/>
      <c r="X2871" s="10"/>
    </row>
    <row r="2872" spans="1:24" x14ac:dyDescent="0.2">
      <c r="A2872">
        <v>2870</v>
      </c>
      <c r="B2872">
        <v>5000</v>
      </c>
      <c r="C2872" t="s">
        <v>8221</v>
      </c>
      <c r="W2872" s="10"/>
      <c r="X2872" s="10"/>
    </row>
    <row r="2873" spans="1:24" x14ac:dyDescent="0.2">
      <c r="A2873">
        <v>2871</v>
      </c>
      <c r="B2873">
        <v>10000</v>
      </c>
      <c r="C2873" t="s">
        <v>8221</v>
      </c>
      <c r="W2873" s="10"/>
      <c r="X2873" s="10"/>
    </row>
    <row r="2874" spans="1:24" x14ac:dyDescent="0.2">
      <c r="A2874">
        <v>2872</v>
      </c>
      <c r="B2874">
        <v>3000</v>
      </c>
      <c r="C2874" t="s">
        <v>8221</v>
      </c>
      <c r="W2874" s="10"/>
      <c r="X2874" s="10"/>
    </row>
    <row r="2875" spans="1:24" x14ac:dyDescent="0.2">
      <c r="A2875">
        <v>2873</v>
      </c>
      <c r="B2875">
        <v>2500</v>
      </c>
      <c r="C2875" t="s">
        <v>8221</v>
      </c>
      <c r="W2875" s="10"/>
      <c r="X2875" s="10"/>
    </row>
    <row r="2876" spans="1:24" x14ac:dyDescent="0.2">
      <c r="A2876">
        <v>2874</v>
      </c>
      <c r="B2876">
        <v>5000</v>
      </c>
      <c r="C2876" t="s">
        <v>8221</v>
      </c>
      <c r="W2876" s="10"/>
      <c r="X2876" s="10"/>
    </row>
    <row r="2877" spans="1:24" x14ac:dyDescent="0.2">
      <c r="A2877">
        <v>2875</v>
      </c>
      <c r="B2877">
        <v>20000</v>
      </c>
      <c r="C2877" t="s">
        <v>8221</v>
      </c>
      <c r="W2877" s="10"/>
      <c r="X2877" s="10"/>
    </row>
    <row r="2878" spans="1:24" x14ac:dyDescent="0.2">
      <c r="A2878">
        <v>2876</v>
      </c>
      <c r="B2878">
        <v>150000</v>
      </c>
      <c r="C2878" t="s">
        <v>8221</v>
      </c>
      <c r="W2878" s="10"/>
      <c r="X2878" s="10"/>
    </row>
    <row r="2879" spans="1:24" x14ac:dyDescent="0.2">
      <c r="A2879">
        <v>2877</v>
      </c>
      <c r="B2879">
        <v>6000</v>
      </c>
      <c r="C2879" t="s">
        <v>8221</v>
      </c>
      <c r="W2879" s="10"/>
      <c r="X2879" s="10"/>
    </row>
    <row r="2880" spans="1:24" x14ac:dyDescent="0.2">
      <c r="A2880">
        <v>2878</v>
      </c>
      <c r="B2880">
        <v>3000</v>
      </c>
      <c r="C2880" t="s">
        <v>8221</v>
      </c>
      <c r="W2880" s="10"/>
      <c r="X2880" s="10"/>
    </row>
    <row r="2881" spans="1:24" x14ac:dyDescent="0.2">
      <c r="A2881">
        <v>2879</v>
      </c>
      <c r="B2881">
        <v>11200</v>
      </c>
      <c r="C2881" t="s">
        <v>8221</v>
      </c>
      <c r="W2881" s="10"/>
      <c r="X2881" s="10"/>
    </row>
    <row r="2882" spans="1:24" x14ac:dyDescent="0.2">
      <c r="A2882">
        <v>2880</v>
      </c>
      <c r="B2882">
        <v>12000</v>
      </c>
      <c r="C2882" t="s">
        <v>8221</v>
      </c>
      <c r="W2882" s="10"/>
      <c r="X2882" s="10"/>
    </row>
    <row r="2883" spans="1:24" x14ac:dyDescent="0.2">
      <c r="A2883">
        <v>2881</v>
      </c>
      <c r="B2883">
        <v>5500</v>
      </c>
      <c r="C2883" t="s">
        <v>8221</v>
      </c>
      <c r="W2883" s="10"/>
      <c r="X2883" s="10"/>
    </row>
    <row r="2884" spans="1:24" x14ac:dyDescent="0.2">
      <c r="A2884">
        <v>2882</v>
      </c>
      <c r="B2884">
        <v>750</v>
      </c>
      <c r="C2884" t="s">
        <v>8221</v>
      </c>
      <c r="W2884" s="10"/>
      <c r="X2884" s="10"/>
    </row>
    <row r="2885" spans="1:24" x14ac:dyDescent="0.2">
      <c r="A2885">
        <v>2883</v>
      </c>
      <c r="B2885">
        <v>10000</v>
      </c>
      <c r="C2885" t="s">
        <v>8221</v>
      </c>
      <c r="W2885" s="10"/>
      <c r="X2885" s="10"/>
    </row>
    <row r="2886" spans="1:24" x14ac:dyDescent="0.2">
      <c r="A2886">
        <v>2884</v>
      </c>
      <c r="B2886">
        <v>45000</v>
      </c>
      <c r="C2886" t="s">
        <v>8221</v>
      </c>
      <c r="W2886" s="10"/>
      <c r="X2886" s="10"/>
    </row>
    <row r="2887" spans="1:24" x14ac:dyDescent="0.2">
      <c r="A2887">
        <v>2885</v>
      </c>
      <c r="B2887">
        <v>400</v>
      </c>
      <c r="C2887" t="s">
        <v>8221</v>
      </c>
      <c r="W2887" s="10"/>
      <c r="X2887" s="10"/>
    </row>
    <row r="2888" spans="1:24" x14ac:dyDescent="0.2">
      <c r="A2888">
        <v>2886</v>
      </c>
      <c r="B2888">
        <v>200</v>
      </c>
      <c r="C2888" t="s">
        <v>8221</v>
      </c>
      <c r="W2888" s="10"/>
      <c r="X2888" s="10"/>
    </row>
    <row r="2889" spans="1:24" x14ac:dyDescent="0.2">
      <c r="A2889">
        <v>2887</v>
      </c>
      <c r="B2889">
        <v>3000</v>
      </c>
      <c r="C2889" t="s">
        <v>8221</v>
      </c>
      <c r="W2889" s="10"/>
      <c r="X2889" s="10"/>
    </row>
    <row r="2890" spans="1:24" x14ac:dyDescent="0.2">
      <c r="A2890">
        <v>2888</v>
      </c>
      <c r="B2890">
        <v>30000</v>
      </c>
      <c r="C2890" t="s">
        <v>8221</v>
      </c>
      <c r="W2890" s="10"/>
      <c r="X2890" s="10"/>
    </row>
    <row r="2891" spans="1:24" x14ac:dyDescent="0.2">
      <c r="A2891">
        <v>2889</v>
      </c>
      <c r="B2891">
        <v>3000</v>
      </c>
      <c r="C2891" t="s">
        <v>8221</v>
      </c>
      <c r="W2891" s="10"/>
      <c r="X2891" s="10"/>
    </row>
    <row r="2892" spans="1:24" x14ac:dyDescent="0.2">
      <c r="A2892">
        <v>2890</v>
      </c>
      <c r="B2892">
        <v>2000</v>
      </c>
      <c r="C2892" t="s">
        <v>8221</v>
      </c>
      <c r="W2892" s="10"/>
      <c r="X2892" s="10"/>
    </row>
    <row r="2893" spans="1:24" x14ac:dyDescent="0.2">
      <c r="A2893">
        <v>2891</v>
      </c>
      <c r="B2893">
        <v>10000</v>
      </c>
      <c r="C2893" t="s">
        <v>8221</v>
      </c>
      <c r="W2893" s="10"/>
      <c r="X2893" s="10"/>
    </row>
    <row r="2894" spans="1:24" x14ac:dyDescent="0.2">
      <c r="A2894">
        <v>2892</v>
      </c>
      <c r="B2894">
        <v>5500</v>
      </c>
      <c r="C2894" t="s">
        <v>8221</v>
      </c>
      <c r="W2894" s="10"/>
      <c r="X2894" s="10"/>
    </row>
    <row r="2895" spans="1:24" x14ac:dyDescent="0.2">
      <c r="A2895">
        <v>2893</v>
      </c>
      <c r="B2895">
        <v>5000</v>
      </c>
      <c r="C2895" t="s">
        <v>8221</v>
      </c>
      <c r="W2895" s="10"/>
      <c r="X2895" s="10"/>
    </row>
    <row r="2896" spans="1:24" x14ac:dyDescent="0.2">
      <c r="A2896">
        <v>2894</v>
      </c>
      <c r="B2896">
        <v>50000</v>
      </c>
      <c r="C2896" t="s">
        <v>8221</v>
      </c>
      <c r="W2896" s="10"/>
      <c r="X2896" s="10"/>
    </row>
    <row r="2897" spans="1:24" x14ac:dyDescent="0.2">
      <c r="A2897">
        <v>2895</v>
      </c>
      <c r="B2897">
        <v>500</v>
      </c>
      <c r="C2897" t="s">
        <v>8221</v>
      </c>
      <c r="W2897" s="10"/>
      <c r="X2897" s="10"/>
    </row>
    <row r="2898" spans="1:24" x14ac:dyDescent="0.2">
      <c r="A2898">
        <v>2896</v>
      </c>
      <c r="B2898">
        <v>3000</v>
      </c>
      <c r="C2898" t="s">
        <v>8221</v>
      </c>
      <c r="W2898" s="10"/>
      <c r="X2898" s="10"/>
    </row>
    <row r="2899" spans="1:24" x14ac:dyDescent="0.2">
      <c r="A2899">
        <v>2897</v>
      </c>
      <c r="B2899">
        <v>12000</v>
      </c>
      <c r="C2899" t="s">
        <v>8221</v>
      </c>
      <c r="W2899" s="10"/>
      <c r="X2899" s="10"/>
    </row>
    <row r="2900" spans="1:24" x14ac:dyDescent="0.2">
      <c r="A2900">
        <v>2898</v>
      </c>
      <c r="B2900">
        <v>7500</v>
      </c>
      <c r="C2900" t="s">
        <v>8221</v>
      </c>
      <c r="W2900" s="10"/>
      <c r="X2900" s="10"/>
    </row>
    <row r="2901" spans="1:24" x14ac:dyDescent="0.2">
      <c r="A2901">
        <v>2899</v>
      </c>
      <c r="B2901">
        <v>10000</v>
      </c>
      <c r="C2901" t="s">
        <v>8221</v>
      </c>
      <c r="W2901" s="10"/>
      <c r="X2901" s="10"/>
    </row>
    <row r="2902" spans="1:24" x14ac:dyDescent="0.2">
      <c r="A2902">
        <v>2900</v>
      </c>
      <c r="B2902">
        <v>5500</v>
      </c>
      <c r="C2902" t="s">
        <v>8221</v>
      </c>
      <c r="W2902" s="10"/>
      <c r="X2902" s="10"/>
    </row>
    <row r="2903" spans="1:24" x14ac:dyDescent="0.2">
      <c r="A2903">
        <v>2901</v>
      </c>
      <c r="B2903">
        <v>750</v>
      </c>
      <c r="C2903" t="s">
        <v>8221</v>
      </c>
      <c r="W2903" s="10"/>
      <c r="X2903" s="10"/>
    </row>
    <row r="2904" spans="1:24" x14ac:dyDescent="0.2">
      <c r="A2904">
        <v>2902</v>
      </c>
      <c r="B2904">
        <v>150000</v>
      </c>
      <c r="C2904" t="s">
        <v>8221</v>
      </c>
      <c r="W2904" s="10"/>
      <c r="X2904" s="10"/>
    </row>
    <row r="2905" spans="1:24" x14ac:dyDescent="0.2">
      <c r="A2905">
        <v>2903</v>
      </c>
      <c r="B2905">
        <v>5000</v>
      </c>
      <c r="C2905" t="s">
        <v>8221</v>
      </c>
      <c r="W2905" s="10"/>
      <c r="X2905" s="10"/>
    </row>
    <row r="2906" spans="1:24" x14ac:dyDescent="0.2">
      <c r="A2906">
        <v>2904</v>
      </c>
      <c r="B2906">
        <v>1500</v>
      </c>
      <c r="C2906" t="s">
        <v>8221</v>
      </c>
      <c r="W2906" s="10"/>
      <c r="X2906" s="10"/>
    </row>
    <row r="2907" spans="1:24" x14ac:dyDescent="0.2">
      <c r="A2907">
        <v>2905</v>
      </c>
      <c r="B2907">
        <v>3500</v>
      </c>
      <c r="C2907" t="s">
        <v>8221</v>
      </c>
      <c r="W2907" s="10"/>
      <c r="X2907" s="10"/>
    </row>
    <row r="2908" spans="1:24" x14ac:dyDescent="0.2">
      <c r="A2908">
        <v>2906</v>
      </c>
      <c r="B2908">
        <v>6000</v>
      </c>
      <c r="C2908" t="s">
        <v>8221</v>
      </c>
      <c r="W2908" s="10"/>
      <c r="X2908" s="10"/>
    </row>
    <row r="2909" spans="1:24" x14ac:dyDescent="0.2">
      <c r="A2909">
        <v>2907</v>
      </c>
      <c r="B2909">
        <v>2500</v>
      </c>
      <c r="C2909" t="s">
        <v>8221</v>
      </c>
      <c r="W2909" s="10"/>
      <c r="X2909" s="10"/>
    </row>
    <row r="2910" spans="1:24" x14ac:dyDescent="0.2">
      <c r="A2910">
        <v>2908</v>
      </c>
      <c r="B2910">
        <v>9600</v>
      </c>
      <c r="C2910" t="s">
        <v>8221</v>
      </c>
      <c r="W2910" s="10"/>
      <c r="X2910" s="10"/>
    </row>
    <row r="2911" spans="1:24" x14ac:dyDescent="0.2">
      <c r="A2911">
        <v>2909</v>
      </c>
      <c r="B2911">
        <v>180000</v>
      </c>
      <c r="C2911" t="s">
        <v>8221</v>
      </c>
      <c r="W2911" s="10"/>
      <c r="X2911" s="10"/>
    </row>
    <row r="2912" spans="1:24" x14ac:dyDescent="0.2">
      <c r="A2912">
        <v>2910</v>
      </c>
      <c r="B2912">
        <v>30000</v>
      </c>
      <c r="C2912" t="s">
        <v>8221</v>
      </c>
      <c r="W2912" s="10"/>
      <c r="X2912" s="10"/>
    </row>
    <row r="2913" spans="1:24" x14ac:dyDescent="0.2">
      <c r="A2913">
        <v>2911</v>
      </c>
      <c r="B2913">
        <v>1800</v>
      </c>
      <c r="C2913" t="s">
        <v>8221</v>
      </c>
      <c r="W2913" s="10"/>
      <c r="X2913" s="10"/>
    </row>
    <row r="2914" spans="1:24" x14ac:dyDescent="0.2">
      <c r="A2914">
        <v>2912</v>
      </c>
      <c r="B2914">
        <v>14440</v>
      </c>
      <c r="C2914" t="s">
        <v>8221</v>
      </c>
      <c r="W2914" s="10"/>
      <c r="X2914" s="10"/>
    </row>
    <row r="2915" spans="1:24" x14ac:dyDescent="0.2">
      <c r="A2915">
        <v>2913</v>
      </c>
      <c r="B2915">
        <v>10000</v>
      </c>
      <c r="C2915" t="s">
        <v>8221</v>
      </c>
      <c r="W2915" s="10"/>
      <c r="X2915" s="10"/>
    </row>
    <row r="2916" spans="1:24" x14ac:dyDescent="0.2">
      <c r="A2916">
        <v>2914</v>
      </c>
      <c r="B2916">
        <v>25000</v>
      </c>
      <c r="C2916" t="s">
        <v>8221</v>
      </c>
      <c r="W2916" s="10"/>
      <c r="X2916" s="10"/>
    </row>
    <row r="2917" spans="1:24" x14ac:dyDescent="0.2">
      <c r="A2917">
        <v>2915</v>
      </c>
      <c r="B2917">
        <v>1000</v>
      </c>
      <c r="C2917" t="s">
        <v>8221</v>
      </c>
      <c r="W2917" s="10"/>
      <c r="X2917" s="10"/>
    </row>
    <row r="2918" spans="1:24" x14ac:dyDescent="0.2">
      <c r="A2918">
        <v>2916</v>
      </c>
      <c r="B2918">
        <v>1850</v>
      </c>
      <c r="C2918" t="s">
        <v>8221</v>
      </c>
      <c r="W2918" s="10"/>
      <c r="X2918" s="10"/>
    </row>
    <row r="2919" spans="1:24" x14ac:dyDescent="0.2">
      <c r="A2919">
        <v>2917</v>
      </c>
      <c r="B2919">
        <v>2000</v>
      </c>
      <c r="C2919" t="s">
        <v>8221</v>
      </c>
      <c r="W2919" s="10"/>
      <c r="X2919" s="10"/>
    </row>
    <row r="2920" spans="1:24" x14ac:dyDescent="0.2">
      <c r="A2920">
        <v>2918</v>
      </c>
      <c r="B2920">
        <v>5000</v>
      </c>
      <c r="C2920" t="s">
        <v>8221</v>
      </c>
      <c r="W2920" s="10"/>
      <c r="X2920" s="10"/>
    </row>
    <row r="2921" spans="1:24" x14ac:dyDescent="0.2">
      <c r="A2921">
        <v>2919</v>
      </c>
      <c r="B2921">
        <v>600</v>
      </c>
      <c r="C2921" t="s">
        <v>8221</v>
      </c>
      <c r="W2921" s="10"/>
      <c r="X2921" s="10"/>
    </row>
    <row r="2922" spans="1:24" x14ac:dyDescent="0.2">
      <c r="A2922">
        <v>2920</v>
      </c>
      <c r="B2922">
        <v>2500</v>
      </c>
      <c r="C2922" t="s">
        <v>8221</v>
      </c>
      <c r="W2922" s="10"/>
      <c r="X2922" s="10"/>
    </row>
    <row r="2923" spans="1:24" x14ac:dyDescent="0.2">
      <c r="A2923">
        <v>2921</v>
      </c>
      <c r="B2923">
        <v>100</v>
      </c>
      <c r="C2923" t="s">
        <v>8219</v>
      </c>
      <c r="W2923" s="10"/>
      <c r="X2923" s="10"/>
    </row>
    <row r="2924" spans="1:24" x14ac:dyDescent="0.2">
      <c r="A2924">
        <v>2922</v>
      </c>
      <c r="B2924">
        <v>500</v>
      </c>
      <c r="C2924" t="s">
        <v>8219</v>
      </c>
      <c r="W2924" s="10"/>
      <c r="X2924" s="10"/>
    </row>
    <row r="2925" spans="1:24" x14ac:dyDescent="0.2">
      <c r="A2925">
        <v>2923</v>
      </c>
      <c r="B2925">
        <v>300</v>
      </c>
      <c r="C2925" t="s">
        <v>8219</v>
      </c>
      <c r="W2925" s="10"/>
      <c r="X2925" s="10"/>
    </row>
    <row r="2926" spans="1:24" x14ac:dyDescent="0.2">
      <c r="A2926">
        <v>2924</v>
      </c>
      <c r="B2926">
        <v>25000</v>
      </c>
      <c r="C2926" t="s">
        <v>8219</v>
      </c>
      <c r="W2926" s="10"/>
      <c r="X2926" s="10"/>
    </row>
    <row r="2927" spans="1:24" x14ac:dyDescent="0.2">
      <c r="A2927">
        <v>2925</v>
      </c>
      <c r="B2927">
        <v>45000</v>
      </c>
      <c r="C2927" t="s">
        <v>8219</v>
      </c>
      <c r="W2927" s="10"/>
      <c r="X2927" s="10"/>
    </row>
    <row r="2928" spans="1:24" x14ac:dyDescent="0.2">
      <c r="A2928">
        <v>2926</v>
      </c>
      <c r="B2928">
        <v>3000</v>
      </c>
      <c r="C2928" t="s">
        <v>8219</v>
      </c>
      <c r="W2928" s="10"/>
      <c r="X2928" s="10"/>
    </row>
    <row r="2929" spans="1:24" x14ac:dyDescent="0.2">
      <c r="A2929">
        <v>2927</v>
      </c>
      <c r="B2929">
        <v>1800</v>
      </c>
      <c r="C2929" t="s">
        <v>8219</v>
      </c>
      <c r="W2929" s="10"/>
      <c r="X2929" s="10"/>
    </row>
    <row r="2930" spans="1:24" x14ac:dyDescent="0.2">
      <c r="A2930">
        <v>2928</v>
      </c>
      <c r="B2930">
        <v>1000</v>
      </c>
      <c r="C2930" t="s">
        <v>8219</v>
      </c>
      <c r="W2930" s="10"/>
      <c r="X2930" s="10"/>
    </row>
    <row r="2931" spans="1:24" x14ac:dyDescent="0.2">
      <c r="A2931">
        <v>2929</v>
      </c>
      <c r="B2931">
        <v>8000</v>
      </c>
      <c r="C2931" t="s">
        <v>8219</v>
      </c>
      <c r="W2931" s="10"/>
      <c r="X2931" s="10"/>
    </row>
    <row r="2932" spans="1:24" x14ac:dyDescent="0.2">
      <c r="A2932">
        <v>2930</v>
      </c>
      <c r="B2932">
        <v>10000</v>
      </c>
      <c r="C2932" t="s">
        <v>8219</v>
      </c>
      <c r="W2932" s="10"/>
      <c r="X2932" s="10"/>
    </row>
    <row r="2933" spans="1:24" x14ac:dyDescent="0.2">
      <c r="A2933">
        <v>2931</v>
      </c>
      <c r="B2933">
        <v>750</v>
      </c>
      <c r="C2933" t="s">
        <v>8219</v>
      </c>
      <c r="W2933" s="10"/>
      <c r="X2933" s="10"/>
    </row>
    <row r="2934" spans="1:24" x14ac:dyDescent="0.2">
      <c r="A2934">
        <v>2932</v>
      </c>
      <c r="B2934">
        <v>3100</v>
      </c>
      <c r="C2934" t="s">
        <v>8219</v>
      </c>
      <c r="W2934" s="10"/>
      <c r="X2934" s="10"/>
    </row>
    <row r="2935" spans="1:24" x14ac:dyDescent="0.2">
      <c r="A2935">
        <v>2933</v>
      </c>
      <c r="B2935">
        <v>2500</v>
      </c>
      <c r="C2935" t="s">
        <v>8219</v>
      </c>
      <c r="W2935" s="10"/>
      <c r="X2935" s="10"/>
    </row>
    <row r="2936" spans="1:24" x14ac:dyDescent="0.2">
      <c r="A2936">
        <v>2934</v>
      </c>
      <c r="B2936">
        <v>2500</v>
      </c>
      <c r="C2936" t="s">
        <v>8219</v>
      </c>
      <c r="W2936" s="10"/>
      <c r="X2936" s="10"/>
    </row>
    <row r="2937" spans="1:24" x14ac:dyDescent="0.2">
      <c r="A2937">
        <v>2935</v>
      </c>
      <c r="B2937">
        <v>3500</v>
      </c>
      <c r="C2937" t="s">
        <v>8219</v>
      </c>
      <c r="W2937" s="10"/>
      <c r="X2937" s="10"/>
    </row>
    <row r="2938" spans="1:24" x14ac:dyDescent="0.2">
      <c r="A2938">
        <v>2936</v>
      </c>
      <c r="B2938">
        <v>1000</v>
      </c>
      <c r="C2938" t="s">
        <v>8219</v>
      </c>
      <c r="W2938" s="10"/>
      <c r="X2938" s="10"/>
    </row>
    <row r="2939" spans="1:24" x14ac:dyDescent="0.2">
      <c r="A2939">
        <v>2937</v>
      </c>
      <c r="B2939">
        <v>1500</v>
      </c>
      <c r="C2939" t="s">
        <v>8219</v>
      </c>
      <c r="W2939" s="10"/>
      <c r="X2939" s="10"/>
    </row>
    <row r="2940" spans="1:24" x14ac:dyDescent="0.2">
      <c r="A2940">
        <v>2938</v>
      </c>
      <c r="B2940">
        <v>4000</v>
      </c>
      <c r="C2940" t="s">
        <v>8219</v>
      </c>
      <c r="W2940" s="10"/>
      <c r="X2940" s="10"/>
    </row>
    <row r="2941" spans="1:24" x14ac:dyDescent="0.2">
      <c r="A2941">
        <v>2939</v>
      </c>
      <c r="B2941">
        <v>8000</v>
      </c>
      <c r="C2941" t="s">
        <v>8219</v>
      </c>
      <c r="W2941" s="10"/>
      <c r="X2941" s="10"/>
    </row>
    <row r="2942" spans="1:24" x14ac:dyDescent="0.2">
      <c r="A2942">
        <v>2940</v>
      </c>
      <c r="B2942">
        <v>2500</v>
      </c>
      <c r="C2942" t="s">
        <v>8219</v>
      </c>
      <c r="W2942" s="10"/>
      <c r="X2942" s="10"/>
    </row>
    <row r="2943" spans="1:24" x14ac:dyDescent="0.2">
      <c r="A2943">
        <v>2941</v>
      </c>
      <c r="B2943">
        <v>25000</v>
      </c>
      <c r="C2943" t="s">
        <v>8221</v>
      </c>
      <c r="W2943" s="10"/>
      <c r="X2943" s="10"/>
    </row>
    <row r="2944" spans="1:24" x14ac:dyDescent="0.2">
      <c r="A2944">
        <v>2942</v>
      </c>
      <c r="B2944">
        <v>200000</v>
      </c>
      <c r="C2944" t="s">
        <v>8221</v>
      </c>
      <c r="W2944" s="10"/>
      <c r="X2944" s="10"/>
    </row>
    <row r="2945" spans="1:24" x14ac:dyDescent="0.2">
      <c r="A2945">
        <v>2943</v>
      </c>
      <c r="B2945">
        <v>3000</v>
      </c>
      <c r="C2945" t="s">
        <v>8221</v>
      </c>
      <c r="W2945" s="10"/>
      <c r="X2945" s="10"/>
    </row>
    <row r="2946" spans="1:24" x14ac:dyDescent="0.2">
      <c r="A2946">
        <v>2944</v>
      </c>
      <c r="B2946">
        <v>10000</v>
      </c>
      <c r="C2946" t="s">
        <v>8221</v>
      </c>
      <c r="W2946" s="10"/>
      <c r="X2946" s="10"/>
    </row>
    <row r="2947" spans="1:24" x14ac:dyDescent="0.2">
      <c r="A2947">
        <v>2945</v>
      </c>
      <c r="B2947">
        <v>50000</v>
      </c>
      <c r="C2947" t="s">
        <v>8221</v>
      </c>
      <c r="W2947" s="10"/>
      <c r="X2947" s="10"/>
    </row>
    <row r="2948" spans="1:24" x14ac:dyDescent="0.2">
      <c r="A2948">
        <v>2946</v>
      </c>
      <c r="B2948">
        <v>2000</v>
      </c>
      <c r="C2948" t="s">
        <v>8221</v>
      </c>
      <c r="W2948" s="10"/>
      <c r="X2948" s="10"/>
    </row>
    <row r="2949" spans="1:24" x14ac:dyDescent="0.2">
      <c r="A2949">
        <v>2947</v>
      </c>
      <c r="B2949">
        <v>25000</v>
      </c>
      <c r="C2949" t="s">
        <v>8221</v>
      </c>
      <c r="W2949" s="10"/>
      <c r="X2949" s="10"/>
    </row>
    <row r="2950" spans="1:24" x14ac:dyDescent="0.2">
      <c r="A2950">
        <v>2948</v>
      </c>
      <c r="B2950">
        <v>500000</v>
      </c>
      <c r="C2950" t="s">
        <v>8221</v>
      </c>
      <c r="W2950" s="10"/>
      <c r="X2950" s="10"/>
    </row>
    <row r="2951" spans="1:24" x14ac:dyDescent="0.2">
      <c r="A2951">
        <v>2949</v>
      </c>
      <c r="B2951">
        <v>1000</v>
      </c>
      <c r="C2951" t="s">
        <v>8221</v>
      </c>
      <c r="W2951" s="10"/>
      <c r="X2951" s="10"/>
    </row>
    <row r="2952" spans="1:24" x14ac:dyDescent="0.2">
      <c r="A2952">
        <v>2950</v>
      </c>
      <c r="B2952">
        <v>5000000</v>
      </c>
      <c r="C2952" t="s">
        <v>8221</v>
      </c>
      <c r="W2952" s="10"/>
      <c r="X2952" s="10"/>
    </row>
    <row r="2953" spans="1:24" x14ac:dyDescent="0.2">
      <c r="A2953">
        <v>2951</v>
      </c>
      <c r="B2953">
        <v>50000</v>
      </c>
      <c r="C2953" t="s">
        <v>8220</v>
      </c>
      <c r="W2953" s="10"/>
      <c r="X2953" s="10"/>
    </row>
    <row r="2954" spans="1:24" x14ac:dyDescent="0.2">
      <c r="A2954">
        <v>2952</v>
      </c>
      <c r="B2954">
        <v>20000</v>
      </c>
      <c r="C2954" t="s">
        <v>8220</v>
      </c>
      <c r="W2954" s="10"/>
      <c r="X2954" s="10"/>
    </row>
    <row r="2955" spans="1:24" x14ac:dyDescent="0.2">
      <c r="A2955">
        <v>2953</v>
      </c>
      <c r="B2955">
        <v>400000</v>
      </c>
      <c r="C2955" t="s">
        <v>8220</v>
      </c>
      <c r="W2955" s="10"/>
      <c r="X2955" s="10"/>
    </row>
    <row r="2956" spans="1:24" x14ac:dyDescent="0.2">
      <c r="A2956">
        <v>2954</v>
      </c>
      <c r="B2956">
        <v>15000</v>
      </c>
      <c r="C2956" t="s">
        <v>8220</v>
      </c>
      <c r="W2956" s="10"/>
      <c r="X2956" s="10"/>
    </row>
    <row r="2957" spans="1:24" x14ac:dyDescent="0.2">
      <c r="A2957">
        <v>2955</v>
      </c>
      <c r="B2957">
        <v>1200</v>
      </c>
      <c r="C2957" t="s">
        <v>8220</v>
      </c>
      <c r="W2957" s="10"/>
      <c r="X2957" s="10"/>
    </row>
    <row r="2958" spans="1:24" x14ac:dyDescent="0.2">
      <c r="A2958">
        <v>2956</v>
      </c>
      <c r="B2958">
        <v>7900</v>
      </c>
      <c r="C2958" t="s">
        <v>8220</v>
      </c>
      <c r="W2958" s="10"/>
      <c r="X2958" s="10"/>
    </row>
    <row r="2959" spans="1:24" x14ac:dyDescent="0.2">
      <c r="A2959">
        <v>2957</v>
      </c>
      <c r="B2959">
        <v>15000</v>
      </c>
      <c r="C2959" t="s">
        <v>8220</v>
      </c>
      <c r="W2959" s="10"/>
      <c r="X2959" s="10"/>
    </row>
    <row r="2960" spans="1:24" x14ac:dyDescent="0.2">
      <c r="A2960">
        <v>2958</v>
      </c>
      <c r="B2960">
        <v>80000</v>
      </c>
      <c r="C2960" t="s">
        <v>8220</v>
      </c>
      <c r="W2960" s="10"/>
      <c r="X2960" s="10"/>
    </row>
    <row r="2961" spans="1:24" x14ac:dyDescent="0.2">
      <c r="A2961">
        <v>2959</v>
      </c>
      <c r="B2961">
        <v>10000</v>
      </c>
      <c r="C2961" t="s">
        <v>8220</v>
      </c>
      <c r="W2961" s="10"/>
      <c r="X2961" s="10"/>
    </row>
    <row r="2962" spans="1:24" x14ac:dyDescent="0.2">
      <c r="A2962">
        <v>2960</v>
      </c>
      <c r="B2962">
        <v>30000000</v>
      </c>
      <c r="C2962" t="s">
        <v>8220</v>
      </c>
      <c r="W2962" s="10"/>
      <c r="X2962" s="10"/>
    </row>
    <row r="2963" spans="1:24" x14ac:dyDescent="0.2">
      <c r="A2963">
        <v>2961</v>
      </c>
      <c r="B2963">
        <v>5000</v>
      </c>
      <c r="C2963" t="s">
        <v>8219</v>
      </c>
      <c r="W2963" s="10"/>
      <c r="X2963" s="10"/>
    </row>
    <row r="2964" spans="1:24" x14ac:dyDescent="0.2">
      <c r="A2964">
        <v>2962</v>
      </c>
      <c r="B2964">
        <v>1000</v>
      </c>
      <c r="C2964" t="s">
        <v>8219</v>
      </c>
      <c r="W2964" s="10"/>
      <c r="X2964" s="10"/>
    </row>
    <row r="2965" spans="1:24" x14ac:dyDescent="0.2">
      <c r="A2965">
        <v>2963</v>
      </c>
      <c r="B2965">
        <v>10000</v>
      </c>
      <c r="C2965" t="s">
        <v>8219</v>
      </c>
      <c r="W2965" s="10"/>
      <c r="X2965" s="10"/>
    </row>
    <row r="2966" spans="1:24" x14ac:dyDescent="0.2">
      <c r="A2966">
        <v>2964</v>
      </c>
      <c r="B2966">
        <v>5000</v>
      </c>
      <c r="C2966" t="s">
        <v>8219</v>
      </c>
      <c r="W2966" s="10"/>
      <c r="X2966" s="10"/>
    </row>
    <row r="2967" spans="1:24" x14ac:dyDescent="0.2">
      <c r="A2967">
        <v>2965</v>
      </c>
      <c r="B2967">
        <v>1500</v>
      </c>
      <c r="C2967" t="s">
        <v>8219</v>
      </c>
      <c r="W2967" s="10"/>
      <c r="X2967" s="10"/>
    </row>
    <row r="2968" spans="1:24" x14ac:dyDescent="0.2">
      <c r="A2968">
        <v>2966</v>
      </c>
      <c r="B2968">
        <v>10000</v>
      </c>
      <c r="C2968" t="s">
        <v>8219</v>
      </c>
      <c r="W2968" s="10"/>
      <c r="X2968" s="10"/>
    </row>
    <row r="2969" spans="1:24" x14ac:dyDescent="0.2">
      <c r="A2969">
        <v>2967</v>
      </c>
      <c r="B2969">
        <v>5000</v>
      </c>
      <c r="C2969" t="s">
        <v>8219</v>
      </c>
      <c r="W2969" s="10"/>
      <c r="X2969" s="10"/>
    </row>
    <row r="2970" spans="1:24" x14ac:dyDescent="0.2">
      <c r="A2970">
        <v>2968</v>
      </c>
      <c r="B2970">
        <v>3500</v>
      </c>
      <c r="C2970" t="s">
        <v>8219</v>
      </c>
      <c r="W2970" s="10"/>
      <c r="X2970" s="10"/>
    </row>
    <row r="2971" spans="1:24" x14ac:dyDescent="0.2">
      <c r="A2971">
        <v>2969</v>
      </c>
      <c r="B2971">
        <v>1000</v>
      </c>
      <c r="C2971" t="s">
        <v>8219</v>
      </c>
      <c r="W2971" s="10"/>
      <c r="X2971" s="10"/>
    </row>
    <row r="2972" spans="1:24" x14ac:dyDescent="0.2">
      <c r="A2972">
        <v>2970</v>
      </c>
      <c r="B2972">
        <v>6000</v>
      </c>
      <c r="C2972" t="s">
        <v>8219</v>
      </c>
      <c r="W2972" s="10"/>
      <c r="X2972" s="10"/>
    </row>
    <row r="2973" spans="1:24" x14ac:dyDescent="0.2">
      <c r="A2973">
        <v>2971</v>
      </c>
      <c r="B2973">
        <v>3200</v>
      </c>
      <c r="C2973" t="s">
        <v>8219</v>
      </c>
      <c r="W2973" s="10"/>
      <c r="X2973" s="10"/>
    </row>
    <row r="2974" spans="1:24" x14ac:dyDescent="0.2">
      <c r="A2974">
        <v>2972</v>
      </c>
      <c r="B2974">
        <v>2000</v>
      </c>
      <c r="C2974" t="s">
        <v>8219</v>
      </c>
      <c r="W2974" s="10"/>
      <c r="X2974" s="10"/>
    </row>
    <row r="2975" spans="1:24" x14ac:dyDescent="0.2">
      <c r="A2975">
        <v>2973</v>
      </c>
      <c r="B2975">
        <v>5000</v>
      </c>
      <c r="C2975" t="s">
        <v>8219</v>
      </c>
      <c r="W2975" s="10"/>
      <c r="X2975" s="10"/>
    </row>
    <row r="2976" spans="1:24" x14ac:dyDescent="0.2">
      <c r="A2976">
        <v>2974</v>
      </c>
      <c r="B2976">
        <v>5000</v>
      </c>
      <c r="C2976" t="s">
        <v>8219</v>
      </c>
      <c r="W2976" s="10"/>
      <c r="X2976" s="10"/>
    </row>
    <row r="2977" spans="1:24" x14ac:dyDescent="0.2">
      <c r="A2977">
        <v>2975</v>
      </c>
      <c r="B2977">
        <v>8000</v>
      </c>
      <c r="C2977" t="s">
        <v>8219</v>
      </c>
      <c r="W2977" s="10"/>
      <c r="X2977" s="10"/>
    </row>
    <row r="2978" spans="1:24" x14ac:dyDescent="0.2">
      <c r="A2978">
        <v>2976</v>
      </c>
      <c r="B2978">
        <v>70</v>
      </c>
      <c r="C2978" t="s">
        <v>8219</v>
      </c>
      <c r="W2978" s="10"/>
      <c r="X2978" s="10"/>
    </row>
    <row r="2979" spans="1:24" x14ac:dyDescent="0.2">
      <c r="A2979">
        <v>2977</v>
      </c>
      <c r="B2979">
        <v>3000</v>
      </c>
      <c r="C2979" t="s">
        <v>8219</v>
      </c>
      <c r="W2979" s="10"/>
      <c r="X2979" s="10"/>
    </row>
    <row r="2980" spans="1:24" x14ac:dyDescent="0.2">
      <c r="A2980">
        <v>2978</v>
      </c>
      <c r="B2980">
        <v>750</v>
      </c>
      <c r="C2980" t="s">
        <v>8219</v>
      </c>
      <c r="W2980" s="10"/>
      <c r="X2980" s="10"/>
    </row>
    <row r="2981" spans="1:24" x14ac:dyDescent="0.2">
      <c r="A2981">
        <v>2979</v>
      </c>
      <c r="B2981">
        <v>5000</v>
      </c>
      <c r="C2981" t="s">
        <v>8219</v>
      </c>
      <c r="W2981" s="10"/>
      <c r="X2981" s="10"/>
    </row>
    <row r="2982" spans="1:24" x14ac:dyDescent="0.2">
      <c r="A2982">
        <v>2980</v>
      </c>
      <c r="B2982">
        <v>3000</v>
      </c>
      <c r="C2982" t="s">
        <v>8219</v>
      </c>
      <c r="W2982" s="10"/>
      <c r="X2982" s="10"/>
    </row>
    <row r="2983" spans="1:24" x14ac:dyDescent="0.2">
      <c r="A2983">
        <v>2981</v>
      </c>
      <c r="B2983">
        <v>4000</v>
      </c>
      <c r="C2983" t="s">
        <v>8219</v>
      </c>
      <c r="W2983" s="10"/>
      <c r="X2983" s="10"/>
    </row>
    <row r="2984" spans="1:24" x14ac:dyDescent="0.2">
      <c r="A2984">
        <v>2982</v>
      </c>
      <c r="B2984">
        <v>5000</v>
      </c>
      <c r="C2984" t="s">
        <v>8219</v>
      </c>
      <c r="W2984" s="10"/>
      <c r="X2984" s="10"/>
    </row>
    <row r="2985" spans="1:24" x14ac:dyDescent="0.2">
      <c r="A2985">
        <v>2983</v>
      </c>
      <c r="B2985">
        <v>116000</v>
      </c>
      <c r="C2985" t="s">
        <v>8219</v>
      </c>
      <c r="W2985" s="10"/>
      <c r="X2985" s="10"/>
    </row>
    <row r="2986" spans="1:24" x14ac:dyDescent="0.2">
      <c r="A2986">
        <v>2984</v>
      </c>
      <c r="B2986">
        <v>25000</v>
      </c>
      <c r="C2986" t="s">
        <v>8219</v>
      </c>
      <c r="W2986" s="10"/>
      <c r="X2986" s="10"/>
    </row>
    <row r="2987" spans="1:24" x14ac:dyDescent="0.2">
      <c r="A2987">
        <v>2985</v>
      </c>
      <c r="B2987">
        <v>10000</v>
      </c>
      <c r="C2987" t="s">
        <v>8219</v>
      </c>
      <c r="W2987" s="10"/>
      <c r="X2987" s="10"/>
    </row>
    <row r="2988" spans="1:24" x14ac:dyDescent="0.2">
      <c r="A2988">
        <v>2986</v>
      </c>
      <c r="B2988">
        <v>2400</v>
      </c>
      <c r="C2988" t="s">
        <v>8219</v>
      </c>
      <c r="W2988" s="10"/>
      <c r="X2988" s="10"/>
    </row>
    <row r="2989" spans="1:24" x14ac:dyDescent="0.2">
      <c r="A2989">
        <v>2987</v>
      </c>
      <c r="B2989">
        <v>25000</v>
      </c>
      <c r="C2989" t="s">
        <v>8219</v>
      </c>
      <c r="W2989" s="10"/>
      <c r="X2989" s="10"/>
    </row>
    <row r="2990" spans="1:24" x14ac:dyDescent="0.2">
      <c r="A2990">
        <v>2988</v>
      </c>
      <c r="B2990">
        <v>1000</v>
      </c>
      <c r="C2990" t="s">
        <v>8219</v>
      </c>
      <c r="W2990" s="10"/>
      <c r="X2990" s="10"/>
    </row>
    <row r="2991" spans="1:24" x14ac:dyDescent="0.2">
      <c r="A2991">
        <v>2989</v>
      </c>
      <c r="B2991">
        <v>20000</v>
      </c>
      <c r="C2991" t="s">
        <v>8219</v>
      </c>
      <c r="W2991" s="10"/>
      <c r="X2991" s="10"/>
    </row>
    <row r="2992" spans="1:24" x14ac:dyDescent="0.2">
      <c r="A2992">
        <v>2990</v>
      </c>
      <c r="B2992">
        <v>10000</v>
      </c>
      <c r="C2992" t="s">
        <v>8219</v>
      </c>
      <c r="W2992" s="10"/>
      <c r="X2992" s="10"/>
    </row>
    <row r="2993" spans="1:24" x14ac:dyDescent="0.2">
      <c r="A2993">
        <v>2991</v>
      </c>
      <c r="B2993">
        <v>8500</v>
      </c>
      <c r="C2993" t="s">
        <v>8219</v>
      </c>
      <c r="W2993" s="10"/>
      <c r="X2993" s="10"/>
    </row>
    <row r="2994" spans="1:24" x14ac:dyDescent="0.2">
      <c r="A2994">
        <v>2992</v>
      </c>
      <c r="B2994">
        <v>3000</v>
      </c>
      <c r="C2994" t="s">
        <v>8219</v>
      </c>
      <c r="W2994" s="10"/>
      <c r="X2994" s="10"/>
    </row>
    <row r="2995" spans="1:24" x14ac:dyDescent="0.2">
      <c r="A2995">
        <v>2993</v>
      </c>
      <c r="B2995">
        <v>1000</v>
      </c>
      <c r="C2995" t="s">
        <v>8219</v>
      </c>
      <c r="W2995" s="10"/>
      <c r="X2995" s="10"/>
    </row>
    <row r="2996" spans="1:24" x14ac:dyDescent="0.2">
      <c r="A2996">
        <v>2994</v>
      </c>
      <c r="B2996">
        <v>300</v>
      </c>
      <c r="C2996" t="s">
        <v>8219</v>
      </c>
      <c r="W2996" s="10"/>
      <c r="X2996" s="10"/>
    </row>
    <row r="2997" spans="1:24" x14ac:dyDescent="0.2">
      <c r="A2997">
        <v>2995</v>
      </c>
      <c r="B2997">
        <v>15000</v>
      </c>
      <c r="C2997" t="s">
        <v>8219</v>
      </c>
      <c r="W2997" s="10"/>
      <c r="X2997" s="10"/>
    </row>
    <row r="2998" spans="1:24" x14ac:dyDescent="0.2">
      <c r="A2998">
        <v>2996</v>
      </c>
      <c r="B2998">
        <v>35000</v>
      </c>
      <c r="C2998" t="s">
        <v>8219</v>
      </c>
      <c r="W2998" s="10"/>
      <c r="X2998" s="10"/>
    </row>
    <row r="2999" spans="1:24" x14ac:dyDescent="0.2">
      <c r="A2999">
        <v>2997</v>
      </c>
      <c r="B2999">
        <v>10000</v>
      </c>
      <c r="C2999" t="s">
        <v>8219</v>
      </c>
      <c r="W2999" s="10"/>
      <c r="X2999" s="10"/>
    </row>
    <row r="3000" spans="1:24" x14ac:dyDescent="0.2">
      <c r="A3000">
        <v>2998</v>
      </c>
      <c r="B3000">
        <v>50000</v>
      </c>
      <c r="C3000" t="s">
        <v>8219</v>
      </c>
      <c r="W3000" s="10"/>
      <c r="X3000" s="10"/>
    </row>
    <row r="3001" spans="1:24" x14ac:dyDescent="0.2">
      <c r="A3001">
        <v>2999</v>
      </c>
      <c r="B3001">
        <v>1350</v>
      </c>
      <c r="C3001" t="s">
        <v>8219</v>
      </c>
      <c r="W3001" s="10"/>
      <c r="X3001" s="10"/>
    </row>
    <row r="3002" spans="1:24" x14ac:dyDescent="0.2">
      <c r="A3002">
        <v>3000</v>
      </c>
      <c r="B3002">
        <v>500</v>
      </c>
      <c r="C3002" t="s">
        <v>8219</v>
      </c>
      <c r="W3002" s="10"/>
      <c r="X3002" s="10"/>
    </row>
    <row r="3003" spans="1:24" x14ac:dyDescent="0.2">
      <c r="A3003">
        <v>3001</v>
      </c>
      <c r="B3003">
        <v>7214</v>
      </c>
      <c r="C3003" t="s">
        <v>8219</v>
      </c>
      <c r="W3003" s="10"/>
      <c r="X3003" s="10"/>
    </row>
    <row r="3004" spans="1:24" x14ac:dyDescent="0.2">
      <c r="A3004">
        <v>3002</v>
      </c>
      <c r="B3004">
        <v>7000</v>
      </c>
      <c r="C3004" t="s">
        <v>8219</v>
      </c>
      <c r="W3004" s="10"/>
      <c r="X3004" s="10"/>
    </row>
    <row r="3005" spans="1:24" x14ac:dyDescent="0.2">
      <c r="A3005">
        <v>3003</v>
      </c>
      <c r="B3005">
        <v>3000</v>
      </c>
      <c r="C3005" t="s">
        <v>8219</v>
      </c>
      <c r="W3005" s="10"/>
      <c r="X3005" s="10"/>
    </row>
    <row r="3006" spans="1:24" x14ac:dyDescent="0.2">
      <c r="A3006">
        <v>3004</v>
      </c>
      <c r="B3006">
        <v>40000</v>
      </c>
      <c r="C3006" t="s">
        <v>8219</v>
      </c>
      <c r="W3006" s="10"/>
      <c r="X3006" s="10"/>
    </row>
    <row r="3007" spans="1:24" x14ac:dyDescent="0.2">
      <c r="A3007">
        <v>3005</v>
      </c>
      <c r="B3007">
        <v>10600</v>
      </c>
      <c r="C3007" t="s">
        <v>8219</v>
      </c>
      <c r="W3007" s="10"/>
      <c r="X3007" s="10"/>
    </row>
    <row r="3008" spans="1:24" x14ac:dyDescent="0.2">
      <c r="A3008">
        <v>3006</v>
      </c>
      <c r="B3008">
        <v>8000</v>
      </c>
      <c r="C3008" t="s">
        <v>8219</v>
      </c>
      <c r="W3008" s="10"/>
      <c r="X3008" s="10"/>
    </row>
    <row r="3009" spans="1:24" x14ac:dyDescent="0.2">
      <c r="A3009">
        <v>3007</v>
      </c>
      <c r="B3009">
        <v>600</v>
      </c>
      <c r="C3009" t="s">
        <v>8219</v>
      </c>
      <c r="W3009" s="10"/>
      <c r="X3009" s="10"/>
    </row>
    <row r="3010" spans="1:24" x14ac:dyDescent="0.2">
      <c r="A3010">
        <v>3008</v>
      </c>
      <c r="B3010">
        <v>3000</v>
      </c>
      <c r="C3010" t="s">
        <v>8219</v>
      </c>
      <c r="W3010" s="10"/>
      <c r="X3010" s="10"/>
    </row>
    <row r="3011" spans="1:24" x14ac:dyDescent="0.2">
      <c r="A3011">
        <v>3009</v>
      </c>
      <c r="B3011">
        <v>25000</v>
      </c>
      <c r="C3011" t="s">
        <v>8219</v>
      </c>
      <c r="W3011" s="10"/>
      <c r="X3011" s="10"/>
    </row>
    <row r="3012" spans="1:24" x14ac:dyDescent="0.2">
      <c r="A3012">
        <v>3010</v>
      </c>
      <c r="B3012">
        <v>1500</v>
      </c>
      <c r="C3012" t="s">
        <v>8219</v>
      </c>
      <c r="W3012" s="10"/>
      <c r="X3012" s="10"/>
    </row>
    <row r="3013" spans="1:24" x14ac:dyDescent="0.2">
      <c r="A3013">
        <v>3011</v>
      </c>
      <c r="B3013">
        <v>300</v>
      </c>
      <c r="C3013" t="s">
        <v>8219</v>
      </c>
      <c r="W3013" s="10"/>
      <c r="X3013" s="10"/>
    </row>
    <row r="3014" spans="1:24" x14ac:dyDescent="0.2">
      <c r="A3014">
        <v>3012</v>
      </c>
      <c r="B3014">
        <v>4000</v>
      </c>
      <c r="C3014" t="s">
        <v>8219</v>
      </c>
      <c r="W3014" s="10"/>
      <c r="X3014" s="10"/>
    </row>
    <row r="3015" spans="1:24" x14ac:dyDescent="0.2">
      <c r="A3015">
        <v>3013</v>
      </c>
      <c r="B3015">
        <v>10000</v>
      </c>
      <c r="C3015" t="s">
        <v>8219</v>
      </c>
      <c r="W3015" s="10"/>
      <c r="X3015" s="10"/>
    </row>
    <row r="3016" spans="1:24" x14ac:dyDescent="0.2">
      <c r="A3016">
        <v>3014</v>
      </c>
      <c r="B3016">
        <v>25000</v>
      </c>
      <c r="C3016" t="s">
        <v>8219</v>
      </c>
      <c r="W3016" s="10"/>
      <c r="X3016" s="10"/>
    </row>
    <row r="3017" spans="1:24" x14ac:dyDescent="0.2">
      <c r="A3017">
        <v>3015</v>
      </c>
      <c r="B3017">
        <v>3400</v>
      </c>
      <c r="C3017" t="s">
        <v>8219</v>
      </c>
      <c r="W3017" s="10"/>
      <c r="X3017" s="10"/>
    </row>
    <row r="3018" spans="1:24" x14ac:dyDescent="0.2">
      <c r="A3018">
        <v>3016</v>
      </c>
      <c r="B3018">
        <v>8500</v>
      </c>
      <c r="C3018" t="s">
        <v>8219</v>
      </c>
      <c r="W3018" s="10"/>
      <c r="X3018" s="10"/>
    </row>
    <row r="3019" spans="1:24" x14ac:dyDescent="0.2">
      <c r="A3019">
        <v>3017</v>
      </c>
      <c r="B3019">
        <v>22000</v>
      </c>
      <c r="C3019" t="s">
        <v>8219</v>
      </c>
      <c r="W3019" s="10"/>
      <c r="X3019" s="10"/>
    </row>
    <row r="3020" spans="1:24" x14ac:dyDescent="0.2">
      <c r="A3020">
        <v>3018</v>
      </c>
      <c r="B3020">
        <v>4200</v>
      </c>
      <c r="C3020" t="s">
        <v>8219</v>
      </c>
      <c r="W3020" s="10"/>
      <c r="X3020" s="10"/>
    </row>
    <row r="3021" spans="1:24" x14ac:dyDescent="0.2">
      <c r="A3021">
        <v>3019</v>
      </c>
      <c r="B3021">
        <v>15000</v>
      </c>
      <c r="C3021" t="s">
        <v>8219</v>
      </c>
      <c r="W3021" s="10"/>
      <c r="X3021" s="10"/>
    </row>
    <row r="3022" spans="1:24" x14ac:dyDescent="0.2">
      <c r="A3022">
        <v>3020</v>
      </c>
      <c r="B3022">
        <v>7000</v>
      </c>
      <c r="C3022" t="s">
        <v>8219</v>
      </c>
      <c r="W3022" s="10"/>
      <c r="X3022" s="10"/>
    </row>
    <row r="3023" spans="1:24" x14ac:dyDescent="0.2">
      <c r="A3023">
        <v>3021</v>
      </c>
      <c r="B3023">
        <v>4500</v>
      </c>
      <c r="C3023" t="s">
        <v>8219</v>
      </c>
      <c r="W3023" s="10"/>
      <c r="X3023" s="10"/>
    </row>
    <row r="3024" spans="1:24" x14ac:dyDescent="0.2">
      <c r="A3024">
        <v>3022</v>
      </c>
      <c r="B3024">
        <v>10000</v>
      </c>
      <c r="C3024" t="s">
        <v>8219</v>
      </c>
      <c r="W3024" s="10"/>
      <c r="X3024" s="10"/>
    </row>
    <row r="3025" spans="1:24" x14ac:dyDescent="0.2">
      <c r="A3025">
        <v>3023</v>
      </c>
      <c r="B3025">
        <v>700</v>
      </c>
      <c r="C3025" t="s">
        <v>8219</v>
      </c>
      <c r="W3025" s="10"/>
      <c r="X3025" s="10"/>
    </row>
    <row r="3026" spans="1:24" x14ac:dyDescent="0.2">
      <c r="A3026">
        <v>3024</v>
      </c>
      <c r="B3026">
        <v>5000</v>
      </c>
      <c r="C3026" t="s">
        <v>8219</v>
      </c>
      <c r="W3026" s="10"/>
      <c r="X3026" s="10"/>
    </row>
    <row r="3027" spans="1:24" x14ac:dyDescent="0.2">
      <c r="A3027">
        <v>3025</v>
      </c>
      <c r="B3027">
        <v>2500</v>
      </c>
      <c r="C3027" t="s">
        <v>8219</v>
      </c>
      <c r="W3027" s="10"/>
      <c r="X3027" s="10"/>
    </row>
    <row r="3028" spans="1:24" x14ac:dyDescent="0.2">
      <c r="A3028">
        <v>3026</v>
      </c>
      <c r="B3028">
        <v>900</v>
      </c>
      <c r="C3028" t="s">
        <v>8219</v>
      </c>
      <c r="W3028" s="10"/>
      <c r="X3028" s="10"/>
    </row>
    <row r="3029" spans="1:24" x14ac:dyDescent="0.2">
      <c r="A3029">
        <v>3027</v>
      </c>
      <c r="B3029">
        <v>40000</v>
      </c>
      <c r="C3029" t="s">
        <v>8219</v>
      </c>
      <c r="W3029" s="10"/>
      <c r="X3029" s="10"/>
    </row>
    <row r="3030" spans="1:24" x14ac:dyDescent="0.2">
      <c r="A3030">
        <v>3028</v>
      </c>
      <c r="B3030">
        <v>5000</v>
      </c>
      <c r="C3030" t="s">
        <v>8219</v>
      </c>
      <c r="W3030" s="10"/>
      <c r="X3030" s="10"/>
    </row>
    <row r="3031" spans="1:24" x14ac:dyDescent="0.2">
      <c r="A3031">
        <v>3029</v>
      </c>
      <c r="B3031">
        <v>30000</v>
      </c>
      <c r="C3031" t="s">
        <v>8219</v>
      </c>
      <c r="W3031" s="10"/>
      <c r="X3031" s="10"/>
    </row>
    <row r="3032" spans="1:24" x14ac:dyDescent="0.2">
      <c r="A3032">
        <v>3030</v>
      </c>
      <c r="B3032">
        <v>1750</v>
      </c>
      <c r="C3032" t="s">
        <v>8219</v>
      </c>
      <c r="W3032" s="10"/>
      <c r="X3032" s="10"/>
    </row>
    <row r="3033" spans="1:24" x14ac:dyDescent="0.2">
      <c r="A3033">
        <v>3031</v>
      </c>
      <c r="B3033">
        <v>1500</v>
      </c>
      <c r="C3033" t="s">
        <v>8219</v>
      </c>
      <c r="W3033" s="10"/>
      <c r="X3033" s="10"/>
    </row>
    <row r="3034" spans="1:24" x14ac:dyDescent="0.2">
      <c r="A3034">
        <v>3032</v>
      </c>
      <c r="B3034">
        <v>1000</v>
      </c>
      <c r="C3034" t="s">
        <v>8219</v>
      </c>
      <c r="W3034" s="10"/>
      <c r="X3034" s="10"/>
    </row>
    <row r="3035" spans="1:24" x14ac:dyDescent="0.2">
      <c r="A3035">
        <v>3033</v>
      </c>
      <c r="B3035">
        <v>3000</v>
      </c>
      <c r="C3035" t="s">
        <v>8219</v>
      </c>
      <c r="W3035" s="10"/>
      <c r="X3035" s="10"/>
    </row>
    <row r="3036" spans="1:24" x14ac:dyDescent="0.2">
      <c r="A3036">
        <v>3034</v>
      </c>
      <c r="B3036">
        <v>100000</v>
      </c>
      <c r="C3036" t="s">
        <v>8219</v>
      </c>
      <c r="W3036" s="10"/>
      <c r="X3036" s="10"/>
    </row>
    <row r="3037" spans="1:24" x14ac:dyDescent="0.2">
      <c r="A3037">
        <v>3035</v>
      </c>
      <c r="B3037">
        <v>25000</v>
      </c>
      <c r="C3037" t="s">
        <v>8219</v>
      </c>
      <c r="W3037" s="10"/>
      <c r="X3037" s="10"/>
    </row>
    <row r="3038" spans="1:24" x14ac:dyDescent="0.2">
      <c r="A3038">
        <v>3036</v>
      </c>
      <c r="B3038">
        <v>25000</v>
      </c>
      <c r="C3038" t="s">
        <v>8219</v>
      </c>
      <c r="W3038" s="10"/>
      <c r="X3038" s="10"/>
    </row>
    <row r="3039" spans="1:24" x14ac:dyDescent="0.2">
      <c r="A3039">
        <v>3037</v>
      </c>
      <c r="B3039">
        <v>500</v>
      </c>
      <c r="C3039" t="s">
        <v>8219</v>
      </c>
      <c r="W3039" s="10"/>
      <c r="X3039" s="10"/>
    </row>
    <row r="3040" spans="1:24" x14ac:dyDescent="0.2">
      <c r="A3040">
        <v>3038</v>
      </c>
      <c r="B3040">
        <v>1000</v>
      </c>
      <c r="C3040" t="s">
        <v>8219</v>
      </c>
      <c r="W3040" s="10"/>
      <c r="X3040" s="10"/>
    </row>
    <row r="3041" spans="1:24" x14ac:dyDescent="0.2">
      <c r="A3041">
        <v>3039</v>
      </c>
      <c r="B3041">
        <v>20000</v>
      </c>
      <c r="C3041" t="s">
        <v>8219</v>
      </c>
      <c r="W3041" s="10"/>
      <c r="X3041" s="10"/>
    </row>
    <row r="3042" spans="1:24" x14ac:dyDescent="0.2">
      <c r="A3042">
        <v>3040</v>
      </c>
      <c r="B3042">
        <v>3000</v>
      </c>
      <c r="C3042" t="s">
        <v>8219</v>
      </c>
      <c r="W3042" s="10"/>
      <c r="X3042" s="10"/>
    </row>
    <row r="3043" spans="1:24" x14ac:dyDescent="0.2">
      <c r="A3043">
        <v>3041</v>
      </c>
      <c r="B3043">
        <v>8300</v>
      </c>
      <c r="C3043" t="s">
        <v>8219</v>
      </c>
      <c r="W3043" s="10"/>
      <c r="X3043" s="10"/>
    </row>
    <row r="3044" spans="1:24" x14ac:dyDescent="0.2">
      <c r="A3044">
        <v>3042</v>
      </c>
      <c r="B3044">
        <v>1500</v>
      </c>
      <c r="C3044" t="s">
        <v>8219</v>
      </c>
      <c r="W3044" s="10"/>
      <c r="X3044" s="10"/>
    </row>
    <row r="3045" spans="1:24" x14ac:dyDescent="0.2">
      <c r="A3045">
        <v>3043</v>
      </c>
      <c r="B3045">
        <v>15000</v>
      </c>
      <c r="C3045" t="s">
        <v>8219</v>
      </c>
      <c r="W3045" s="10"/>
      <c r="X3045" s="10"/>
    </row>
    <row r="3046" spans="1:24" x14ac:dyDescent="0.2">
      <c r="A3046">
        <v>3044</v>
      </c>
      <c r="B3046">
        <v>12000</v>
      </c>
      <c r="C3046" t="s">
        <v>8219</v>
      </c>
      <c r="W3046" s="10"/>
      <c r="X3046" s="10"/>
    </row>
    <row r="3047" spans="1:24" x14ac:dyDescent="0.2">
      <c r="A3047">
        <v>3045</v>
      </c>
      <c r="B3047">
        <v>4000</v>
      </c>
      <c r="C3047" t="s">
        <v>8219</v>
      </c>
      <c r="W3047" s="10"/>
      <c r="X3047" s="10"/>
    </row>
    <row r="3048" spans="1:24" x14ac:dyDescent="0.2">
      <c r="A3048">
        <v>3046</v>
      </c>
      <c r="B3048">
        <v>7900</v>
      </c>
      <c r="C3048" t="s">
        <v>8219</v>
      </c>
      <c r="W3048" s="10"/>
      <c r="X3048" s="10"/>
    </row>
    <row r="3049" spans="1:24" x14ac:dyDescent="0.2">
      <c r="A3049">
        <v>3047</v>
      </c>
      <c r="B3049">
        <v>500</v>
      </c>
      <c r="C3049" t="s">
        <v>8219</v>
      </c>
      <c r="W3049" s="10"/>
      <c r="X3049" s="10"/>
    </row>
    <row r="3050" spans="1:24" x14ac:dyDescent="0.2">
      <c r="A3050">
        <v>3048</v>
      </c>
      <c r="B3050">
        <v>5000</v>
      </c>
      <c r="C3050" t="s">
        <v>8219</v>
      </c>
      <c r="W3050" s="10"/>
      <c r="X3050" s="10"/>
    </row>
    <row r="3051" spans="1:24" x14ac:dyDescent="0.2">
      <c r="A3051">
        <v>3049</v>
      </c>
      <c r="B3051">
        <v>3750</v>
      </c>
      <c r="C3051" t="s">
        <v>8219</v>
      </c>
      <c r="W3051" s="10"/>
      <c r="X3051" s="10"/>
    </row>
    <row r="3052" spans="1:24" x14ac:dyDescent="0.2">
      <c r="A3052">
        <v>3050</v>
      </c>
      <c r="B3052">
        <v>600</v>
      </c>
      <c r="C3052" t="s">
        <v>8219</v>
      </c>
      <c r="W3052" s="10"/>
      <c r="X3052" s="10"/>
    </row>
    <row r="3053" spans="1:24" x14ac:dyDescent="0.2">
      <c r="A3053">
        <v>3051</v>
      </c>
      <c r="B3053">
        <v>3500</v>
      </c>
      <c r="C3053" t="s">
        <v>8221</v>
      </c>
      <c r="W3053" s="10"/>
      <c r="X3053" s="10"/>
    </row>
    <row r="3054" spans="1:24" x14ac:dyDescent="0.2">
      <c r="A3054">
        <v>3052</v>
      </c>
      <c r="B3054">
        <v>50000</v>
      </c>
      <c r="C3054" t="s">
        <v>8221</v>
      </c>
      <c r="W3054" s="10"/>
      <c r="X3054" s="10"/>
    </row>
    <row r="3055" spans="1:24" x14ac:dyDescent="0.2">
      <c r="A3055">
        <v>3053</v>
      </c>
      <c r="B3055">
        <v>10000</v>
      </c>
      <c r="C3055" t="s">
        <v>8221</v>
      </c>
      <c r="W3055" s="10"/>
      <c r="X3055" s="10"/>
    </row>
    <row r="3056" spans="1:24" x14ac:dyDescent="0.2">
      <c r="A3056">
        <v>3054</v>
      </c>
      <c r="B3056">
        <v>300</v>
      </c>
      <c r="C3056" t="s">
        <v>8221</v>
      </c>
      <c r="W3056" s="10"/>
      <c r="X3056" s="10"/>
    </row>
    <row r="3057" spans="1:24" x14ac:dyDescent="0.2">
      <c r="A3057">
        <v>3055</v>
      </c>
      <c r="B3057">
        <v>20000</v>
      </c>
      <c r="C3057" t="s">
        <v>8221</v>
      </c>
      <c r="W3057" s="10"/>
      <c r="X3057" s="10"/>
    </row>
    <row r="3058" spans="1:24" x14ac:dyDescent="0.2">
      <c r="A3058">
        <v>3056</v>
      </c>
      <c r="B3058">
        <v>25000</v>
      </c>
      <c r="C3058" t="s">
        <v>8221</v>
      </c>
      <c r="W3058" s="10"/>
      <c r="X3058" s="10"/>
    </row>
    <row r="3059" spans="1:24" x14ac:dyDescent="0.2">
      <c r="A3059">
        <v>3057</v>
      </c>
      <c r="B3059">
        <v>50000</v>
      </c>
      <c r="C3059" t="s">
        <v>8221</v>
      </c>
      <c r="W3059" s="10"/>
      <c r="X3059" s="10"/>
    </row>
    <row r="3060" spans="1:24" x14ac:dyDescent="0.2">
      <c r="A3060">
        <v>3058</v>
      </c>
      <c r="B3060">
        <v>18000</v>
      </c>
      <c r="C3060" t="s">
        <v>8221</v>
      </c>
      <c r="W3060" s="10"/>
      <c r="X3060" s="10"/>
    </row>
    <row r="3061" spans="1:24" x14ac:dyDescent="0.2">
      <c r="A3061">
        <v>3059</v>
      </c>
      <c r="B3061">
        <v>15000</v>
      </c>
      <c r="C3061" t="s">
        <v>8221</v>
      </c>
      <c r="W3061" s="10"/>
      <c r="X3061" s="10"/>
    </row>
    <row r="3062" spans="1:24" x14ac:dyDescent="0.2">
      <c r="A3062">
        <v>3060</v>
      </c>
      <c r="B3062">
        <v>220000</v>
      </c>
      <c r="C3062" t="s">
        <v>8221</v>
      </c>
      <c r="W3062" s="10"/>
      <c r="X3062" s="10"/>
    </row>
    <row r="3063" spans="1:24" x14ac:dyDescent="0.2">
      <c r="A3063">
        <v>3061</v>
      </c>
      <c r="B3063">
        <v>1000000</v>
      </c>
      <c r="C3063" t="s">
        <v>8221</v>
      </c>
      <c r="W3063" s="10"/>
      <c r="X3063" s="10"/>
    </row>
    <row r="3064" spans="1:24" x14ac:dyDescent="0.2">
      <c r="A3064">
        <v>3062</v>
      </c>
      <c r="B3064">
        <v>10000</v>
      </c>
      <c r="C3064" t="s">
        <v>8221</v>
      </c>
      <c r="W3064" s="10"/>
      <c r="X3064" s="10"/>
    </row>
    <row r="3065" spans="1:24" x14ac:dyDescent="0.2">
      <c r="A3065">
        <v>3063</v>
      </c>
      <c r="B3065">
        <v>3000</v>
      </c>
      <c r="C3065" t="s">
        <v>8221</v>
      </c>
      <c r="W3065" s="10"/>
      <c r="X3065" s="10"/>
    </row>
    <row r="3066" spans="1:24" x14ac:dyDescent="0.2">
      <c r="A3066">
        <v>3064</v>
      </c>
      <c r="B3066">
        <v>75000</v>
      </c>
      <c r="C3066" t="s">
        <v>8221</v>
      </c>
      <c r="W3066" s="10"/>
      <c r="X3066" s="10"/>
    </row>
    <row r="3067" spans="1:24" x14ac:dyDescent="0.2">
      <c r="A3067">
        <v>3065</v>
      </c>
      <c r="B3067">
        <v>25000</v>
      </c>
      <c r="C3067" t="s">
        <v>8221</v>
      </c>
      <c r="W3067" s="10"/>
      <c r="X3067" s="10"/>
    </row>
    <row r="3068" spans="1:24" x14ac:dyDescent="0.2">
      <c r="A3068">
        <v>3066</v>
      </c>
      <c r="B3068">
        <v>350000</v>
      </c>
      <c r="C3068" t="s">
        <v>8221</v>
      </c>
      <c r="W3068" s="10"/>
      <c r="X3068" s="10"/>
    </row>
    <row r="3069" spans="1:24" x14ac:dyDescent="0.2">
      <c r="A3069">
        <v>3067</v>
      </c>
      <c r="B3069">
        <v>8000</v>
      </c>
      <c r="C3069" t="s">
        <v>8221</v>
      </c>
      <c r="W3069" s="10"/>
      <c r="X3069" s="10"/>
    </row>
    <row r="3070" spans="1:24" x14ac:dyDescent="0.2">
      <c r="A3070">
        <v>3068</v>
      </c>
      <c r="B3070">
        <v>250000</v>
      </c>
      <c r="C3070" t="s">
        <v>8221</v>
      </c>
      <c r="W3070" s="10"/>
      <c r="X3070" s="10"/>
    </row>
    <row r="3071" spans="1:24" x14ac:dyDescent="0.2">
      <c r="A3071">
        <v>3069</v>
      </c>
      <c r="B3071">
        <v>1000</v>
      </c>
      <c r="C3071" t="s">
        <v>8221</v>
      </c>
      <c r="W3071" s="10"/>
      <c r="X3071" s="10"/>
    </row>
    <row r="3072" spans="1:24" x14ac:dyDescent="0.2">
      <c r="A3072">
        <v>3070</v>
      </c>
      <c r="B3072">
        <v>10000</v>
      </c>
      <c r="C3072" t="s">
        <v>8221</v>
      </c>
      <c r="W3072" s="10"/>
      <c r="X3072" s="10"/>
    </row>
    <row r="3073" spans="1:24" x14ac:dyDescent="0.2">
      <c r="A3073">
        <v>3071</v>
      </c>
      <c r="B3073">
        <v>12000</v>
      </c>
      <c r="C3073" t="s">
        <v>8221</v>
      </c>
      <c r="W3073" s="10"/>
      <c r="X3073" s="10"/>
    </row>
    <row r="3074" spans="1:24" x14ac:dyDescent="0.2">
      <c r="A3074">
        <v>3072</v>
      </c>
      <c r="B3074">
        <v>12000</v>
      </c>
      <c r="C3074" t="s">
        <v>8221</v>
      </c>
      <c r="W3074" s="10"/>
      <c r="X3074" s="10"/>
    </row>
    <row r="3075" spans="1:24" x14ac:dyDescent="0.2">
      <c r="A3075">
        <v>3073</v>
      </c>
      <c r="B3075">
        <v>2800000</v>
      </c>
      <c r="C3075" t="s">
        <v>8221</v>
      </c>
      <c r="W3075" s="10"/>
      <c r="X3075" s="10"/>
    </row>
    <row r="3076" spans="1:24" x14ac:dyDescent="0.2">
      <c r="A3076">
        <v>3074</v>
      </c>
      <c r="B3076">
        <v>25000</v>
      </c>
      <c r="C3076" t="s">
        <v>8221</v>
      </c>
      <c r="W3076" s="10"/>
      <c r="X3076" s="10"/>
    </row>
    <row r="3077" spans="1:24" x14ac:dyDescent="0.2">
      <c r="A3077">
        <v>3075</v>
      </c>
      <c r="B3077">
        <v>15000</v>
      </c>
      <c r="C3077" t="s">
        <v>8221</v>
      </c>
      <c r="W3077" s="10"/>
      <c r="X3077" s="10"/>
    </row>
    <row r="3078" spans="1:24" x14ac:dyDescent="0.2">
      <c r="A3078">
        <v>3076</v>
      </c>
      <c r="B3078">
        <v>10000</v>
      </c>
      <c r="C3078" t="s">
        <v>8221</v>
      </c>
      <c r="W3078" s="10"/>
      <c r="X3078" s="10"/>
    </row>
    <row r="3079" spans="1:24" x14ac:dyDescent="0.2">
      <c r="A3079">
        <v>3077</v>
      </c>
      <c r="B3079">
        <v>22000</v>
      </c>
      <c r="C3079" t="s">
        <v>8221</v>
      </c>
      <c r="W3079" s="10"/>
      <c r="X3079" s="10"/>
    </row>
    <row r="3080" spans="1:24" x14ac:dyDescent="0.2">
      <c r="A3080">
        <v>3078</v>
      </c>
      <c r="B3080">
        <v>60000</v>
      </c>
      <c r="C3080" t="s">
        <v>8221</v>
      </c>
      <c r="W3080" s="10"/>
      <c r="X3080" s="10"/>
    </row>
    <row r="3081" spans="1:24" x14ac:dyDescent="0.2">
      <c r="A3081">
        <v>3079</v>
      </c>
      <c r="B3081">
        <v>1333666</v>
      </c>
      <c r="C3081" t="s">
        <v>8221</v>
      </c>
      <c r="W3081" s="10"/>
      <c r="X3081" s="10"/>
    </row>
    <row r="3082" spans="1:24" x14ac:dyDescent="0.2">
      <c r="A3082">
        <v>3080</v>
      </c>
      <c r="B3082">
        <v>2000000</v>
      </c>
      <c r="C3082" t="s">
        <v>8221</v>
      </c>
      <c r="W3082" s="10"/>
      <c r="X3082" s="10"/>
    </row>
    <row r="3083" spans="1:24" x14ac:dyDescent="0.2">
      <c r="A3083">
        <v>3081</v>
      </c>
      <c r="B3083">
        <v>1000000</v>
      </c>
      <c r="C3083" t="s">
        <v>8221</v>
      </c>
      <c r="W3083" s="10"/>
      <c r="X3083" s="10"/>
    </row>
    <row r="3084" spans="1:24" x14ac:dyDescent="0.2">
      <c r="A3084">
        <v>3082</v>
      </c>
      <c r="B3084">
        <v>9000</v>
      </c>
      <c r="C3084" t="s">
        <v>8221</v>
      </c>
      <c r="W3084" s="10"/>
      <c r="X3084" s="10"/>
    </row>
    <row r="3085" spans="1:24" x14ac:dyDescent="0.2">
      <c r="A3085">
        <v>3083</v>
      </c>
      <c r="B3085">
        <v>20000</v>
      </c>
      <c r="C3085" t="s">
        <v>8221</v>
      </c>
      <c r="W3085" s="10"/>
      <c r="X3085" s="10"/>
    </row>
    <row r="3086" spans="1:24" x14ac:dyDescent="0.2">
      <c r="A3086">
        <v>3084</v>
      </c>
      <c r="B3086">
        <v>4059</v>
      </c>
      <c r="C3086" t="s">
        <v>8221</v>
      </c>
      <c r="W3086" s="10"/>
      <c r="X3086" s="10"/>
    </row>
    <row r="3087" spans="1:24" x14ac:dyDescent="0.2">
      <c r="A3087">
        <v>3085</v>
      </c>
      <c r="B3087">
        <v>25000</v>
      </c>
      <c r="C3087" t="s">
        <v>8221</v>
      </c>
      <c r="W3087" s="10"/>
      <c r="X3087" s="10"/>
    </row>
    <row r="3088" spans="1:24" x14ac:dyDescent="0.2">
      <c r="A3088">
        <v>3086</v>
      </c>
      <c r="B3088">
        <v>20000</v>
      </c>
      <c r="C3088" t="s">
        <v>8221</v>
      </c>
      <c r="W3088" s="10"/>
      <c r="X3088" s="10"/>
    </row>
    <row r="3089" spans="1:24" x14ac:dyDescent="0.2">
      <c r="A3089">
        <v>3087</v>
      </c>
      <c r="B3089">
        <v>20000</v>
      </c>
      <c r="C3089" t="s">
        <v>8221</v>
      </c>
      <c r="W3089" s="10"/>
      <c r="X3089" s="10"/>
    </row>
    <row r="3090" spans="1:24" x14ac:dyDescent="0.2">
      <c r="A3090">
        <v>3088</v>
      </c>
      <c r="B3090">
        <v>65000</v>
      </c>
      <c r="C3090" t="s">
        <v>8221</v>
      </c>
      <c r="W3090" s="10"/>
      <c r="X3090" s="10"/>
    </row>
    <row r="3091" spans="1:24" x14ac:dyDescent="0.2">
      <c r="A3091">
        <v>3089</v>
      </c>
      <c r="B3091">
        <v>25000</v>
      </c>
      <c r="C3091" t="s">
        <v>8221</v>
      </c>
      <c r="W3091" s="10"/>
      <c r="X3091" s="10"/>
    </row>
    <row r="3092" spans="1:24" x14ac:dyDescent="0.2">
      <c r="A3092">
        <v>3090</v>
      </c>
      <c r="B3092">
        <v>225000</v>
      </c>
      <c r="C3092" t="s">
        <v>8221</v>
      </c>
      <c r="W3092" s="10"/>
      <c r="X3092" s="10"/>
    </row>
    <row r="3093" spans="1:24" x14ac:dyDescent="0.2">
      <c r="A3093">
        <v>3091</v>
      </c>
      <c r="B3093">
        <v>5000</v>
      </c>
      <c r="C3093" t="s">
        <v>8221</v>
      </c>
      <c r="W3093" s="10"/>
      <c r="X3093" s="10"/>
    </row>
    <row r="3094" spans="1:24" x14ac:dyDescent="0.2">
      <c r="A3094">
        <v>3092</v>
      </c>
      <c r="B3094">
        <v>100000</v>
      </c>
      <c r="C3094" t="s">
        <v>8221</v>
      </c>
      <c r="W3094" s="10"/>
      <c r="X3094" s="10"/>
    </row>
    <row r="3095" spans="1:24" x14ac:dyDescent="0.2">
      <c r="A3095">
        <v>3093</v>
      </c>
      <c r="B3095">
        <v>4000</v>
      </c>
      <c r="C3095" t="s">
        <v>8221</v>
      </c>
      <c r="W3095" s="10"/>
      <c r="X3095" s="10"/>
    </row>
    <row r="3096" spans="1:24" x14ac:dyDescent="0.2">
      <c r="A3096">
        <v>3094</v>
      </c>
      <c r="B3096">
        <v>100000</v>
      </c>
      <c r="C3096" t="s">
        <v>8221</v>
      </c>
      <c r="W3096" s="10"/>
      <c r="X3096" s="10"/>
    </row>
    <row r="3097" spans="1:24" x14ac:dyDescent="0.2">
      <c r="A3097">
        <v>3095</v>
      </c>
      <c r="B3097">
        <v>14920</v>
      </c>
      <c r="C3097" t="s">
        <v>8221</v>
      </c>
      <c r="W3097" s="10"/>
      <c r="X3097" s="10"/>
    </row>
    <row r="3098" spans="1:24" x14ac:dyDescent="0.2">
      <c r="A3098">
        <v>3096</v>
      </c>
      <c r="B3098">
        <v>20000</v>
      </c>
      <c r="C3098" t="s">
        <v>8221</v>
      </c>
      <c r="W3098" s="10"/>
      <c r="X3098" s="10"/>
    </row>
    <row r="3099" spans="1:24" x14ac:dyDescent="0.2">
      <c r="A3099">
        <v>3097</v>
      </c>
      <c r="B3099">
        <v>10000</v>
      </c>
      <c r="C3099" t="s">
        <v>8221</v>
      </c>
      <c r="W3099" s="10"/>
      <c r="X3099" s="10"/>
    </row>
    <row r="3100" spans="1:24" x14ac:dyDescent="0.2">
      <c r="A3100">
        <v>3098</v>
      </c>
      <c r="B3100">
        <v>48725</v>
      </c>
      <c r="C3100" t="s">
        <v>8221</v>
      </c>
      <c r="W3100" s="10"/>
      <c r="X3100" s="10"/>
    </row>
    <row r="3101" spans="1:24" x14ac:dyDescent="0.2">
      <c r="A3101">
        <v>3099</v>
      </c>
      <c r="B3101">
        <v>2000</v>
      </c>
      <c r="C3101" t="s">
        <v>8221</v>
      </c>
      <c r="W3101" s="10"/>
      <c r="X3101" s="10"/>
    </row>
    <row r="3102" spans="1:24" x14ac:dyDescent="0.2">
      <c r="A3102">
        <v>3100</v>
      </c>
      <c r="B3102">
        <v>12000</v>
      </c>
      <c r="C3102" t="s">
        <v>8221</v>
      </c>
      <c r="W3102" s="10"/>
      <c r="X3102" s="10"/>
    </row>
    <row r="3103" spans="1:24" x14ac:dyDescent="0.2">
      <c r="A3103">
        <v>3101</v>
      </c>
      <c r="B3103">
        <v>2500</v>
      </c>
      <c r="C3103" t="s">
        <v>8221</v>
      </c>
      <c r="W3103" s="10"/>
      <c r="X3103" s="10"/>
    </row>
    <row r="3104" spans="1:24" x14ac:dyDescent="0.2">
      <c r="A3104">
        <v>3102</v>
      </c>
      <c r="B3104">
        <v>16000</v>
      </c>
      <c r="C3104" t="s">
        <v>8221</v>
      </c>
      <c r="W3104" s="10"/>
      <c r="X3104" s="10"/>
    </row>
    <row r="3105" spans="1:24" x14ac:dyDescent="0.2">
      <c r="A3105">
        <v>3103</v>
      </c>
      <c r="B3105">
        <v>4100</v>
      </c>
      <c r="C3105" t="s">
        <v>8221</v>
      </c>
      <c r="W3105" s="10"/>
      <c r="X3105" s="10"/>
    </row>
    <row r="3106" spans="1:24" x14ac:dyDescent="0.2">
      <c r="A3106">
        <v>3104</v>
      </c>
      <c r="B3106">
        <v>4000</v>
      </c>
      <c r="C3106" t="s">
        <v>8221</v>
      </c>
      <c r="W3106" s="10"/>
      <c r="X3106" s="10"/>
    </row>
    <row r="3107" spans="1:24" x14ac:dyDescent="0.2">
      <c r="A3107">
        <v>3105</v>
      </c>
      <c r="B3107">
        <v>5845</v>
      </c>
      <c r="C3107" t="s">
        <v>8221</v>
      </c>
      <c r="W3107" s="10"/>
      <c r="X3107" s="10"/>
    </row>
    <row r="3108" spans="1:24" x14ac:dyDescent="0.2">
      <c r="A3108">
        <v>3106</v>
      </c>
      <c r="B3108">
        <v>1000</v>
      </c>
      <c r="C3108" t="s">
        <v>8221</v>
      </c>
      <c r="W3108" s="10"/>
      <c r="X3108" s="10"/>
    </row>
    <row r="3109" spans="1:24" x14ac:dyDescent="0.2">
      <c r="A3109">
        <v>3107</v>
      </c>
      <c r="B3109">
        <v>40000</v>
      </c>
      <c r="C3109" t="s">
        <v>8221</v>
      </c>
      <c r="W3109" s="10"/>
      <c r="X3109" s="10"/>
    </row>
    <row r="3110" spans="1:24" x14ac:dyDescent="0.2">
      <c r="A3110">
        <v>3108</v>
      </c>
      <c r="B3110">
        <v>50000</v>
      </c>
      <c r="C3110" t="s">
        <v>8221</v>
      </c>
      <c r="W3110" s="10"/>
      <c r="X3110" s="10"/>
    </row>
    <row r="3111" spans="1:24" x14ac:dyDescent="0.2">
      <c r="A3111">
        <v>3109</v>
      </c>
      <c r="B3111">
        <v>26500</v>
      </c>
      <c r="C3111" t="s">
        <v>8221</v>
      </c>
      <c r="W3111" s="10"/>
      <c r="X3111" s="10"/>
    </row>
    <row r="3112" spans="1:24" x14ac:dyDescent="0.2">
      <c r="A3112">
        <v>3110</v>
      </c>
      <c r="B3112">
        <v>25000</v>
      </c>
      <c r="C3112" t="s">
        <v>8221</v>
      </c>
      <c r="W3112" s="10"/>
      <c r="X3112" s="10"/>
    </row>
    <row r="3113" spans="1:24" x14ac:dyDescent="0.2">
      <c r="A3113">
        <v>3111</v>
      </c>
      <c r="B3113">
        <v>20000</v>
      </c>
      <c r="C3113" t="s">
        <v>8221</v>
      </c>
      <c r="W3113" s="10"/>
      <c r="X3113" s="10"/>
    </row>
    <row r="3114" spans="1:24" x14ac:dyDescent="0.2">
      <c r="A3114">
        <v>3112</v>
      </c>
      <c r="B3114">
        <v>11000</v>
      </c>
      <c r="C3114" t="s">
        <v>8221</v>
      </c>
      <c r="W3114" s="10"/>
      <c r="X3114" s="10"/>
    </row>
    <row r="3115" spans="1:24" x14ac:dyDescent="0.2">
      <c r="A3115">
        <v>3113</v>
      </c>
      <c r="B3115">
        <v>109225</v>
      </c>
      <c r="C3115" t="s">
        <v>8221</v>
      </c>
      <c r="W3115" s="10"/>
      <c r="X3115" s="10"/>
    </row>
    <row r="3116" spans="1:24" x14ac:dyDescent="0.2">
      <c r="A3116">
        <v>3114</v>
      </c>
      <c r="B3116">
        <v>75000</v>
      </c>
      <c r="C3116" t="s">
        <v>8221</v>
      </c>
      <c r="W3116" s="10"/>
      <c r="X3116" s="10"/>
    </row>
    <row r="3117" spans="1:24" x14ac:dyDescent="0.2">
      <c r="A3117">
        <v>3115</v>
      </c>
      <c r="B3117">
        <v>10000</v>
      </c>
      <c r="C3117" t="s">
        <v>8221</v>
      </c>
      <c r="W3117" s="10"/>
      <c r="X3117" s="10"/>
    </row>
    <row r="3118" spans="1:24" x14ac:dyDescent="0.2">
      <c r="A3118">
        <v>3116</v>
      </c>
      <c r="B3118">
        <v>750</v>
      </c>
      <c r="C3118" t="s">
        <v>8221</v>
      </c>
      <c r="W3118" s="10"/>
      <c r="X3118" s="10"/>
    </row>
    <row r="3119" spans="1:24" x14ac:dyDescent="0.2">
      <c r="A3119">
        <v>3117</v>
      </c>
      <c r="B3119">
        <v>1000</v>
      </c>
      <c r="C3119" t="s">
        <v>8221</v>
      </c>
      <c r="W3119" s="10"/>
      <c r="X3119" s="10"/>
    </row>
    <row r="3120" spans="1:24" x14ac:dyDescent="0.2">
      <c r="A3120">
        <v>3118</v>
      </c>
      <c r="B3120">
        <v>500000</v>
      </c>
      <c r="C3120" t="s">
        <v>8221</v>
      </c>
      <c r="W3120" s="10"/>
      <c r="X3120" s="10"/>
    </row>
    <row r="3121" spans="1:24" x14ac:dyDescent="0.2">
      <c r="A3121">
        <v>3119</v>
      </c>
      <c r="B3121">
        <v>10000</v>
      </c>
      <c r="C3121" t="s">
        <v>8221</v>
      </c>
      <c r="W3121" s="10"/>
      <c r="X3121" s="10"/>
    </row>
    <row r="3122" spans="1:24" x14ac:dyDescent="0.2">
      <c r="A3122">
        <v>3120</v>
      </c>
      <c r="B3122">
        <v>1300000</v>
      </c>
      <c r="C3122" t="s">
        <v>8221</v>
      </c>
      <c r="W3122" s="10"/>
      <c r="X3122" s="10"/>
    </row>
    <row r="3123" spans="1:24" x14ac:dyDescent="0.2">
      <c r="A3123">
        <v>3121</v>
      </c>
      <c r="B3123">
        <v>1500</v>
      </c>
      <c r="C3123" t="s">
        <v>8220</v>
      </c>
      <c r="W3123" s="10"/>
      <c r="X3123" s="10"/>
    </row>
    <row r="3124" spans="1:24" x14ac:dyDescent="0.2">
      <c r="A3124">
        <v>3122</v>
      </c>
      <c r="B3124">
        <v>199</v>
      </c>
      <c r="C3124" t="s">
        <v>8220</v>
      </c>
      <c r="W3124" s="10"/>
      <c r="X3124" s="10"/>
    </row>
    <row r="3125" spans="1:24" x14ac:dyDescent="0.2">
      <c r="A3125">
        <v>3123</v>
      </c>
      <c r="B3125">
        <v>125000</v>
      </c>
      <c r="C3125" t="s">
        <v>8220</v>
      </c>
      <c r="W3125" s="10"/>
      <c r="X3125" s="10"/>
    </row>
    <row r="3126" spans="1:24" x14ac:dyDescent="0.2">
      <c r="A3126">
        <v>3124</v>
      </c>
      <c r="B3126">
        <v>800000</v>
      </c>
      <c r="C3126" t="s">
        <v>8220</v>
      </c>
      <c r="W3126" s="10"/>
      <c r="X3126" s="10"/>
    </row>
    <row r="3127" spans="1:24" x14ac:dyDescent="0.2">
      <c r="A3127">
        <v>3125</v>
      </c>
      <c r="B3127">
        <v>1500000</v>
      </c>
      <c r="C3127" t="s">
        <v>8220</v>
      </c>
      <c r="W3127" s="10"/>
      <c r="X3127" s="10"/>
    </row>
    <row r="3128" spans="1:24" x14ac:dyDescent="0.2">
      <c r="A3128">
        <v>3126</v>
      </c>
      <c r="B3128">
        <v>25000</v>
      </c>
      <c r="C3128" t="s">
        <v>8220</v>
      </c>
      <c r="W3128" s="10"/>
      <c r="X3128" s="10"/>
    </row>
    <row r="3129" spans="1:24" x14ac:dyDescent="0.2">
      <c r="A3129">
        <v>3127</v>
      </c>
      <c r="B3129">
        <v>100000</v>
      </c>
      <c r="C3129" t="s">
        <v>8220</v>
      </c>
      <c r="W3129" s="10"/>
      <c r="X3129" s="10"/>
    </row>
    <row r="3130" spans="1:24" x14ac:dyDescent="0.2">
      <c r="A3130">
        <v>3128</v>
      </c>
      <c r="B3130">
        <v>15000</v>
      </c>
      <c r="C3130" t="s">
        <v>8222</v>
      </c>
      <c r="W3130" s="10"/>
      <c r="X3130" s="10"/>
    </row>
    <row r="3131" spans="1:24" x14ac:dyDescent="0.2">
      <c r="A3131">
        <v>3129</v>
      </c>
      <c r="B3131">
        <v>1250</v>
      </c>
      <c r="C3131" t="s">
        <v>8222</v>
      </c>
      <c r="W3131" s="10"/>
      <c r="X3131" s="10"/>
    </row>
    <row r="3132" spans="1:24" x14ac:dyDescent="0.2">
      <c r="A3132">
        <v>3130</v>
      </c>
      <c r="B3132">
        <v>10000</v>
      </c>
      <c r="C3132" t="s">
        <v>8222</v>
      </c>
      <c r="W3132" s="10"/>
      <c r="X3132" s="10"/>
    </row>
    <row r="3133" spans="1:24" x14ac:dyDescent="0.2">
      <c r="A3133">
        <v>3131</v>
      </c>
      <c r="B3133">
        <v>4100</v>
      </c>
      <c r="C3133" t="s">
        <v>8222</v>
      </c>
      <c r="W3133" s="10"/>
      <c r="X3133" s="10"/>
    </row>
    <row r="3134" spans="1:24" x14ac:dyDescent="0.2">
      <c r="A3134">
        <v>3132</v>
      </c>
      <c r="B3134">
        <v>30000</v>
      </c>
      <c r="C3134" t="s">
        <v>8222</v>
      </c>
      <c r="W3134" s="10"/>
      <c r="X3134" s="10"/>
    </row>
    <row r="3135" spans="1:24" x14ac:dyDescent="0.2">
      <c r="A3135">
        <v>3133</v>
      </c>
      <c r="B3135">
        <v>500</v>
      </c>
      <c r="C3135" t="s">
        <v>8222</v>
      </c>
      <c r="W3135" s="10"/>
      <c r="X3135" s="10"/>
    </row>
    <row r="3136" spans="1:24" x14ac:dyDescent="0.2">
      <c r="A3136">
        <v>3134</v>
      </c>
      <c r="B3136">
        <v>1000</v>
      </c>
      <c r="C3136" t="s">
        <v>8222</v>
      </c>
      <c r="W3136" s="10"/>
      <c r="X3136" s="10"/>
    </row>
    <row r="3137" spans="1:24" x14ac:dyDescent="0.2">
      <c r="A3137">
        <v>3135</v>
      </c>
      <c r="B3137">
        <v>777</v>
      </c>
      <c r="C3137" t="s">
        <v>8222</v>
      </c>
      <c r="W3137" s="10"/>
      <c r="X3137" s="10"/>
    </row>
    <row r="3138" spans="1:24" x14ac:dyDescent="0.2">
      <c r="A3138">
        <v>3136</v>
      </c>
      <c r="B3138">
        <v>500</v>
      </c>
      <c r="C3138" t="s">
        <v>8222</v>
      </c>
      <c r="W3138" s="10"/>
      <c r="X3138" s="10"/>
    </row>
    <row r="3139" spans="1:24" x14ac:dyDescent="0.2">
      <c r="A3139">
        <v>3137</v>
      </c>
      <c r="B3139">
        <v>1500</v>
      </c>
      <c r="C3139" t="s">
        <v>8222</v>
      </c>
      <c r="W3139" s="10"/>
      <c r="X3139" s="10"/>
    </row>
    <row r="3140" spans="1:24" x14ac:dyDescent="0.2">
      <c r="A3140">
        <v>3138</v>
      </c>
      <c r="B3140">
        <v>200</v>
      </c>
      <c r="C3140" t="s">
        <v>8222</v>
      </c>
      <c r="W3140" s="10"/>
      <c r="X3140" s="10"/>
    </row>
    <row r="3141" spans="1:24" x14ac:dyDescent="0.2">
      <c r="A3141">
        <v>3139</v>
      </c>
      <c r="B3141">
        <v>50000</v>
      </c>
      <c r="C3141" t="s">
        <v>8222</v>
      </c>
      <c r="W3141" s="10"/>
      <c r="X3141" s="10"/>
    </row>
    <row r="3142" spans="1:24" x14ac:dyDescent="0.2">
      <c r="A3142">
        <v>3140</v>
      </c>
      <c r="B3142">
        <v>10000</v>
      </c>
      <c r="C3142" t="s">
        <v>8222</v>
      </c>
      <c r="W3142" s="10"/>
      <c r="X3142" s="10"/>
    </row>
    <row r="3143" spans="1:24" x14ac:dyDescent="0.2">
      <c r="A3143">
        <v>3141</v>
      </c>
      <c r="B3143">
        <v>500</v>
      </c>
      <c r="C3143" t="s">
        <v>8222</v>
      </c>
      <c r="W3143" s="10"/>
      <c r="X3143" s="10"/>
    </row>
    <row r="3144" spans="1:24" x14ac:dyDescent="0.2">
      <c r="A3144">
        <v>3142</v>
      </c>
      <c r="B3144">
        <v>2750</v>
      </c>
      <c r="C3144" t="s">
        <v>8222</v>
      </c>
      <c r="W3144" s="10"/>
      <c r="X3144" s="10"/>
    </row>
    <row r="3145" spans="1:24" x14ac:dyDescent="0.2">
      <c r="A3145">
        <v>3143</v>
      </c>
      <c r="B3145">
        <v>700</v>
      </c>
      <c r="C3145" t="s">
        <v>8222</v>
      </c>
      <c r="W3145" s="10"/>
      <c r="X3145" s="10"/>
    </row>
    <row r="3146" spans="1:24" x14ac:dyDescent="0.2">
      <c r="A3146">
        <v>3144</v>
      </c>
      <c r="B3146">
        <v>10000</v>
      </c>
      <c r="C3146" t="s">
        <v>8222</v>
      </c>
      <c r="W3146" s="10"/>
      <c r="X3146" s="10"/>
    </row>
    <row r="3147" spans="1:24" x14ac:dyDescent="0.2">
      <c r="A3147">
        <v>3145</v>
      </c>
      <c r="B3147">
        <v>25000</v>
      </c>
      <c r="C3147" t="s">
        <v>8222</v>
      </c>
      <c r="W3147" s="10"/>
      <c r="X3147" s="10"/>
    </row>
    <row r="3148" spans="1:24" x14ac:dyDescent="0.2">
      <c r="A3148">
        <v>3146</v>
      </c>
      <c r="B3148">
        <v>50000</v>
      </c>
      <c r="C3148" t="s">
        <v>8222</v>
      </c>
      <c r="W3148" s="10"/>
      <c r="X3148" s="10"/>
    </row>
    <row r="3149" spans="1:24" x14ac:dyDescent="0.2">
      <c r="A3149">
        <v>3147</v>
      </c>
      <c r="B3149">
        <v>20000</v>
      </c>
      <c r="C3149" t="s">
        <v>8219</v>
      </c>
      <c r="W3149" s="10"/>
      <c r="X3149" s="10"/>
    </row>
    <row r="3150" spans="1:24" x14ac:dyDescent="0.2">
      <c r="A3150">
        <v>3148</v>
      </c>
      <c r="B3150">
        <v>1800</v>
      </c>
      <c r="C3150" t="s">
        <v>8219</v>
      </c>
      <c r="W3150" s="10"/>
      <c r="X3150" s="10"/>
    </row>
    <row r="3151" spans="1:24" x14ac:dyDescent="0.2">
      <c r="A3151">
        <v>3149</v>
      </c>
      <c r="B3151">
        <v>1250</v>
      </c>
      <c r="C3151" t="s">
        <v>8219</v>
      </c>
      <c r="W3151" s="10"/>
      <c r="X3151" s="10"/>
    </row>
    <row r="3152" spans="1:24" x14ac:dyDescent="0.2">
      <c r="A3152">
        <v>3150</v>
      </c>
      <c r="B3152">
        <v>3500</v>
      </c>
      <c r="C3152" t="s">
        <v>8219</v>
      </c>
      <c r="W3152" s="10"/>
      <c r="X3152" s="10"/>
    </row>
    <row r="3153" spans="1:24" x14ac:dyDescent="0.2">
      <c r="A3153">
        <v>3151</v>
      </c>
      <c r="B3153">
        <v>3500</v>
      </c>
      <c r="C3153" t="s">
        <v>8219</v>
      </c>
      <c r="W3153" s="10"/>
      <c r="X3153" s="10"/>
    </row>
    <row r="3154" spans="1:24" x14ac:dyDescent="0.2">
      <c r="A3154">
        <v>3152</v>
      </c>
      <c r="B3154">
        <v>2200</v>
      </c>
      <c r="C3154" t="s">
        <v>8219</v>
      </c>
      <c r="W3154" s="10"/>
      <c r="X3154" s="10"/>
    </row>
    <row r="3155" spans="1:24" x14ac:dyDescent="0.2">
      <c r="A3155">
        <v>3153</v>
      </c>
      <c r="B3155">
        <v>3000</v>
      </c>
      <c r="C3155" t="s">
        <v>8219</v>
      </c>
      <c r="W3155" s="10"/>
      <c r="X3155" s="10"/>
    </row>
    <row r="3156" spans="1:24" x14ac:dyDescent="0.2">
      <c r="A3156">
        <v>3154</v>
      </c>
      <c r="B3156">
        <v>7000</v>
      </c>
      <c r="C3156" t="s">
        <v>8219</v>
      </c>
      <c r="W3156" s="10"/>
      <c r="X3156" s="10"/>
    </row>
    <row r="3157" spans="1:24" x14ac:dyDescent="0.2">
      <c r="A3157">
        <v>3155</v>
      </c>
      <c r="B3157">
        <v>5000</v>
      </c>
      <c r="C3157" t="s">
        <v>8219</v>
      </c>
      <c r="W3157" s="10"/>
      <c r="X3157" s="10"/>
    </row>
    <row r="3158" spans="1:24" x14ac:dyDescent="0.2">
      <c r="A3158">
        <v>3156</v>
      </c>
      <c r="B3158">
        <v>5500</v>
      </c>
      <c r="C3158" t="s">
        <v>8219</v>
      </c>
      <c r="W3158" s="10"/>
      <c r="X3158" s="10"/>
    </row>
    <row r="3159" spans="1:24" x14ac:dyDescent="0.2">
      <c r="A3159">
        <v>3157</v>
      </c>
      <c r="B3159">
        <v>4000</v>
      </c>
      <c r="C3159" t="s">
        <v>8219</v>
      </c>
      <c r="W3159" s="10"/>
      <c r="X3159" s="10"/>
    </row>
    <row r="3160" spans="1:24" x14ac:dyDescent="0.2">
      <c r="A3160">
        <v>3158</v>
      </c>
      <c r="B3160">
        <v>5000</v>
      </c>
      <c r="C3160" t="s">
        <v>8219</v>
      </c>
      <c r="W3160" s="10"/>
      <c r="X3160" s="10"/>
    </row>
    <row r="3161" spans="1:24" x14ac:dyDescent="0.2">
      <c r="A3161">
        <v>3159</v>
      </c>
      <c r="B3161">
        <v>1500</v>
      </c>
      <c r="C3161" t="s">
        <v>8219</v>
      </c>
      <c r="W3161" s="10"/>
      <c r="X3161" s="10"/>
    </row>
    <row r="3162" spans="1:24" x14ac:dyDescent="0.2">
      <c r="A3162">
        <v>3160</v>
      </c>
      <c r="B3162">
        <v>4500</v>
      </c>
      <c r="C3162" t="s">
        <v>8219</v>
      </c>
      <c r="W3162" s="10"/>
      <c r="X3162" s="10"/>
    </row>
    <row r="3163" spans="1:24" x14ac:dyDescent="0.2">
      <c r="A3163">
        <v>3161</v>
      </c>
      <c r="B3163">
        <v>2000</v>
      </c>
      <c r="C3163" t="s">
        <v>8219</v>
      </c>
      <c r="W3163" s="10"/>
      <c r="X3163" s="10"/>
    </row>
    <row r="3164" spans="1:24" x14ac:dyDescent="0.2">
      <c r="A3164">
        <v>3162</v>
      </c>
      <c r="B3164">
        <v>4000</v>
      </c>
      <c r="C3164" t="s">
        <v>8219</v>
      </c>
      <c r="W3164" s="10"/>
      <c r="X3164" s="10"/>
    </row>
    <row r="3165" spans="1:24" x14ac:dyDescent="0.2">
      <c r="A3165">
        <v>3163</v>
      </c>
      <c r="B3165">
        <v>13000</v>
      </c>
      <c r="C3165" t="s">
        <v>8219</v>
      </c>
      <c r="W3165" s="10"/>
      <c r="X3165" s="10"/>
    </row>
    <row r="3166" spans="1:24" x14ac:dyDescent="0.2">
      <c r="A3166">
        <v>3164</v>
      </c>
      <c r="B3166">
        <v>2500</v>
      </c>
      <c r="C3166" t="s">
        <v>8219</v>
      </c>
      <c r="W3166" s="10"/>
      <c r="X3166" s="10"/>
    </row>
    <row r="3167" spans="1:24" x14ac:dyDescent="0.2">
      <c r="A3167">
        <v>3165</v>
      </c>
      <c r="B3167">
        <v>750</v>
      </c>
      <c r="C3167" t="s">
        <v>8219</v>
      </c>
      <c r="W3167" s="10"/>
      <c r="X3167" s="10"/>
    </row>
    <row r="3168" spans="1:24" x14ac:dyDescent="0.2">
      <c r="A3168">
        <v>3166</v>
      </c>
      <c r="B3168">
        <v>35000</v>
      </c>
      <c r="C3168" t="s">
        <v>8219</v>
      </c>
      <c r="W3168" s="10"/>
      <c r="X3168" s="10"/>
    </row>
    <row r="3169" spans="1:24" x14ac:dyDescent="0.2">
      <c r="A3169">
        <v>3167</v>
      </c>
      <c r="B3169">
        <v>3000</v>
      </c>
      <c r="C3169" t="s">
        <v>8219</v>
      </c>
      <c r="W3169" s="10"/>
      <c r="X3169" s="10"/>
    </row>
    <row r="3170" spans="1:24" x14ac:dyDescent="0.2">
      <c r="A3170">
        <v>3168</v>
      </c>
      <c r="B3170">
        <v>2500</v>
      </c>
      <c r="C3170" t="s">
        <v>8219</v>
      </c>
      <c r="W3170" s="10"/>
      <c r="X3170" s="10"/>
    </row>
    <row r="3171" spans="1:24" x14ac:dyDescent="0.2">
      <c r="A3171">
        <v>3169</v>
      </c>
      <c r="B3171">
        <v>8000</v>
      </c>
      <c r="C3171" t="s">
        <v>8219</v>
      </c>
      <c r="W3171" s="10"/>
      <c r="X3171" s="10"/>
    </row>
    <row r="3172" spans="1:24" x14ac:dyDescent="0.2">
      <c r="A3172">
        <v>3170</v>
      </c>
      <c r="B3172">
        <v>2000</v>
      </c>
      <c r="C3172" t="s">
        <v>8219</v>
      </c>
      <c r="W3172" s="10"/>
      <c r="X3172" s="10"/>
    </row>
    <row r="3173" spans="1:24" x14ac:dyDescent="0.2">
      <c r="A3173">
        <v>3171</v>
      </c>
      <c r="B3173">
        <v>7000</v>
      </c>
      <c r="C3173" t="s">
        <v>8219</v>
      </c>
      <c r="W3173" s="10"/>
      <c r="X3173" s="10"/>
    </row>
    <row r="3174" spans="1:24" x14ac:dyDescent="0.2">
      <c r="A3174">
        <v>3172</v>
      </c>
      <c r="B3174">
        <v>2000</v>
      </c>
      <c r="C3174" t="s">
        <v>8219</v>
      </c>
      <c r="W3174" s="10"/>
      <c r="X3174" s="10"/>
    </row>
    <row r="3175" spans="1:24" x14ac:dyDescent="0.2">
      <c r="A3175">
        <v>3173</v>
      </c>
      <c r="B3175">
        <v>10000</v>
      </c>
      <c r="C3175" t="s">
        <v>8219</v>
      </c>
      <c r="W3175" s="10"/>
      <c r="X3175" s="10"/>
    </row>
    <row r="3176" spans="1:24" x14ac:dyDescent="0.2">
      <c r="A3176">
        <v>3174</v>
      </c>
      <c r="B3176">
        <v>3000</v>
      </c>
      <c r="C3176" t="s">
        <v>8219</v>
      </c>
      <c r="W3176" s="10"/>
      <c r="X3176" s="10"/>
    </row>
    <row r="3177" spans="1:24" x14ac:dyDescent="0.2">
      <c r="A3177">
        <v>3175</v>
      </c>
      <c r="B3177">
        <v>5000</v>
      </c>
      <c r="C3177" t="s">
        <v>8219</v>
      </c>
      <c r="W3177" s="10"/>
      <c r="X3177" s="10"/>
    </row>
    <row r="3178" spans="1:24" x14ac:dyDescent="0.2">
      <c r="A3178">
        <v>3176</v>
      </c>
      <c r="B3178">
        <v>1900</v>
      </c>
      <c r="C3178" t="s">
        <v>8219</v>
      </c>
      <c r="W3178" s="10"/>
      <c r="X3178" s="10"/>
    </row>
    <row r="3179" spans="1:24" x14ac:dyDescent="0.2">
      <c r="A3179">
        <v>3177</v>
      </c>
      <c r="B3179">
        <v>2500</v>
      </c>
      <c r="C3179" t="s">
        <v>8219</v>
      </c>
      <c r="W3179" s="10"/>
      <c r="X3179" s="10"/>
    </row>
    <row r="3180" spans="1:24" x14ac:dyDescent="0.2">
      <c r="A3180">
        <v>3178</v>
      </c>
      <c r="B3180">
        <v>1500</v>
      </c>
      <c r="C3180" t="s">
        <v>8219</v>
      </c>
      <c r="W3180" s="10"/>
      <c r="X3180" s="10"/>
    </row>
    <row r="3181" spans="1:24" x14ac:dyDescent="0.2">
      <c r="A3181">
        <v>3179</v>
      </c>
      <c r="B3181">
        <v>4200</v>
      </c>
      <c r="C3181" t="s">
        <v>8219</v>
      </c>
      <c r="W3181" s="10"/>
      <c r="X3181" s="10"/>
    </row>
    <row r="3182" spans="1:24" x14ac:dyDescent="0.2">
      <c r="A3182">
        <v>3180</v>
      </c>
      <c r="B3182">
        <v>1200</v>
      </c>
      <c r="C3182" t="s">
        <v>8219</v>
      </c>
      <c r="W3182" s="10"/>
      <c r="X3182" s="10"/>
    </row>
    <row r="3183" spans="1:24" x14ac:dyDescent="0.2">
      <c r="A3183">
        <v>3181</v>
      </c>
      <c r="B3183">
        <v>500</v>
      </c>
      <c r="C3183" t="s">
        <v>8219</v>
      </c>
      <c r="W3183" s="10"/>
      <c r="X3183" s="10"/>
    </row>
    <row r="3184" spans="1:24" x14ac:dyDescent="0.2">
      <c r="A3184">
        <v>3182</v>
      </c>
      <c r="B3184">
        <v>7000</v>
      </c>
      <c r="C3184" t="s">
        <v>8219</v>
      </c>
      <c r="W3184" s="10"/>
      <c r="X3184" s="10"/>
    </row>
    <row r="3185" spans="1:24" x14ac:dyDescent="0.2">
      <c r="A3185">
        <v>3183</v>
      </c>
      <c r="B3185">
        <v>2500</v>
      </c>
      <c r="C3185" t="s">
        <v>8219</v>
      </c>
      <c r="W3185" s="10"/>
      <c r="X3185" s="10"/>
    </row>
    <row r="3186" spans="1:24" x14ac:dyDescent="0.2">
      <c r="A3186">
        <v>3184</v>
      </c>
      <c r="B3186">
        <v>4300</v>
      </c>
      <c r="C3186" t="s">
        <v>8219</v>
      </c>
      <c r="W3186" s="10"/>
      <c r="X3186" s="10"/>
    </row>
    <row r="3187" spans="1:24" x14ac:dyDescent="0.2">
      <c r="A3187">
        <v>3185</v>
      </c>
      <c r="B3187">
        <v>1000</v>
      </c>
      <c r="C3187" t="s">
        <v>8219</v>
      </c>
      <c r="W3187" s="10"/>
      <c r="X3187" s="10"/>
    </row>
    <row r="3188" spans="1:24" x14ac:dyDescent="0.2">
      <c r="A3188">
        <v>3186</v>
      </c>
      <c r="B3188">
        <v>3200</v>
      </c>
      <c r="C3188" t="s">
        <v>8219</v>
      </c>
      <c r="W3188" s="10"/>
      <c r="X3188" s="10"/>
    </row>
    <row r="3189" spans="1:24" x14ac:dyDescent="0.2">
      <c r="A3189">
        <v>3187</v>
      </c>
      <c r="B3189">
        <v>15000</v>
      </c>
      <c r="C3189" t="s">
        <v>8219</v>
      </c>
      <c r="W3189" s="10"/>
      <c r="X3189" s="10"/>
    </row>
    <row r="3190" spans="1:24" x14ac:dyDescent="0.2">
      <c r="A3190">
        <v>3188</v>
      </c>
      <c r="B3190">
        <v>200</v>
      </c>
      <c r="C3190" t="s">
        <v>8221</v>
      </c>
      <c r="W3190" s="10"/>
      <c r="X3190" s="10"/>
    </row>
    <row r="3191" spans="1:24" x14ac:dyDescent="0.2">
      <c r="A3191">
        <v>3189</v>
      </c>
      <c r="B3191">
        <v>55000</v>
      </c>
      <c r="C3191" t="s">
        <v>8221</v>
      </c>
      <c r="W3191" s="10"/>
      <c r="X3191" s="10"/>
    </row>
    <row r="3192" spans="1:24" x14ac:dyDescent="0.2">
      <c r="A3192">
        <v>3190</v>
      </c>
      <c r="B3192">
        <v>4000</v>
      </c>
      <c r="C3192" t="s">
        <v>8221</v>
      </c>
      <c r="W3192" s="10"/>
      <c r="X3192" s="10"/>
    </row>
    <row r="3193" spans="1:24" x14ac:dyDescent="0.2">
      <c r="A3193">
        <v>3191</v>
      </c>
      <c r="B3193">
        <v>3750</v>
      </c>
      <c r="C3193" t="s">
        <v>8221</v>
      </c>
      <c r="W3193" s="10"/>
      <c r="X3193" s="10"/>
    </row>
    <row r="3194" spans="1:24" x14ac:dyDescent="0.2">
      <c r="A3194">
        <v>3192</v>
      </c>
      <c r="B3194">
        <v>10000</v>
      </c>
      <c r="C3194" t="s">
        <v>8221</v>
      </c>
      <c r="W3194" s="10"/>
      <c r="X3194" s="10"/>
    </row>
    <row r="3195" spans="1:24" x14ac:dyDescent="0.2">
      <c r="A3195">
        <v>3193</v>
      </c>
      <c r="B3195">
        <v>5000</v>
      </c>
      <c r="C3195" t="s">
        <v>8221</v>
      </c>
      <c r="W3195" s="10"/>
      <c r="X3195" s="10"/>
    </row>
    <row r="3196" spans="1:24" x14ac:dyDescent="0.2">
      <c r="A3196">
        <v>3194</v>
      </c>
      <c r="B3196">
        <v>11000</v>
      </c>
      <c r="C3196" t="s">
        <v>8221</v>
      </c>
      <c r="W3196" s="10"/>
      <c r="X3196" s="10"/>
    </row>
    <row r="3197" spans="1:24" x14ac:dyDescent="0.2">
      <c r="A3197">
        <v>3195</v>
      </c>
      <c r="B3197">
        <v>3500</v>
      </c>
      <c r="C3197" t="s">
        <v>8221</v>
      </c>
      <c r="W3197" s="10"/>
      <c r="X3197" s="10"/>
    </row>
    <row r="3198" spans="1:24" x14ac:dyDescent="0.2">
      <c r="A3198">
        <v>3196</v>
      </c>
      <c r="B3198">
        <v>3000000</v>
      </c>
      <c r="C3198" t="s">
        <v>8221</v>
      </c>
      <c r="W3198" s="10"/>
      <c r="X3198" s="10"/>
    </row>
    <row r="3199" spans="1:24" x14ac:dyDescent="0.2">
      <c r="A3199">
        <v>3197</v>
      </c>
      <c r="B3199">
        <v>10000</v>
      </c>
      <c r="C3199" t="s">
        <v>8221</v>
      </c>
      <c r="W3199" s="10"/>
      <c r="X3199" s="10"/>
    </row>
    <row r="3200" spans="1:24" x14ac:dyDescent="0.2">
      <c r="A3200">
        <v>3198</v>
      </c>
      <c r="B3200">
        <v>30000</v>
      </c>
      <c r="C3200" t="s">
        <v>8221</v>
      </c>
      <c r="W3200" s="10"/>
      <c r="X3200" s="10"/>
    </row>
    <row r="3201" spans="1:24" x14ac:dyDescent="0.2">
      <c r="A3201">
        <v>3199</v>
      </c>
      <c r="B3201">
        <v>5000</v>
      </c>
      <c r="C3201" t="s">
        <v>8221</v>
      </c>
      <c r="W3201" s="10"/>
      <c r="X3201" s="10"/>
    </row>
    <row r="3202" spans="1:24" x14ac:dyDescent="0.2">
      <c r="A3202">
        <v>3200</v>
      </c>
      <c r="B3202">
        <v>50000</v>
      </c>
      <c r="C3202" t="s">
        <v>8221</v>
      </c>
      <c r="W3202" s="10"/>
      <c r="X3202" s="10"/>
    </row>
    <row r="3203" spans="1:24" x14ac:dyDescent="0.2">
      <c r="A3203">
        <v>3201</v>
      </c>
      <c r="B3203">
        <v>2000</v>
      </c>
      <c r="C3203" t="s">
        <v>8221</v>
      </c>
      <c r="W3203" s="10"/>
      <c r="X3203" s="10"/>
    </row>
    <row r="3204" spans="1:24" x14ac:dyDescent="0.2">
      <c r="A3204">
        <v>3202</v>
      </c>
      <c r="B3204">
        <v>5000</v>
      </c>
      <c r="C3204" t="s">
        <v>8221</v>
      </c>
      <c r="W3204" s="10"/>
      <c r="X3204" s="10"/>
    </row>
    <row r="3205" spans="1:24" x14ac:dyDescent="0.2">
      <c r="A3205">
        <v>3203</v>
      </c>
      <c r="B3205">
        <v>1000</v>
      </c>
      <c r="C3205" t="s">
        <v>8221</v>
      </c>
      <c r="W3205" s="10"/>
      <c r="X3205" s="10"/>
    </row>
    <row r="3206" spans="1:24" x14ac:dyDescent="0.2">
      <c r="A3206">
        <v>3204</v>
      </c>
      <c r="B3206">
        <v>500</v>
      </c>
      <c r="C3206" t="s">
        <v>8221</v>
      </c>
      <c r="W3206" s="10"/>
      <c r="X3206" s="10"/>
    </row>
    <row r="3207" spans="1:24" x14ac:dyDescent="0.2">
      <c r="A3207">
        <v>3205</v>
      </c>
      <c r="B3207">
        <v>8000</v>
      </c>
      <c r="C3207" t="s">
        <v>8221</v>
      </c>
      <c r="W3207" s="10"/>
      <c r="X3207" s="10"/>
    </row>
    <row r="3208" spans="1:24" x14ac:dyDescent="0.2">
      <c r="A3208">
        <v>3206</v>
      </c>
      <c r="B3208">
        <v>5000</v>
      </c>
      <c r="C3208" t="s">
        <v>8221</v>
      </c>
      <c r="W3208" s="10"/>
      <c r="X3208" s="10"/>
    </row>
    <row r="3209" spans="1:24" x14ac:dyDescent="0.2">
      <c r="A3209">
        <v>3207</v>
      </c>
      <c r="B3209">
        <v>5500</v>
      </c>
      <c r="C3209" t="s">
        <v>8221</v>
      </c>
      <c r="W3209" s="10"/>
      <c r="X3209" s="10"/>
    </row>
    <row r="3210" spans="1:24" x14ac:dyDescent="0.2">
      <c r="A3210">
        <v>3208</v>
      </c>
      <c r="B3210">
        <v>5000</v>
      </c>
      <c r="C3210" t="s">
        <v>8219</v>
      </c>
      <c r="W3210" s="10"/>
      <c r="X3210" s="10"/>
    </row>
    <row r="3211" spans="1:24" x14ac:dyDescent="0.2">
      <c r="A3211">
        <v>3209</v>
      </c>
      <c r="B3211">
        <v>9500</v>
      </c>
      <c r="C3211" t="s">
        <v>8219</v>
      </c>
      <c r="W3211" s="10"/>
      <c r="X3211" s="10"/>
    </row>
    <row r="3212" spans="1:24" x14ac:dyDescent="0.2">
      <c r="A3212">
        <v>3210</v>
      </c>
      <c r="B3212">
        <v>3000</v>
      </c>
      <c r="C3212" t="s">
        <v>8219</v>
      </c>
      <c r="W3212" s="10"/>
      <c r="X3212" s="10"/>
    </row>
    <row r="3213" spans="1:24" x14ac:dyDescent="0.2">
      <c r="A3213">
        <v>3211</v>
      </c>
      <c r="B3213">
        <v>23000</v>
      </c>
      <c r="C3213" t="s">
        <v>8219</v>
      </c>
      <c r="W3213" s="10"/>
      <c r="X3213" s="10"/>
    </row>
    <row r="3214" spans="1:24" x14ac:dyDescent="0.2">
      <c r="A3214">
        <v>3212</v>
      </c>
      <c r="B3214">
        <v>4000</v>
      </c>
      <c r="C3214" t="s">
        <v>8219</v>
      </c>
      <c r="W3214" s="10"/>
      <c r="X3214" s="10"/>
    </row>
    <row r="3215" spans="1:24" x14ac:dyDescent="0.2">
      <c r="A3215">
        <v>3213</v>
      </c>
      <c r="B3215">
        <v>6000</v>
      </c>
      <c r="C3215" t="s">
        <v>8219</v>
      </c>
      <c r="W3215" s="10"/>
      <c r="X3215" s="10"/>
    </row>
    <row r="3216" spans="1:24" x14ac:dyDescent="0.2">
      <c r="A3216">
        <v>3214</v>
      </c>
      <c r="B3216">
        <v>12000</v>
      </c>
      <c r="C3216" t="s">
        <v>8219</v>
      </c>
      <c r="W3216" s="10"/>
      <c r="X3216" s="10"/>
    </row>
    <row r="3217" spans="1:24" x14ac:dyDescent="0.2">
      <c r="A3217">
        <v>3215</v>
      </c>
      <c r="B3217">
        <v>35000</v>
      </c>
      <c r="C3217" t="s">
        <v>8219</v>
      </c>
      <c r="W3217" s="10"/>
      <c r="X3217" s="10"/>
    </row>
    <row r="3218" spans="1:24" x14ac:dyDescent="0.2">
      <c r="A3218">
        <v>3216</v>
      </c>
      <c r="B3218">
        <v>2000</v>
      </c>
      <c r="C3218" t="s">
        <v>8219</v>
      </c>
      <c r="W3218" s="10"/>
      <c r="X3218" s="10"/>
    </row>
    <row r="3219" spans="1:24" x14ac:dyDescent="0.2">
      <c r="A3219">
        <v>3217</v>
      </c>
      <c r="B3219">
        <v>4500</v>
      </c>
      <c r="C3219" t="s">
        <v>8219</v>
      </c>
      <c r="W3219" s="10"/>
      <c r="X3219" s="10"/>
    </row>
    <row r="3220" spans="1:24" x14ac:dyDescent="0.2">
      <c r="A3220">
        <v>3218</v>
      </c>
      <c r="B3220">
        <v>12000</v>
      </c>
      <c r="C3220" t="s">
        <v>8219</v>
      </c>
      <c r="W3220" s="10"/>
      <c r="X3220" s="10"/>
    </row>
    <row r="3221" spans="1:24" x14ac:dyDescent="0.2">
      <c r="A3221">
        <v>3219</v>
      </c>
      <c r="B3221">
        <v>20000</v>
      </c>
      <c r="C3221" t="s">
        <v>8219</v>
      </c>
      <c r="W3221" s="10"/>
      <c r="X3221" s="10"/>
    </row>
    <row r="3222" spans="1:24" x14ac:dyDescent="0.2">
      <c r="A3222">
        <v>3220</v>
      </c>
      <c r="B3222">
        <v>15000</v>
      </c>
      <c r="C3222" t="s">
        <v>8219</v>
      </c>
      <c r="W3222" s="10"/>
      <c r="X3222" s="10"/>
    </row>
    <row r="3223" spans="1:24" x14ac:dyDescent="0.2">
      <c r="A3223">
        <v>3221</v>
      </c>
      <c r="B3223">
        <v>4000</v>
      </c>
      <c r="C3223" t="s">
        <v>8219</v>
      </c>
      <c r="W3223" s="10"/>
      <c r="X3223" s="10"/>
    </row>
    <row r="3224" spans="1:24" x14ac:dyDescent="0.2">
      <c r="A3224">
        <v>3222</v>
      </c>
      <c r="B3224">
        <v>2500</v>
      </c>
      <c r="C3224" t="s">
        <v>8219</v>
      </c>
      <c r="W3224" s="10"/>
      <c r="X3224" s="10"/>
    </row>
    <row r="3225" spans="1:24" x14ac:dyDescent="0.2">
      <c r="A3225">
        <v>3223</v>
      </c>
      <c r="B3225">
        <v>3100</v>
      </c>
      <c r="C3225" t="s">
        <v>8219</v>
      </c>
      <c r="W3225" s="10"/>
      <c r="X3225" s="10"/>
    </row>
    <row r="3226" spans="1:24" x14ac:dyDescent="0.2">
      <c r="A3226">
        <v>3224</v>
      </c>
      <c r="B3226">
        <v>30000</v>
      </c>
      <c r="C3226" t="s">
        <v>8219</v>
      </c>
      <c r="W3226" s="10"/>
      <c r="X3226" s="10"/>
    </row>
    <row r="3227" spans="1:24" x14ac:dyDescent="0.2">
      <c r="A3227">
        <v>3225</v>
      </c>
      <c r="B3227">
        <v>2000</v>
      </c>
      <c r="C3227" t="s">
        <v>8219</v>
      </c>
      <c r="W3227" s="10"/>
      <c r="X3227" s="10"/>
    </row>
    <row r="3228" spans="1:24" x14ac:dyDescent="0.2">
      <c r="A3228">
        <v>3226</v>
      </c>
      <c r="B3228">
        <v>1200</v>
      </c>
      <c r="C3228" t="s">
        <v>8219</v>
      </c>
      <c r="W3228" s="10"/>
      <c r="X3228" s="10"/>
    </row>
    <row r="3229" spans="1:24" x14ac:dyDescent="0.2">
      <c r="A3229">
        <v>3227</v>
      </c>
      <c r="B3229">
        <v>1200</v>
      </c>
      <c r="C3229" t="s">
        <v>8219</v>
      </c>
      <c r="W3229" s="10"/>
      <c r="X3229" s="10"/>
    </row>
    <row r="3230" spans="1:24" x14ac:dyDescent="0.2">
      <c r="A3230">
        <v>3228</v>
      </c>
      <c r="B3230">
        <v>7000</v>
      </c>
      <c r="C3230" t="s">
        <v>8219</v>
      </c>
      <c r="W3230" s="10"/>
      <c r="X3230" s="10"/>
    </row>
    <row r="3231" spans="1:24" x14ac:dyDescent="0.2">
      <c r="A3231">
        <v>3229</v>
      </c>
      <c r="B3231">
        <v>20000</v>
      </c>
      <c r="C3231" t="s">
        <v>8219</v>
      </c>
      <c r="W3231" s="10"/>
      <c r="X3231" s="10"/>
    </row>
    <row r="3232" spans="1:24" x14ac:dyDescent="0.2">
      <c r="A3232">
        <v>3230</v>
      </c>
      <c r="B3232">
        <v>2600</v>
      </c>
      <c r="C3232" t="s">
        <v>8219</v>
      </c>
      <c r="W3232" s="10"/>
      <c r="X3232" s="10"/>
    </row>
    <row r="3233" spans="1:24" x14ac:dyDescent="0.2">
      <c r="A3233">
        <v>3231</v>
      </c>
      <c r="B3233">
        <v>1000</v>
      </c>
      <c r="C3233" t="s">
        <v>8219</v>
      </c>
      <c r="W3233" s="10"/>
      <c r="X3233" s="10"/>
    </row>
    <row r="3234" spans="1:24" x14ac:dyDescent="0.2">
      <c r="A3234">
        <v>3232</v>
      </c>
      <c r="B3234">
        <v>1000</v>
      </c>
      <c r="C3234" t="s">
        <v>8219</v>
      </c>
      <c r="W3234" s="10"/>
      <c r="X3234" s="10"/>
    </row>
    <row r="3235" spans="1:24" x14ac:dyDescent="0.2">
      <c r="A3235">
        <v>3233</v>
      </c>
      <c r="B3235">
        <v>5000</v>
      </c>
      <c r="C3235" t="s">
        <v>8219</v>
      </c>
      <c r="W3235" s="10"/>
      <c r="X3235" s="10"/>
    </row>
    <row r="3236" spans="1:24" x14ac:dyDescent="0.2">
      <c r="A3236">
        <v>3234</v>
      </c>
      <c r="B3236">
        <v>4000</v>
      </c>
      <c r="C3236" t="s">
        <v>8219</v>
      </c>
      <c r="W3236" s="10"/>
      <c r="X3236" s="10"/>
    </row>
    <row r="3237" spans="1:24" x14ac:dyDescent="0.2">
      <c r="A3237">
        <v>3235</v>
      </c>
      <c r="B3237">
        <v>15000</v>
      </c>
      <c r="C3237" t="s">
        <v>8219</v>
      </c>
      <c r="W3237" s="10"/>
      <c r="X3237" s="10"/>
    </row>
    <row r="3238" spans="1:24" x14ac:dyDescent="0.2">
      <c r="A3238">
        <v>3236</v>
      </c>
      <c r="B3238">
        <v>20000</v>
      </c>
      <c r="C3238" t="s">
        <v>8219</v>
      </c>
      <c r="W3238" s="10"/>
      <c r="X3238" s="10"/>
    </row>
    <row r="3239" spans="1:24" x14ac:dyDescent="0.2">
      <c r="A3239">
        <v>3237</v>
      </c>
      <c r="B3239">
        <v>35000</v>
      </c>
      <c r="C3239" t="s">
        <v>8219</v>
      </c>
      <c r="W3239" s="10"/>
      <c r="X3239" s="10"/>
    </row>
    <row r="3240" spans="1:24" x14ac:dyDescent="0.2">
      <c r="A3240">
        <v>3238</v>
      </c>
      <c r="B3240">
        <v>2800</v>
      </c>
      <c r="C3240" t="s">
        <v>8219</v>
      </c>
      <c r="W3240" s="10"/>
      <c r="X3240" s="10"/>
    </row>
    <row r="3241" spans="1:24" x14ac:dyDescent="0.2">
      <c r="A3241">
        <v>3239</v>
      </c>
      <c r="B3241">
        <v>5862</v>
      </c>
      <c r="C3241" t="s">
        <v>8219</v>
      </c>
      <c r="W3241" s="10"/>
      <c r="X3241" s="10"/>
    </row>
    <row r="3242" spans="1:24" x14ac:dyDescent="0.2">
      <c r="A3242">
        <v>3240</v>
      </c>
      <c r="B3242">
        <v>3000</v>
      </c>
      <c r="C3242" t="s">
        <v>8219</v>
      </c>
      <c r="W3242" s="10"/>
      <c r="X3242" s="10"/>
    </row>
    <row r="3243" spans="1:24" x14ac:dyDescent="0.2">
      <c r="A3243">
        <v>3241</v>
      </c>
      <c r="B3243">
        <v>8500</v>
      </c>
      <c r="C3243" t="s">
        <v>8219</v>
      </c>
      <c r="W3243" s="10"/>
      <c r="X3243" s="10"/>
    </row>
    <row r="3244" spans="1:24" x14ac:dyDescent="0.2">
      <c r="A3244">
        <v>3242</v>
      </c>
      <c r="B3244">
        <v>10000</v>
      </c>
      <c r="C3244" t="s">
        <v>8219</v>
      </c>
      <c r="W3244" s="10"/>
      <c r="X3244" s="10"/>
    </row>
    <row r="3245" spans="1:24" x14ac:dyDescent="0.2">
      <c r="A3245">
        <v>3243</v>
      </c>
      <c r="B3245">
        <v>8000</v>
      </c>
      <c r="C3245" t="s">
        <v>8219</v>
      </c>
      <c r="W3245" s="10"/>
      <c r="X3245" s="10"/>
    </row>
    <row r="3246" spans="1:24" x14ac:dyDescent="0.2">
      <c r="A3246">
        <v>3244</v>
      </c>
      <c r="B3246">
        <v>1600</v>
      </c>
      <c r="C3246" t="s">
        <v>8219</v>
      </c>
      <c r="W3246" s="10"/>
      <c r="X3246" s="10"/>
    </row>
    <row r="3247" spans="1:24" x14ac:dyDescent="0.2">
      <c r="A3247">
        <v>3245</v>
      </c>
      <c r="B3247">
        <v>21000</v>
      </c>
      <c r="C3247" t="s">
        <v>8219</v>
      </c>
      <c r="W3247" s="10"/>
      <c r="X3247" s="10"/>
    </row>
    <row r="3248" spans="1:24" x14ac:dyDescent="0.2">
      <c r="A3248">
        <v>3246</v>
      </c>
      <c r="B3248">
        <v>10000</v>
      </c>
      <c r="C3248" t="s">
        <v>8219</v>
      </c>
      <c r="W3248" s="10"/>
      <c r="X3248" s="10"/>
    </row>
    <row r="3249" spans="1:24" x14ac:dyDescent="0.2">
      <c r="A3249">
        <v>3247</v>
      </c>
      <c r="B3249">
        <v>2500</v>
      </c>
      <c r="C3249" t="s">
        <v>8219</v>
      </c>
      <c r="W3249" s="10"/>
      <c r="X3249" s="10"/>
    </row>
    <row r="3250" spans="1:24" x14ac:dyDescent="0.2">
      <c r="A3250">
        <v>3248</v>
      </c>
      <c r="B3250">
        <v>12000</v>
      </c>
      <c r="C3250" t="s">
        <v>8219</v>
      </c>
      <c r="W3250" s="10"/>
      <c r="X3250" s="10"/>
    </row>
    <row r="3251" spans="1:24" x14ac:dyDescent="0.2">
      <c r="A3251">
        <v>3249</v>
      </c>
      <c r="B3251">
        <v>5500</v>
      </c>
      <c r="C3251" t="s">
        <v>8219</v>
      </c>
      <c r="W3251" s="10"/>
      <c r="X3251" s="10"/>
    </row>
    <row r="3252" spans="1:24" x14ac:dyDescent="0.2">
      <c r="A3252">
        <v>3250</v>
      </c>
      <c r="B3252">
        <v>25000</v>
      </c>
      <c r="C3252" t="s">
        <v>8219</v>
      </c>
      <c r="W3252" s="10"/>
      <c r="X3252" s="10"/>
    </row>
    <row r="3253" spans="1:24" x14ac:dyDescent="0.2">
      <c r="A3253">
        <v>3251</v>
      </c>
      <c r="B3253">
        <v>1500</v>
      </c>
      <c r="C3253" t="s">
        <v>8219</v>
      </c>
      <c r="W3253" s="10"/>
      <c r="X3253" s="10"/>
    </row>
    <row r="3254" spans="1:24" x14ac:dyDescent="0.2">
      <c r="A3254">
        <v>3252</v>
      </c>
      <c r="B3254">
        <v>2250</v>
      </c>
      <c r="C3254" t="s">
        <v>8219</v>
      </c>
      <c r="W3254" s="10"/>
      <c r="X3254" s="10"/>
    </row>
    <row r="3255" spans="1:24" x14ac:dyDescent="0.2">
      <c r="A3255">
        <v>3253</v>
      </c>
      <c r="B3255">
        <v>20000</v>
      </c>
      <c r="C3255" t="s">
        <v>8219</v>
      </c>
      <c r="W3255" s="10"/>
      <c r="X3255" s="10"/>
    </row>
    <row r="3256" spans="1:24" x14ac:dyDescent="0.2">
      <c r="A3256">
        <v>3254</v>
      </c>
      <c r="B3256">
        <v>13000</v>
      </c>
      <c r="C3256" t="s">
        <v>8219</v>
      </c>
      <c r="W3256" s="10"/>
      <c r="X3256" s="10"/>
    </row>
    <row r="3257" spans="1:24" x14ac:dyDescent="0.2">
      <c r="A3257">
        <v>3255</v>
      </c>
      <c r="B3257">
        <v>300</v>
      </c>
      <c r="C3257" t="s">
        <v>8219</v>
      </c>
      <c r="W3257" s="10"/>
      <c r="X3257" s="10"/>
    </row>
    <row r="3258" spans="1:24" x14ac:dyDescent="0.2">
      <c r="A3258">
        <v>3256</v>
      </c>
      <c r="B3258">
        <v>10000</v>
      </c>
      <c r="C3258" t="s">
        <v>8219</v>
      </c>
      <c r="W3258" s="10"/>
      <c r="X3258" s="10"/>
    </row>
    <row r="3259" spans="1:24" x14ac:dyDescent="0.2">
      <c r="A3259">
        <v>3257</v>
      </c>
      <c r="B3259">
        <v>2000</v>
      </c>
      <c r="C3259" t="s">
        <v>8219</v>
      </c>
      <c r="W3259" s="10"/>
      <c r="X3259" s="10"/>
    </row>
    <row r="3260" spans="1:24" x14ac:dyDescent="0.2">
      <c r="A3260">
        <v>3258</v>
      </c>
      <c r="B3260">
        <v>7000</v>
      </c>
      <c r="C3260" t="s">
        <v>8219</v>
      </c>
      <c r="W3260" s="10"/>
      <c r="X3260" s="10"/>
    </row>
    <row r="3261" spans="1:24" x14ac:dyDescent="0.2">
      <c r="A3261">
        <v>3259</v>
      </c>
      <c r="B3261">
        <v>23000</v>
      </c>
      <c r="C3261" t="s">
        <v>8219</v>
      </c>
      <c r="W3261" s="10"/>
      <c r="X3261" s="10"/>
    </row>
    <row r="3262" spans="1:24" x14ac:dyDescent="0.2">
      <c r="A3262">
        <v>3260</v>
      </c>
      <c r="B3262">
        <v>5000</v>
      </c>
      <c r="C3262" t="s">
        <v>8219</v>
      </c>
      <c r="W3262" s="10"/>
      <c r="X3262" s="10"/>
    </row>
    <row r="3263" spans="1:24" x14ac:dyDescent="0.2">
      <c r="A3263">
        <v>3261</v>
      </c>
      <c r="B3263">
        <v>3300</v>
      </c>
      <c r="C3263" t="s">
        <v>8219</v>
      </c>
      <c r="W3263" s="10"/>
      <c r="X3263" s="10"/>
    </row>
    <row r="3264" spans="1:24" x14ac:dyDescent="0.2">
      <c r="A3264">
        <v>3262</v>
      </c>
      <c r="B3264">
        <v>12200</v>
      </c>
      <c r="C3264" t="s">
        <v>8219</v>
      </c>
      <c r="W3264" s="10"/>
      <c r="X3264" s="10"/>
    </row>
    <row r="3265" spans="1:24" x14ac:dyDescent="0.2">
      <c r="A3265">
        <v>3263</v>
      </c>
      <c r="B3265">
        <v>2500</v>
      </c>
      <c r="C3265" t="s">
        <v>8219</v>
      </c>
      <c r="W3265" s="10"/>
      <c r="X3265" s="10"/>
    </row>
    <row r="3266" spans="1:24" x14ac:dyDescent="0.2">
      <c r="A3266">
        <v>3264</v>
      </c>
      <c r="B3266">
        <v>2500</v>
      </c>
      <c r="C3266" t="s">
        <v>8219</v>
      </c>
      <c r="W3266" s="10"/>
      <c r="X3266" s="10"/>
    </row>
    <row r="3267" spans="1:24" x14ac:dyDescent="0.2">
      <c r="A3267">
        <v>3265</v>
      </c>
      <c r="B3267">
        <v>2700</v>
      </c>
      <c r="C3267" t="s">
        <v>8219</v>
      </c>
      <c r="W3267" s="10"/>
      <c r="X3267" s="10"/>
    </row>
    <row r="3268" spans="1:24" x14ac:dyDescent="0.2">
      <c r="A3268">
        <v>3266</v>
      </c>
      <c r="B3268">
        <v>6000</v>
      </c>
      <c r="C3268" t="s">
        <v>8219</v>
      </c>
      <c r="W3268" s="10"/>
      <c r="X3268" s="10"/>
    </row>
    <row r="3269" spans="1:24" x14ac:dyDescent="0.2">
      <c r="A3269">
        <v>3267</v>
      </c>
      <c r="B3269">
        <v>15000</v>
      </c>
      <c r="C3269" t="s">
        <v>8219</v>
      </c>
      <c r="W3269" s="10"/>
      <c r="X3269" s="10"/>
    </row>
    <row r="3270" spans="1:24" x14ac:dyDescent="0.2">
      <c r="A3270">
        <v>3268</v>
      </c>
      <c r="B3270">
        <v>2000</v>
      </c>
      <c r="C3270" t="s">
        <v>8219</v>
      </c>
      <c r="W3270" s="10"/>
      <c r="X3270" s="10"/>
    </row>
    <row r="3271" spans="1:24" x14ac:dyDescent="0.2">
      <c r="A3271">
        <v>3269</v>
      </c>
      <c r="B3271">
        <v>8000</v>
      </c>
      <c r="C3271" t="s">
        <v>8219</v>
      </c>
      <c r="W3271" s="10"/>
      <c r="X3271" s="10"/>
    </row>
    <row r="3272" spans="1:24" x14ac:dyDescent="0.2">
      <c r="A3272">
        <v>3270</v>
      </c>
      <c r="B3272">
        <v>1800</v>
      </c>
      <c r="C3272" t="s">
        <v>8219</v>
      </c>
      <c r="W3272" s="10"/>
      <c r="X3272" s="10"/>
    </row>
    <row r="3273" spans="1:24" x14ac:dyDescent="0.2">
      <c r="A3273">
        <v>3271</v>
      </c>
      <c r="B3273">
        <v>1500</v>
      </c>
      <c r="C3273" t="s">
        <v>8219</v>
      </c>
      <c r="W3273" s="10"/>
      <c r="X3273" s="10"/>
    </row>
    <row r="3274" spans="1:24" x14ac:dyDescent="0.2">
      <c r="A3274">
        <v>3272</v>
      </c>
      <c r="B3274">
        <v>10000</v>
      </c>
      <c r="C3274" t="s">
        <v>8219</v>
      </c>
      <c r="W3274" s="10"/>
      <c r="X3274" s="10"/>
    </row>
    <row r="3275" spans="1:24" x14ac:dyDescent="0.2">
      <c r="A3275">
        <v>3273</v>
      </c>
      <c r="B3275">
        <v>4000</v>
      </c>
      <c r="C3275" t="s">
        <v>8219</v>
      </c>
      <c r="W3275" s="10"/>
      <c r="X3275" s="10"/>
    </row>
    <row r="3276" spans="1:24" x14ac:dyDescent="0.2">
      <c r="A3276">
        <v>3274</v>
      </c>
      <c r="B3276">
        <v>15500</v>
      </c>
      <c r="C3276" t="s">
        <v>8219</v>
      </c>
      <c r="W3276" s="10"/>
      <c r="X3276" s="10"/>
    </row>
    <row r="3277" spans="1:24" x14ac:dyDescent="0.2">
      <c r="A3277">
        <v>3275</v>
      </c>
      <c r="B3277">
        <v>1800</v>
      </c>
      <c r="C3277" t="s">
        <v>8219</v>
      </c>
      <c r="W3277" s="10"/>
      <c r="X3277" s="10"/>
    </row>
    <row r="3278" spans="1:24" x14ac:dyDescent="0.2">
      <c r="A3278">
        <v>3276</v>
      </c>
      <c r="B3278">
        <v>4500</v>
      </c>
      <c r="C3278" t="s">
        <v>8219</v>
      </c>
      <c r="W3278" s="10"/>
      <c r="X3278" s="10"/>
    </row>
    <row r="3279" spans="1:24" x14ac:dyDescent="0.2">
      <c r="A3279">
        <v>3277</v>
      </c>
      <c r="B3279">
        <v>5000</v>
      </c>
      <c r="C3279" t="s">
        <v>8219</v>
      </c>
      <c r="W3279" s="10"/>
      <c r="X3279" s="10"/>
    </row>
    <row r="3280" spans="1:24" x14ac:dyDescent="0.2">
      <c r="A3280">
        <v>3278</v>
      </c>
      <c r="B3280">
        <v>2500</v>
      </c>
      <c r="C3280" t="s">
        <v>8219</v>
      </c>
      <c r="W3280" s="10"/>
      <c r="X3280" s="10"/>
    </row>
    <row r="3281" spans="1:24" x14ac:dyDescent="0.2">
      <c r="A3281">
        <v>3279</v>
      </c>
      <c r="B3281">
        <v>5800</v>
      </c>
      <c r="C3281" t="s">
        <v>8219</v>
      </c>
      <c r="W3281" s="10"/>
      <c r="X3281" s="10"/>
    </row>
    <row r="3282" spans="1:24" x14ac:dyDescent="0.2">
      <c r="A3282">
        <v>3280</v>
      </c>
      <c r="B3282">
        <v>2000</v>
      </c>
      <c r="C3282" t="s">
        <v>8219</v>
      </c>
      <c r="W3282" s="10"/>
      <c r="X3282" s="10"/>
    </row>
    <row r="3283" spans="1:24" x14ac:dyDescent="0.2">
      <c r="A3283">
        <v>3281</v>
      </c>
      <c r="B3283">
        <v>5000</v>
      </c>
      <c r="C3283" t="s">
        <v>8219</v>
      </c>
      <c r="W3283" s="10"/>
      <c r="X3283" s="10"/>
    </row>
    <row r="3284" spans="1:24" x14ac:dyDescent="0.2">
      <c r="A3284">
        <v>3282</v>
      </c>
      <c r="B3284">
        <v>31000</v>
      </c>
      <c r="C3284" t="s">
        <v>8219</v>
      </c>
      <c r="W3284" s="10"/>
      <c r="X3284" s="10"/>
    </row>
    <row r="3285" spans="1:24" x14ac:dyDescent="0.2">
      <c r="A3285">
        <v>3283</v>
      </c>
      <c r="B3285">
        <v>800</v>
      </c>
      <c r="C3285" t="s">
        <v>8219</v>
      </c>
      <c r="W3285" s="10"/>
      <c r="X3285" s="10"/>
    </row>
    <row r="3286" spans="1:24" x14ac:dyDescent="0.2">
      <c r="A3286">
        <v>3284</v>
      </c>
      <c r="B3286">
        <v>3000</v>
      </c>
      <c r="C3286" t="s">
        <v>8219</v>
      </c>
      <c r="W3286" s="10"/>
      <c r="X3286" s="10"/>
    </row>
    <row r="3287" spans="1:24" x14ac:dyDescent="0.2">
      <c r="A3287">
        <v>3285</v>
      </c>
      <c r="B3287">
        <v>4999</v>
      </c>
      <c r="C3287" t="s">
        <v>8219</v>
      </c>
      <c r="W3287" s="10"/>
      <c r="X3287" s="10"/>
    </row>
    <row r="3288" spans="1:24" x14ac:dyDescent="0.2">
      <c r="A3288">
        <v>3286</v>
      </c>
      <c r="B3288">
        <v>15000</v>
      </c>
      <c r="C3288" t="s">
        <v>8219</v>
      </c>
      <c r="W3288" s="10"/>
      <c r="X3288" s="10"/>
    </row>
    <row r="3289" spans="1:24" x14ac:dyDescent="0.2">
      <c r="A3289">
        <v>3287</v>
      </c>
      <c r="B3289">
        <v>2500</v>
      </c>
      <c r="C3289" t="s">
        <v>8219</v>
      </c>
      <c r="W3289" s="10"/>
      <c r="X3289" s="10"/>
    </row>
    <row r="3290" spans="1:24" x14ac:dyDescent="0.2">
      <c r="A3290">
        <v>3288</v>
      </c>
      <c r="B3290">
        <v>10000</v>
      </c>
      <c r="C3290" t="s">
        <v>8219</v>
      </c>
      <c r="W3290" s="10"/>
      <c r="X3290" s="10"/>
    </row>
    <row r="3291" spans="1:24" x14ac:dyDescent="0.2">
      <c r="A3291">
        <v>3289</v>
      </c>
      <c r="B3291">
        <v>500</v>
      </c>
      <c r="C3291" t="s">
        <v>8219</v>
      </c>
      <c r="W3291" s="10"/>
      <c r="X3291" s="10"/>
    </row>
    <row r="3292" spans="1:24" x14ac:dyDescent="0.2">
      <c r="A3292">
        <v>3290</v>
      </c>
      <c r="B3292">
        <v>2000</v>
      </c>
      <c r="C3292" t="s">
        <v>8219</v>
      </c>
      <c r="W3292" s="10"/>
      <c r="X3292" s="10"/>
    </row>
    <row r="3293" spans="1:24" x14ac:dyDescent="0.2">
      <c r="A3293">
        <v>3291</v>
      </c>
      <c r="B3293">
        <v>500</v>
      </c>
      <c r="C3293" t="s">
        <v>8219</v>
      </c>
      <c r="W3293" s="10"/>
      <c r="X3293" s="10"/>
    </row>
    <row r="3294" spans="1:24" x14ac:dyDescent="0.2">
      <c r="A3294">
        <v>3292</v>
      </c>
      <c r="B3294">
        <v>101</v>
      </c>
      <c r="C3294" t="s">
        <v>8219</v>
      </c>
      <c r="W3294" s="10"/>
      <c r="X3294" s="10"/>
    </row>
    <row r="3295" spans="1:24" x14ac:dyDescent="0.2">
      <c r="A3295">
        <v>3293</v>
      </c>
      <c r="B3295">
        <v>4500</v>
      </c>
      <c r="C3295" t="s">
        <v>8219</v>
      </c>
      <c r="W3295" s="10"/>
      <c r="X3295" s="10"/>
    </row>
    <row r="3296" spans="1:24" x14ac:dyDescent="0.2">
      <c r="A3296">
        <v>3294</v>
      </c>
      <c r="B3296">
        <v>600</v>
      </c>
      <c r="C3296" t="s">
        <v>8219</v>
      </c>
      <c r="W3296" s="10"/>
      <c r="X3296" s="10"/>
    </row>
    <row r="3297" spans="1:24" x14ac:dyDescent="0.2">
      <c r="A3297">
        <v>3295</v>
      </c>
      <c r="B3297">
        <v>700</v>
      </c>
      <c r="C3297" t="s">
        <v>8219</v>
      </c>
      <c r="W3297" s="10"/>
      <c r="X3297" s="10"/>
    </row>
    <row r="3298" spans="1:24" x14ac:dyDescent="0.2">
      <c r="A3298">
        <v>3296</v>
      </c>
      <c r="B3298">
        <v>1500</v>
      </c>
      <c r="C3298" t="s">
        <v>8219</v>
      </c>
      <c r="W3298" s="10"/>
      <c r="X3298" s="10"/>
    </row>
    <row r="3299" spans="1:24" x14ac:dyDescent="0.2">
      <c r="A3299">
        <v>3297</v>
      </c>
      <c r="B3299">
        <v>5500</v>
      </c>
      <c r="C3299" t="s">
        <v>8219</v>
      </c>
      <c r="W3299" s="10"/>
      <c r="X3299" s="10"/>
    </row>
    <row r="3300" spans="1:24" x14ac:dyDescent="0.2">
      <c r="A3300">
        <v>3298</v>
      </c>
      <c r="B3300">
        <v>10000</v>
      </c>
      <c r="C3300" t="s">
        <v>8219</v>
      </c>
      <c r="W3300" s="10"/>
      <c r="X3300" s="10"/>
    </row>
    <row r="3301" spans="1:24" x14ac:dyDescent="0.2">
      <c r="A3301">
        <v>3299</v>
      </c>
      <c r="B3301">
        <v>3000</v>
      </c>
      <c r="C3301" t="s">
        <v>8219</v>
      </c>
      <c r="W3301" s="10"/>
      <c r="X3301" s="10"/>
    </row>
    <row r="3302" spans="1:24" x14ac:dyDescent="0.2">
      <c r="A3302">
        <v>3300</v>
      </c>
      <c r="B3302">
        <v>3000</v>
      </c>
      <c r="C3302" t="s">
        <v>8219</v>
      </c>
      <c r="W3302" s="10"/>
      <c r="X3302" s="10"/>
    </row>
    <row r="3303" spans="1:24" x14ac:dyDescent="0.2">
      <c r="A3303">
        <v>3301</v>
      </c>
      <c r="B3303">
        <v>3000</v>
      </c>
      <c r="C3303" t="s">
        <v>8219</v>
      </c>
      <c r="W3303" s="10"/>
      <c r="X3303" s="10"/>
    </row>
    <row r="3304" spans="1:24" x14ac:dyDescent="0.2">
      <c r="A3304">
        <v>3302</v>
      </c>
      <c r="B3304">
        <v>8400</v>
      </c>
      <c r="C3304" t="s">
        <v>8219</v>
      </c>
      <c r="W3304" s="10"/>
      <c r="X3304" s="10"/>
    </row>
    <row r="3305" spans="1:24" x14ac:dyDescent="0.2">
      <c r="A3305">
        <v>3303</v>
      </c>
      <c r="B3305">
        <v>1800</v>
      </c>
      <c r="C3305" t="s">
        <v>8219</v>
      </c>
      <c r="W3305" s="10"/>
      <c r="X3305" s="10"/>
    </row>
    <row r="3306" spans="1:24" x14ac:dyDescent="0.2">
      <c r="A3306">
        <v>3304</v>
      </c>
      <c r="B3306">
        <v>15000</v>
      </c>
      <c r="C3306" t="s">
        <v>8219</v>
      </c>
      <c r="W3306" s="10"/>
      <c r="X3306" s="10"/>
    </row>
    <row r="3307" spans="1:24" x14ac:dyDescent="0.2">
      <c r="A3307">
        <v>3305</v>
      </c>
      <c r="B3307">
        <v>4000</v>
      </c>
      <c r="C3307" t="s">
        <v>8219</v>
      </c>
      <c r="W3307" s="10"/>
      <c r="X3307" s="10"/>
    </row>
    <row r="3308" spans="1:24" x14ac:dyDescent="0.2">
      <c r="A3308">
        <v>3306</v>
      </c>
      <c r="B3308">
        <v>1500</v>
      </c>
      <c r="C3308" t="s">
        <v>8219</v>
      </c>
      <c r="W3308" s="10"/>
      <c r="X3308" s="10"/>
    </row>
    <row r="3309" spans="1:24" x14ac:dyDescent="0.2">
      <c r="A3309">
        <v>3307</v>
      </c>
      <c r="B3309">
        <v>1000</v>
      </c>
      <c r="C3309" t="s">
        <v>8219</v>
      </c>
      <c r="W3309" s="10"/>
      <c r="X3309" s="10"/>
    </row>
    <row r="3310" spans="1:24" x14ac:dyDescent="0.2">
      <c r="A3310">
        <v>3308</v>
      </c>
      <c r="B3310">
        <v>3500</v>
      </c>
      <c r="C3310" t="s">
        <v>8219</v>
      </c>
      <c r="W3310" s="10"/>
      <c r="X3310" s="10"/>
    </row>
    <row r="3311" spans="1:24" x14ac:dyDescent="0.2">
      <c r="A3311">
        <v>3309</v>
      </c>
      <c r="B3311">
        <v>350</v>
      </c>
      <c r="C3311" t="s">
        <v>8219</v>
      </c>
      <c r="W3311" s="10"/>
      <c r="X3311" s="10"/>
    </row>
    <row r="3312" spans="1:24" x14ac:dyDescent="0.2">
      <c r="A3312">
        <v>3310</v>
      </c>
      <c r="B3312">
        <v>6500</v>
      </c>
      <c r="C3312" t="s">
        <v>8219</v>
      </c>
      <c r="W3312" s="10"/>
      <c r="X3312" s="10"/>
    </row>
    <row r="3313" spans="1:24" x14ac:dyDescent="0.2">
      <c r="A3313">
        <v>3311</v>
      </c>
      <c r="B3313">
        <v>2500</v>
      </c>
      <c r="C3313" t="s">
        <v>8219</v>
      </c>
      <c r="W3313" s="10"/>
      <c r="X3313" s="10"/>
    </row>
    <row r="3314" spans="1:24" x14ac:dyDescent="0.2">
      <c r="A3314">
        <v>3312</v>
      </c>
      <c r="B3314">
        <v>2500</v>
      </c>
      <c r="C3314" t="s">
        <v>8219</v>
      </c>
      <c r="W3314" s="10"/>
      <c r="X3314" s="10"/>
    </row>
    <row r="3315" spans="1:24" x14ac:dyDescent="0.2">
      <c r="A3315">
        <v>3313</v>
      </c>
      <c r="B3315">
        <v>2000</v>
      </c>
      <c r="C3315" t="s">
        <v>8219</v>
      </c>
      <c r="W3315" s="10"/>
      <c r="X3315" s="10"/>
    </row>
    <row r="3316" spans="1:24" x14ac:dyDescent="0.2">
      <c r="A3316">
        <v>3314</v>
      </c>
      <c r="B3316">
        <v>800</v>
      </c>
      <c r="C3316" t="s">
        <v>8219</v>
      </c>
      <c r="W3316" s="10"/>
      <c r="X3316" s="10"/>
    </row>
    <row r="3317" spans="1:24" x14ac:dyDescent="0.2">
      <c r="A3317">
        <v>3315</v>
      </c>
      <c r="B3317">
        <v>4000</v>
      </c>
      <c r="C3317" t="s">
        <v>8219</v>
      </c>
      <c r="W3317" s="10"/>
      <c r="X3317" s="10"/>
    </row>
    <row r="3318" spans="1:24" x14ac:dyDescent="0.2">
      <c r="A3318">
        <v>3316</v>
      </c>
      <c r="B3318">
        <v>11737</v>
      </c>
      <c r="C3318" t="s">
        <v>8219</v>
      </c>
      <c r="W3318" s="10"/>
      <c r="X3318" s="10"/>
    </row>
    <row r="3319" spans="1:24" x14ac:dyDescent="0.2">
      <c r="A3319">
        <v>3317</v>
      </c>
      <c r="B3319">
        <v>1050</v>
      </c>
      <c r="C3319" t="s">
        <v>8219</v>
      </c>
      <c r="W3319" s="10"/>
      <c r="X3319" s="10"/>
    </row>
    <row r="3320" spans="1:24" x14ac:dyDescent="0.2">
      <c r="A3320">
        <v>3318</v>
      </c>
      <c r="B3320">
        <v>2000</v>
      </c>
      <c r="C3320" t="s">
        <v>8219</v>
      </c>
      <c r="W3320" s="10"/>
      <c r="X3320" s="10"/>
    </row>
    <row r="3321" spans="1:24" x14ac:dyDescent="0.2">
      <c r="A3321">
        <v>3319</v>
      </c>
      <c r="B3321">
        <v>500</v>
      </c>
      <c r="C3321" t="s">
        <v>8219</v>
      </c>
      <c r="W3321" s="10"/>
      <c r="X3321" s="10"/>
    </row>
    <row r="3322" spans="1:24" x14ac:dyDescent="0.2">
      <c r="A3322">
        <v>3320</v>
      </c>
      <c r="B3322">
        <v>2500</v>
      </c>
      <c r="C3322" t="s">
        <v>8219</v>
      </c>
      <c r="W3322" s="10"/>
      <c r="X3322" s="10"/>
    </row>
    <row r="3323" spans="1:24" x14ac:dyDescent="0.2">
      <c r="A3323">
        <v>3321</v>
      </c>
      <c r="B3323">
        <v>500</v>
      </c>
      <c r="C3323" t="s">
        <v>8219</v>
      </c>
      <c r="W3323" s="10"/>
      <c r="X3323" s="10"/>
    </row>
    <row r="3324" spans="1:24" x14ac:dyDescent="0.2">
      <c r="A3324">
        <v>3322</v>
      </c>
      <c r="B3324">
        <v>3300</v>
      </c>
      <c r="C3324" t="s">
        <v>8219</v>
      </c>
      <c r="W3324" s="10"/>
      <c r="X3324" s="10"/>
    </row>
    <row r="3325" spans="1:24" x14ac:dyDescent="0.2">
      <c r="A3325">
        <v>3323</v>
      </c>
      <c r="B3325">
        <v>1000</v>
      </c>
      <c r="C3325" t="s">
        <v>8219</v>
      </c>
      <c r="W3325" s="10"/>
      <c r="X3325" s="10"/>
    </row>
    <row r="3326" spans="1:24" x14ac:dyDescent="0.2">
      <c r="A3326">
        <v>3324</v>
      </c>
      <c r="B3326">
        <v>1500</v>
      </c>
      <c r="C3326" t="s">
        <v>8219</v>
      </c>
      <c r="W3326" s="10"/>
      <c r="X3326" s="10"/>
    </row>
    <row r="3327" spans="1:24" x14ac:dyDescent="0.2">
      <c r="A3327">
        <v>3325</v>
      </c>
      <c r="B3327">
        <v>400</v>
      </c>
      <c r="C3327" t="s">
        <v>8219</v>
      </c>
      <c r="W3327" s="10"/>
      <c r="X3327" s="10"/>
    </row>
    <row r="3328" spans="1:24" x14ac:dyDescent="0.2">
      <c r="A3328">
        <v>3326</v>
      </c>
      <c r="B3328">
        <v>8000</v>
      </c>
      <c r="C3328" t="s">
        <v>8219</v>
      </c>
      <c r="W3328" s="10"/>
      <c r="X3328" s="10"/>
    </row>
    <row r="3329" spans="1:24" x14ac:dyDescent="0.2">
      <c r="A3329">
        <v>3327</v>
      </c>
      <c r="B3329">
        <v>800</v>
      </c>
      <c r="C3329" t="s">
        <v>8219</v>
      </c>
      <c r="W3329" s="10"/>
      <c r="X3329" s="10"/>
    </row>
    <row r="3330" spans="1:24" x14ac:dyDescent="0.2">
      <c r="A3330">
        <v>3328</v>
      </c>
      <c r="B3330">
        <v>1800</v>
      </c>
      <c r="C3330" t="s">
        <v>8219</v>
      </c>
      <c r="W3330" s="10"/>
      <c r="X3330" s="10"/>
    </row>
    <row r="3331" spans="1:24" x14ac:dyDescent="0.2">
      <c r="A3331">
        <v>3329</v>
      </c>
      <c r="B3331">
        <v>1000</v>
      </c>
      <c r="C3331" t="s">
        <v>8219</v>
      </c>
      <c r="W3331" s="10"/>
      <c r="X3331" s="10"/>
    </row>
    <row r="3332" spans="1:24" x14ac:dyDescent="0.2">
      <c r="A3332">
        <v>3330</v>
      </c>
      <c r="B3332">
        <v>1500</v>
      </c>
      <c r="C3332" t="s">
        <v>8219</v>
      </c>
      <c r="W3332" s="10"/>
      <c r="X3332" s="10"/>
    </row>
    <row r="3333" spans="1:24" x14ac:dyDescent="0.2">
      <c r="A3333">
        <v>3331</v>
      </c>
      <c r="B3333">
        <v>5000</v>
      </c>
      <c r="C3333" t="s">
        <v>8219</v>
      </c>
      <c r="W3333" s="10"/>
      <c r="X3333" s="10"/>
    </row>
    <row r="3334" spans="1:24" x14ac:dyDescent="0.2">
      <c r="A3334">
        <v>3332</v>
      </c>
      <c r="B3334">
        <v>6000</v>
      </c>
      <c r="C3334" t="s">
        <v>8219</v>
      </c>
      <c r="W3334" s="10"/>
      <c r="X3334" s="10"/>
    </row>
    <row r="3335" spans="1:24" x14ac:dyDescent="0.2">
      <c r="A3335">
        <v>3333</v>
      </c>
      <c r="B3335">
        <v>3500</v>
      </c>
      <c r="C3335" t="s">
        <v>8219</v>
      </c>
      <c r="W3335" s="10"/>
      <c r="X3335" s="10"/>
    </row>
    <row r="3336" spans="1:24" x14ac:dyDescent="0.2">
      <c r="A3336">
        <v>3334</v>
      </c>
      <c r="B3336">
        <v>3871</v>
      </c>
      <c r="C3336" t="s">
        <v>8219</v>
      </c>
      <c r="W3336" s="10"/>
      <c r="X3336" s="10"/>
    </row>
    <row r="3337" spans="1:24" x14ac:dyDescent="0.2">
      <c r="A3337">
        <v>3335</v>
      </c>
      <c r="B3337">
        <v>5000</v>
      </c>
      <c r="C3337" t="s">
        <v>8219</v>
      </c>
      <c r="W3337" s="10"/>
      <c r="X3337" s="10"/>
    </row>
    <row r="3338" spans="1:24" x14ac:dyDescent="0.2">
      <c r="A3338">
        <v>3336</v>
      </c>
      <c r="B3338">
        <v>250</v>
      </c>
      <c r="C3338" t="s">
        <v>8219</v>
      </c>
      <c r="W3338" s="10"/>
      <c r="X3338" s="10"/>
    </row>
    <row r="3339" spans="1:24" x14ac:dyDescent="0.2">
      <c r="A3339">
        <v>3337</v>
      </c>
      <c r="B3339">
        <v>2500</v>
      </c>
      <c r="C3339" t="s">
        <v>8219</v>
      </c>
      <c r="W3339" s="10"/>
      <c r="X3339" s="10"/>
    </row>
    <row r="3340" spans="1:24" x14ac:dyDescent="0.2">
      <c r="A3340">
        <v>3338</v>
      </c>
      <c r="B3340">
        <v>15000</v>
      </c>
      <c r="C3340" t="s">
        <v>8219</v>
      </c>
      <c r="W3340" s="10"/>
      <c r="X3340" s="10"/>
    </row>
    <row r="3341" spans="1:24" x14ac:dyDescent="0.2">
      <c r="A3341">
        <v>3339</v>
      </c>
      <c r="B3341">
        <v>8000</v>
      </c>
      <c r="C3341" t="s">
        <v>8219</v>
      </c>
      <c r="W3341" s="10"/>
      <c r="X3341" s="10"/>
    </row>
    <row r="3342" spans="1:24" x14ac:dyDescent="0.2">
      <c r="A3342">
        <v>3340</v>
      </c>
      <c r="B3342">
        <v>3000</v>
      </c>
      <c r="C3342" t="s">
        <v>8219</v>
      </c>
      <c r="W3342" s="10"/>
      <c r="X3342" s="10"/>
    </row>
    <row r="3343" spans="1:24" x14ac:dyDescent="0.2">
      <c r="A3343">
        <v>3341</v>
      </c>
      <c r="B3343">
        <v>3350</v>
      </c>
      <c r="C3343" t="s">
        <v>8219</v>
      </c>
      <c r="W3343" s="10"/>
      <c r="X3343" s="10"/>
    </row>
    <row r="3344" spans="1:24" x14ac:dyDescent="0.2">
      <c r="A3344">
        <v>3342</v>
      </c>
      <c r="B3344">
        <v>6000</v>
      </c>
      <c r="C3344" t="s">
        <v>8219</v>
      </c>
      <c r="W3344" s="10"/>
      <c r="X3344" s="10"/>
    </row>
    <row r="3345" spans="1:24" x14ac:dyDescent="0.2">
      <c r="A3345">
        <v>3343</v>
      </c>
      <c r="B3345">
        <v>700</v>
      </c>
      <c r="C3345" t="s">
        <v>8219</v>
      </c>
      <c r="W3345" s="10"/>
      <c r="X3345" s="10"/>
    </row>
    <row r="3346" spans="1:24" x14ac:dyDescent="0.2">
      <c r="A3346">
        <v>3344</v>
      </c>
      <c r="B3346">
        <v>4500</v>
      </c>
      <c r="C3346" t="s">
        <v>8219</v>
      </c>
      <c r="W3346" s="10"/>
      <c r="X3346" s="10"/>
    </row>
    <row r="3347" spans="1:24" x14ac:dyDescent="0.2">
      <c r="A3347">
        <v>3345</v>
      </c>
      <c r="B3347">
        <v>500</v>
      </c>
      <c r="C3347" t="s">
        <v>8219</v>
      </c>
      <c r="W3347" s="10"/>
      <c r="X3347" s="10"/>
    </row>
    <row r="3348" spans="1:24" x14ac:dyDescent="0.2">
      <c r="A3348">
        <v>3346</v>
      </c>
      <c r="B3348">
        <v>1500</v>
      </c>
      <c r="C3348" t="s">
        <v>8219</v>
      </c>
      <c r="W3348" s="10"/>
      <c r="X3348" s="10"/>
    </row>
    <row r="3349" spans="1:24" x14ac:dyDescent="0.2">
      <c r="A3349">
        <v>3347</v>
      </c>
      <c r="B3349">
        <v>2000</v>
      </c>
      <c r="C3349" t="s">
        <v>8219</v>
      </c>
      <c r="W3349" s="10"/>
      <c r="X3349" s="10"/>
    </row>
    <row r="3350" spans="1:24" x14ac:dyDescent="0.2">
      <c r="A3350">
        <v>3348</v>
      </c>
      <c r="B3350">
        <v>5500</v>
      </c>
      <c r="C3350" t="s">
        <v>8219</v>
      </c>
      <c r="W3350" s="10"/>
      <c r="X3350" s="10"/>
    </row>
    <row r="3351" spans="1:24" x14ac:dyDescent="0.2">
      <c r="A3351">
        <v>3349</v>
      </c>
      <c r="B3351">
        <v>1000</v>
      </c>
      <c r="C3351" t="s">
        <v>8219</v>
      </c>
      <c r="W3351" s="10"/>
      <c r="X3351" s="10"/>
    </row>
    <row r="3352" spans="1:24" x14ac:dyDescent="0.2">
      <c r="A3352">
        <v>3350</v>
      </c>
      <c r="B3352">
        <v>3500</v>
      </c>
      <c r="C3352" t="s">
        <v>8219</v>
      </c>
      <c r="W3352" s="10"/>
      <c r="X3352" s="10"/>
    </row>
    <row r="3353" spans="1:24" x14ac:dyDescent="0.2">
      <c r="A3353">
        <v>3351</v>
      </c>
      <c r="B3353">
        <v>5000</v>
      </c>
      <c r="C3353" t="s">
        <v>8219</v>
      </c>
      <c r="W3353" s="10"/>
      <c r="X3353" s="10"/>
    </row>
    <row r="3354" spans="1:24" x14ac:dyDescent="0.2">
      <c r="A3354">
        <v>3352</v>
      </c>
      <c r="B3354">
        <v>5000</v>
      </c>
      <c r="C3354" t="s">
        <v>8219</v>
      </c>
      <c r="W3354" s="10"/>
      <c r="X3354" s="10"/>
    </row>
    <row r="3355" spans="1:24" x14ac:dyDescent="0.2">
      <c r="A3355">
        <v>3353</v>
      </c>
      <c r="B3355">
        <v>500</v>
      </c>
      <c r="C3355" t="s">
        <v>8219</v>
      </c>
      <c r="W3355" s="10"/>
      <c r="X3355" s="10"/>
    </row>
    <row r="3356" spans="1:24" x14ac:dyDescent="0.2">
      <c r="A3356">
        <v>3354</v>
      </c>
      <c r="B3356">
        <v>3000</v>
      </c>
      <c r="C3356" t="s">
        <v>8219</v>
      </c>
      <c r="W3356" s="10"/>
      <c r="X3356" s="10"/>
    </row>
    <row r="3357" spans="1:24" x14ac:dyDescent="0.2">
      <c r="A3357">
        <v>3355</v>
      </c>
      <c r="B3357">
        <v>1750</v>
      </c>
      <c r="C3357" t="s">
        <v>8219</v>
      </c>
      <c r="W3357" s="10"/>
      <c r="X3357" s="10"/>
    </row>
    <row r="3358" spans="1:24" x14ac:dyDescent="0.2">
      <c r="A3358">
        <v>3356</v>
      </c>
      <c r="B3358">
        <v>1500</v>
      </c>
      <c r="C3358" t="s">
        <v>8219</v>
      </c>
      <c r="W3358" s="10"/>
      <c r="X3358" s="10"/>
    </row>
    <row r="3359" spans="1:24" x14ac:dyDescent="0.2">
      <c r="A3359">
        <v>3357</v>
      </c>
      <c r="B3359">
        <v>2000</v>
      </c>
      <c r="C3359" t="s">
        <v>8219</v>
      </c>
      <c r="W3359" s="10"/>
      <c r="X3359" s="10"/>
    </row>
    <row r="3360" spans="1:24" x14ac:dyDescent="0.2">
      <c r="A3360">
        <v>3358</v>
      </c>
      <c r="B3360">
        <v>10000</v>
      </c>
      <c r="C3360" t="s">
        <v>8219</v>
      </c>
      <c r="W3360" s="10"/>
      <c r="X3360" s="10"/>
    </row>
    <row r="3361" spans="1:24" x14ac:dyDescent="0.2">
      <c r="A3361">
        <v>3359</v>
      </c>
      <c r="B3361">
        <v>4000</v>
      </c>
      <c r="C3361" t="s">
        <v>8219</v>
      </c>
      <c r="W3361" s="10"/>
      <c r="X3361" s="10"/>
    </row>
    <row r="3362" spans="1:24" x14ac:dyDescent="0.2">
      <c r="A3362">
        <v>3360</v>
      </c>
      <c r="B3362">
        <v>9000</v>
      </c>
      <c r="C3362" t="s">
        <v>8219</v>
      </c>
      <c r="W3362" s="10"/>
      <c r="X3362" s="10"/>
    </row>
    <row r="3363" spans="1:24" x14ac:dyDescent="0.2">
      <c r="A3363">
        <v>3361</v>
      </c>
      <c r="B3363">
        <v>5000</v>
      </c>
      <c r="C3363" t="s">
        <v>8219</v>
      </c>
      <c r="W3363" s="10"/>
      <c r="X3363" s="10"/>
    </row>
    <row r="3364" spans="1:24" x14ac:dyDescent="0.2">
      <c r="A3364">
        <v>3362</v>
      </c>
      <c r="B3364">
        <v>500</v>
      </c>
      <c r="C3364" t="s">
        <v>8219</v>
      </c>
      <c r="W3364" s="10"/>
      <c r="X3364" s="10"/>
    </row>
    <row r="3365" spans="1:24" x14ac:dyDescent="0.2">
      <c r="A3365">
        <v>3363</v>
      </c>
      <c r="B3365">
        <v>7750</v>
      </c>
      <c r="C3365" t="s">
        <v>8219</v>
      </c>
      <c r="W3365" s="10"/>
      <c r="X3365" s="10"/>
    </row>
    <row r="3366" spans="1:24" x14ac:dyDescent="0.2">
      <c r="A3366">
        <v>3364</v>
      </c>
      <c r="B3366">
        <v>3000</v>
      </c>
      <c r="C3366" t="s">
        <v>8219</v>
      </c>
      <c r="W3366" s="10"/>
      <c r="X3366" s="10"/>
    </row>
    <row r="3367" spans="1:24" x14ac:dyDescent="0.2">
      <c r="A3367">
        <v>3365</v>
      </c>
      <c r="B3367">
        <v>2500</v>
      </c>
      <c r="C3367" t="s">
        <v>8219</v>
      </c>
      <c r="W3367" s="10"/>
      <c r="X3367" s="10"/>
    </row>
    <row r="3368" spans="1:24" x14ac:dyDescent="0.2">
      <c r="A3368">
        <v>3366</v>
      </c>
      <c r="B3368">
        <v>500</v>
      </c>
      <c r="C3368" t="s">
        <v>8219</v>
      </c>
      <c r="W3368" s="10"/>
      <c r="X3368" s="10"/>
    </row>
    <row r="3369" spans="1:24" x14ac:dyDescent="0.2">
      <c r="A3369">
        <v>3367</v>
      </c>
      <c r="B3369">
        <v>750</v>
      </c>
      <c r="C3369" t="s">
        <v>8219</v>
      </c>
      <c r="W3369" s="10"/>
      <c r="X3369" s="10"/>
    </row>
    <row r="3370" spans="1:24" x14ac:dyDescent="0.2">
      <c r="A3370">
        <v>3368</v>
      </c>
      <c r="B3370">
        <v>1000</v>
      </c>
      <c r="C3370" t="s">
        <v>8219</v>
      </c>
      <c r="W3370" s="10"/>
      <c r="X3370" s="10"/>
    </row>
    <row r="3371" spans="1:24" x14ac:dyDescent="0.2">
      <c r="A3371">
        <v>3369</v>
      </c>
      <c r="B3371">
        <v>5000</v>
      </c>
      <c r="C3371" t="s">
        <v>8219</v>
      </c>
      <c r="W3371" s="10"/>
      <c r="X3371" s="10"/>
    </row>
    <row r="3372" spans="1:24" x14ac:dyDescent="0.2">
      <c r="A3372">
        <v>3370</v>
      </c>
      <c r="B3372">
        <v>1500</v>
      </c>
      <c r="C3372" t="s">
        <v>8219</v>
      </c>
      <c r="W3372" s="10"/>
      <c r="X3372" s="10"/>
    </row>
    <row r="3373" spans="1:24" x14ac:dyDescent="0.2">
      <c r="A3373">
        <v>3371</v>
      </c>
      <c r="B3373">
        <v>200</v>
      </c>
      <c r="C3373" t="s">
        <v>8219</v>
      </c>
      <c r="W3373" s="10"/>
      <c r="X3373" s="10"/>
    </row>
    <row r="3374" spans="1:24" x14ac:dyDescent="0.2">
      <c r="A3374">
        <v>3372</v>
      </c>
      <c r="B3374">
        <v>1000</v>
      </c>
      <c r="C3374" t="s">
        <v>8219</v>
      </c>
      <c r="W3374" s="10"/>
      <c r="X3374" s="10"/>
    </row>
    <row r="3375" spans="1:24" x14ac:dyDescent="0.2">
      <c r="A3375">
        <v>3373</v>
      </c>
      <c r="B3375">
        <v>2000</v>
      </c>
      <c r="C3375" t="s">
        <v>8219</v>
      </c>
      <c r="W3375" s="10"/>
      <c r="X3375" s="10"/>
    </row>
    <row r="3376" spans="1:24" x14ac:dyDescent="0.2">
      <c r="A3376">
        <v>3374</v>
      </c>
      <c r="B3376">
        <v>3500</v>
      </c>
      <c r="C3376" t="s">
        <v>8219</v>
      </c>
      <c r="W3376" s="10"/>
      <c r="X3376" s="10"/>
    </row>
    <row r="3377" spans="1:24" x14ac:dyDescent="0.2">
      <c r="A3377">
        <v>3375</v>
      </c>
      <c r="B3377">
        <v>3000</v>
      </c>
      <c r="C3377" t="s">
        <v>8219</v>
      </c>
      <c r="W3377" s="10"/>
      <c r="X3377" s="10"/>
    </row>
    <row r="3378" spans="1:24" x14ac:dyDescent="0.2">
      <c r="A3378">
        <v>3376</v>
      </c>
      <c r="B3378">
        <v>8000</v>
      </c>
      <c r="C3378" t="s">
        <v>8219</v>
      </c>
      <c r="W3378" s="10"/>
      <c r="X3378" s="10"/>
    </row>
    <row r="3379" spans="1:24" x14ac:dyDescent="0.2">
      <c r="A3379">
        <v>3377</v>
      </c>
      <c r="B3379">
        <v>8000</v>
      </c>
      <c r="C3379" t="s">
        <v>8219</v>
      </c>
      <c r="W3379" s="10"/>
      <c r="X3379" s="10"/>
    </row>
    <row r="3380" spans="1:24" x14ac:dyDescent="0.2">
      <c r="A3380">
        <v>3378</v>
      </c>
      <c r="B3380">
        <v>550</v>
      </c>
      <c r="C3380" t="s">
        <v>8219</v>
      </c>
      <c r="W3380" s="10"/>
      <c r="X3380" s="10"/>
    </row>
    <row r="3381" spans="1:24" x14ac:dyDescent="0.2">
      <c r="A3381">
        <v>3379</v>
      </c>
      <c r="B3381">
        <v>2000</v>
      </c>
      <c r="C3381" t="s">
        <v>8219</v>
      </c>
      <c r="W3381" s="10"/>
      <c r="X3381" s="10"/>
    </row>
    <row r="3382" spans="1:24" x14ac:dyDescent="0.2">
      <c r="A3382">
        <v>3380</v>
      </c>
      <c r="B3382">
        <v>3000</v>
      </c>
      <c r="C3382" t="s">
        <v>8219</v>
      </c>
      <c r="W3382" s="10"/>
      <c r="X3382" s="10"/>
    </row>
    <row r="3383" spans="1:24" x14ac:dyDescent="0.2">
      <c r="A3383">
        <v>3381</v>
      </c>
      <c r="B3383">
        <v>4000</v>
      </c>
      <c r="C3383" t="s">
        <v>8219</v>
      </c>
      <c r="W3383" s="10"/>
      <c r="X3383" s="10"/>
    </row>
    <row r="3384" spans="1:24" x14ac:dyDescent="0.2">
      <c r="A3384">
        <v>3382</v>
      </c>
      <c r="B3384">
        <v>3500</v>
      </c>
      <c r="C3384" t="s">
        <v>8219</v>
      </c>
      <c r="W3384" s="10"/>
      <c r="X3384" s="10"/>
    </row>
    <row r="3385" spans="1:24" x14ac:dyDescent="0.2">
      <c r="A3385">
        <v>3383</v>
      </c>
      <c r="B3385">
        <v>1750</v>
      </c>
      <c r="C3385" t="s">
        <v>8219</v>
      </c>
      <c r="W3385" s="10"/>
      <c r="X3385" s="10"/>
    </row>
    <row r="3386" spans="1:24" x14ac:dyDescent="0.2">
      <c r="A3386">
        <v>3384</v>
      </c>
      <c r="B3386">
        <v>6000</v>
      </c>
      <c r="C3386" t="s">
        <v>8219</v>
      </c>
      <c r="W3386" s="10"/>
      <c r="X3386" s="10"/>
    </row>
    <row r="3387" spans="1:24" x14ac:dyDescent="0.2">
      <c r="A3387">
        <v>3385</v>
      </c>
      <c r="B3387">
        <v>2000</v>
      </c>
      <c r="C3387" t="s">
        <v>8219</v>
      </c>
      <c r="W3387" s="10"/>
      <c r="X3387" s="10"/>
    </row>
    <row r="3388" spans="1:24" x14ac:dyDescent="0.2">
      <c r="A3388">
        <v>3386</v>
      </c>
      <c r="B3388">
        <v>2000</v>
      </c>
      <c r="C3388" t="s">
        <v>8219</v>
      </c>
      <c r="W3388" s="10"/>
      <c r="X3388" s="10"/>
    </row>
    <row r="3389" spans="1:24" x14ac:dyDescent="0.2">
      <c r="A3389">
        <v>3387</v>
      </c>
      <c r="B3389">
        <v>3000</v>
      </c>
      <c r="C3389" t="s">
        <v>8219</v>
      </c>
      <c r="W3389" s="10"/>
      <c r="X3389" s="10"/>
    </row>
    <row r="3390" spans="1:24" x14ac:dyDescent="0.2">
      <c r="A3390">
        <v>3388</v>
      </c>
      <c r="B3390">
        <v>1500</v>
      </c>
      <c r="C3390" t="s">
        <v>8219</v>
      </c>
      <c r="W3390" s="10"/>
      <c r="X3390" s="10"/>
    </row>
    <row r="3391" spans="1:24" x14ac:dyDescent="0.2">
      <c r="A3391">
        <v>3389</v>
      </c>
      <c r="B3391">
        <v>10000</v>
      </c>
      <c r="C3391" t="s">
        <v>8219</v>
      </c>
      <c r="W3391" s="10"/>
      <c r="X3391" s="10"/>
    </row>
    <row r="3392" spans="1:24" x14ac:dyDescent="0.2">
      <c r="A3392">
        <v>3390</v>
      </c>
      <c r="B3392">
        <v>1500</v>
      </c>
      <c r="C3392" t="s">
        <v>8219</v>
      </c>
      <c r="W3392" s="10"/>
      <c r="X3392" s="10"/>
    </row>
    <row r="3393" spans="1:24" x14ac:dyDescent="0.2">
      <c r="A3393">
        <v>3391</v>
      </c>
      <c r="B3393">
        <v>500</v>
      </c>
      <c r="C3393" t="s">
        <v>8219</v>
      </c>
      <c r="W3393" s="10"/>
      <c r="X3393" s="10"/>
    </row>
    <row r="3394" spans="1:24" x14ac:dyDescent="0.2">
      <c r="A3394">
        <v>3392</v>
      </c>
      <c r="B3394">
        <v>500</v>
      </c>
      <c r="C3394" t="s">
        <v>8219</v>
      </c>
      <c r="W3394" s="10"/>
      <c r="X3394" s="10"/>
    </row>
    <row r="3395" spans="1:24" x14ac:dyDescent="0.2">
      <c r="A3395">
        <v>3393</v>
      </c>
      <c r="B3395">
        <v>1500</v>
      </c>
      <c r="C3395" t="s">
        <v>8219</v>
      </c>
      <c r="W3395" s="10"/>
      <c r="X3395" s="10"/>
    </row>
    <row r="3396" spans="1:24" x14ac:dyDescent="0.2">
      <c r="A3396">
        <v>3394</v>
      </c>
      <c r="B3396">
        <v>550</v>
      </c>
      <c r="C3396" t="s">
        <v>8219</v>
      </c>
      <c r="W3396" s="10"/>
      <c r="X3396" s="10"/>
    </row>
    <row r="3397" spans="1:24" x14ac:dyDescent="0.2">
      <c r="A3397">
        <v>3395</v>
      </c>
      <c r="B3397">
        <v>500</v>
      </c>
      <c r="C3397" t="s">
        <v>8219</v>
      </c>
      <c r="W3397" s="10"/>
      <c r="X3397" s="10"/>
    </row>
    <row r="3398" spans="1:24" x14ac:dyDescent="0.2">
      <c r="A3398">
        <v>3396</v>
      </c>
      <c r="B3398">
        <v>1500</v>
      </c>
      <c r="C3398" t="s">
        <v>8219</v>
      </c>
      <c r="W3398" s="10"/>
      <c r="X3398" s="10"/>
    </row>
    <row r="3399" spans="1:24" x14ac:dyDescent="0.2">
      <c r="A3399">
        <v>3397</v>
      </c>
      <c r="B3399">
        <v>250</v>
      </c>
      <c r="C3399" t="s">
        <v>8219</v>
      </c>
      <c r="W3399" s="10"/>
      <c r="X3399" s="10"/>
    </row>
    <row r="3400" spans="1:24" x14ac:dyDescent="0.2">
      <c r="A3400">
        <v>3398</v>
      </c>
      <c r="B3400">
        <v>4000</v>
      </c>
      <c r="C3400" t="s">
        <v>8219</v>
      </c>
      <c r="W3400" s="10"/>
      <c r="X3400" s="10"/>
    </row>
    <row r="3401" spans="1:24" x14ac:dyDescent="0.2">
      <c r="A3401">
        <v>3399</v>
      </c>
      <c r="B3401">
        <v>1200</v>
      </c>
      <c r="C3401" t="s">
        <v>8219</v>
      </c>
      <c r="W3401" s="10"/>
      <c r="X3401" s="10"/>
    </row>
    <row r="3402" spans="1:24" x14ac:dyDescent="0.2">
      <c r="A3402">
        <v>3400</v>
      </c>
      <c r="B3402">
        <v>10000</v>
      </c>
      <c r="C3402" t="s">
        <v>8219</v>
      </c>
      <c r="W3402" s="10"/>
      <c r="X3402" s="10"/>
    </row>
    <row r="3403" spans="1:24" x14ac:dyDescent="0.2">
      <c r="A3403">
        <v>3401</v>
      </c>
      <c r="B3403">
        <v>2900</v>
      </c>
      <c r="C3403" t="s">
        <v>8219</v>
      </c>
      <c r="W3403" s="10"/>
      <c r="X3403" s="10"/>
    </row>
    <row r="3404" spans="1:24" x14ac:dyDescent="0.2">
      <c r="A3404">
        <v>3402</v>
      </c>
      <c r="B3404">
        <v>15000</v>
      </c>
      <c r="C3404" t="s">
        <v>8219</v>
      </c>
      <c r="W3404" s="10"/>
      <c r="X3404" s="10"/>
    </row>
    <row r="3405" spans="1:24" x14ac:dyDescent="0.2">
      <c r="A3405">
        <v>3403</v>
      </c>
      <c r="B3405">
        <v>2000</v>
      </c>
      <c r="C3405" t="s">
        <v>8219</v>
      </c>
      <c r="W3405" s="10"/>
      <c r="X3405" s="10"/>
    </row>
    <row r="3406" spans="1:24" x14ac:dyDescent="0.2">
      <c r="A3406">
        <v>3404</v>
      </c>
      <c r="B3406">
        <v>500</v>
      </c>
      <c r="C3406" t="s">
        <v>8219</v>
      </c>
      <c r="W3406" s="10"/>
      <c r="X3406" s="10"/>
    </row>
    <row r="3407" spans="1:24" x14ac:dyDescent="0.2">
      <c r="A3407">
        <v>3405</v>
      </c>
      <c r="B3407">
        <v>350</v>
      </c>
      <c r="C3407" t="s">
        <v>8219</v>
      </c>
      <c r="W3407" s="10"/>
      <c r="X3407" s="10"/>
    </row>
    <row r="3408" spans="1:24" x14ac:dyDescent="0.2">
      <c r="A3408">
        <v>3406</v>
      </c>
      <c r="B3408">
        <v>10000</v>
      </c>
      <c r="C3408" t="s">
        <v>8219</v>
      </c>
      <c r="W3408" s="10"/>
      <c r="X3408" s="10"/>
    </row>
    <row r="3409" spans="1:24" x14ac:dyDescent="0.2">
      <c r="A3409">
        <v>3407</v>
      </c>
      <c r="B3409">
        <v>2000</v>
      </c>
      <c r="C3409" t="s">
        <v>8219</v>
      </c>
      <c r="W3409" s="10"/>
      <c r="X3409" s="10"/>
    </row>
    <row r="3410" spans="1:24" x14ac:dyDescent="0.2">
      <c r="A3410">
        <v>3408</v>
      </c>
      <c r="B3410">
        <v>500</v>
      </c>
      <c r="C3410" t="s">
        <v>8219</v>
      </c>
      <c r="W3410" s="10"/>
      <c r="X3410" s="10"/>
    </row>
    <row r="3411" spans="1:24" x14ac:dyDescent="0.2">
      <c r="A3411">
        <v>3409</v>
      </c>
      <c r="B3411">
        <v>500</v>
      </c>
      <c r="C3411" t="s">
        <v>8219</v>
      </c>
      <c r="W3411" s="10"/>
      <c r="X3411" s="10"/>
    </row>
    <row r="3412" spans="1:24" x14ac:dyDescent="0.2">
      <c r="A3412">
        <v>3410</v>
      </c>
      <c r="B3412">
        <v>3000</v>
      </c>
      <c r="C3412" t="s">
        <v>8219</v>
      </c>
      <c r="W3412" s="10"/>
      <c r="X3412" s="10"/>
    </row>
    <row r="3413" spans="1:24" x14ac:dyDescent="0.2">
      <c r="A3413">
        <v>3411</v>
      </c>
      <c r="B3413">
        <v>15000</v>
      </c>
      <c r="C3413" t="s">
        <v>8219</v>
      </c>
      <c r="W3413" s="10"/>
      <c r="X3413" s="10"/>
    </row>
    <row r="3414" spans="1:24" x14ac:dyDescent="0.2">
      <c r="A3414">
        <v>3412</v>
      </c>
      <c r="B3414">
        <v>3000</v>
      </c>
      <c r="C3414" t="s">
        <v>8219</v>
      </c>
      <c r="W3414" s="10"/>
      <c r="X3414" s="10"/>
    </row>
    <row r="3415" spans="1:24" x14ac:dyDescent="0.2">
      <c r="A3415">
        <v>3413</v>
      </c>
      <c r="B3415">
        <v>500</v>
      </c>
      <c r="C3415" t="s">
        <v>8219</v>
      </c>
      <c r="W3415" s="10"/>
      <c r="X3415" s="10"/>
    </row>
    <row r="3416" spans="1:24" x14ac:dyDescent="0.2">
      <c r="A3416">
        <v>3414</v>
      </c>
      <c r="B3416">
        <v>3000</v>
      </c>
      <c r="C3416" t="s">
        <v>8219</v>
      </c>
      <c r="W3416" s="10"/>
      <c r="X3416" s="10"/>
    </row>
    <row r="3417" spans="1:24" x14ac:dyDescent="0.2">
      <c r="A3417">
        <v>3415</v>
      </c>
      <c r="B3417">
        <v>200</v>
      </c>
      <c r="C3417" t="s">
        <v>8219</v>
      </c>
      <c r="W3417" s="10"/>
      <c r="X3417" s="10"/>
    </row>
    <row r="3418" spans="1:24" x14ac:dyDescent="0.2">
      <c r="A3418">
        <v>3416</v>
      </c>
      <c r="B3418">
        <v>4000</v>
      </c>
      <c r="C3418" t="s">
        <v>8219</v>
      </c>
      <c r="W3418" s="10"/>
      <c r="X3418" s="10"/>
    </row>
    <row r="3419" spans="1:24" x14ac:dyDescent="0.2">
      <c r="A3419">
        <v>3417</v>
      </c>
      <c r="B3419">
        <v>1700</v>
      </c>
      <c r="C3419" t="s">
        <v>8219</v>
      </c>
      <c r="W3419" s="10"/>
      <c r="X3419" s="10"/>
    </row>
    <row r="3420" spans="1:24" x14ac:dyDescent="0.2">
      <c r="A3420">
        <v>3418</v>
      </c>
      <c r="B3420">
        <v>4000</v>
      </c>
      <c r="C3420" t="s">
        <v>8219</v>
      </c>
      <c r="W3420" s="10"/>
      <c r="X3420" s="10"/>
    </row>
    <row r="3421" spans="1:24" x14ac:dyDescent="0.2">
      <c r="A3421">
        <v>3419</v>
      </c>
      <c r="B3421">
        <v>2750</v>
      </c>
      <c r="C3421" t="s">
        <v>8219</v>
      </c>
      <c r="W3421" s="10"/>
      <c r="X3421" s="10"/>
    </row>
    <row r="3422" spans="1:24" x14ac:dyDescent="0.2">
      <c r="A3422">
        <v>3420</v>
      </c>
      <c r="B3422">
        <v>700</v>
      </c>
      <c r="C3422" t="s">
        <v>8219</v>
      </c>
      <c r="W3422" s="10"/>
      <c r="X3422" s="10"/>
    </row>
    <row r="3423" spans="1:24" x14ac:dyDescent="0.2">
      <c r="A3423">
        <v>3421</v>
      </c>
      <c r="B3423">
        <v>10000</v>
      </c>
      <c r="C3423" t="s">
        <v>8219</v>
      </c>
      <c r="W3423" s="10"/>
      <c r="X3423" s="10"/>
    </row>
    <row r="3424" spans="1:24" x14ac:dyDescent="0.2">
      <c r="A3424">
        <v>3422</v>
      </c>
      <c r="B3424">
        <v>3000</v>
      </c>
      <c r="C3424" t="s">
        <v>8219</v>
      </c>
      <c r="W3424" s="10"/>
      <c r="X3424" s="10"/>
    </row>
    <row r="3425" spans="1:24" x14ac:dyDescent="0.2">
      <c r="A3425">
        <v>3423</v>
      </c>
      <c r="B3425">
        <v>250</v>
      </c>
      <c r="C3425" t="s">
        <v>8219</v>
      </c>
      <c r="W3425" s="10"/>
      <c r="X3425" s="10"/>
    </row>
    <row r="3426" spans="1:24" x14ac:dyDescent="0.2">
      <c r="A3426">
        <v>3424</v>
      </c>
      <c r="B3426">
        <v>6000</v>
      </c>
      <c r="C3426" t="s">
        <v>8219</v>
      </c>
      <c r="W3426" s="10"/>
      <c r="X3426" s="10"/>
    </row>
    <row r="3427" spans="1:24" x14ac:dyDescent="0.2">
      <c r="A3427">
        <v>3425</v>
      </c>
      <c r="B3427">
        <v>30000</v>
      </c>
      <c r="C3427" t="s">
        <v>8219</v>
      </c>
      <c r="W3427" s="10"/>
      <c r="X3427" s="10"/>
    </row>
    <row r="3428" spans="1:24" x14ac:dyDescent="0.2">
      <c r="A3428">
        <v>3426</v>
      </c>
      <c r="B3428">
        <v>3750</v>
      </c>
      <c r="C3428" t="s">
        <v>8219</v>
      </c>
      <c r="W3428" s="10"/>
      <c r="X3428" s="10"/>
    </row>
    <row r="3429" spans="1:24" x14ac:dyDescent="0.2">
      <c r="A3429">
        <v>3427</v>
      </c>
      <c r="B3429">
        <v>1500</v>
      </c>
      <c r="C3429" t="s">
        <v>8219</v>
      </c>
      <c r="W3429" s="10"/>
      <c r="X3429" s="10"/>
    </row>
    <row r="3430" spans="1:24" x14ac:dyDescent="0.2">
      <c r="A3430">
        <v>3428</v>
      </c>
      <c r="B3430">
        <v>2000</v>
      </c>
      <c r="C3430" t="s">
        <v>8219</v>
      </c>
      <c r="W3430" s="10"/>
      <c r="X3430" s="10"/>
    </row>
    <row r="3431" spans="1:24" x14ac:dyDescent="0.2">
      <c r="A3431">
        <v>3429</v>
      </c>
      <c r="B3431">
        <v>150</v>
      </c>
      <c r="C3431" t="s">
        <v>8219</v>
      </c>
      <c r="W3431" s="10"/>
      <c r="X3431" s="10"/>
    </row>
    <row r="3432" spans="1:24" x14ac:dyDescent="0.2">
      <c r="A3432">
        <v>3430</v>
      </c>
      <c r="B3432">
        <v>2000</v>
      </c>
      <c r="C3432" t="s">
        <v>8219</v>
      </c>
      <c r="W3432" s="10"/>
      <c r="X3432" s="10"/>
    </row>
    <row r="3433" spans="1:24" x14ac:dyDescent="0.2">
      <c r="A3433">
        <v>3431</v>
      </c>
      <c r="B3433">
        <v>2000</v>
      </c>
      <c r="C3433" t="s">
        <v>8219</v>
      </c>
      <c r="W3433" s="10"/>
      <c r="X3433" s="10"/>
    </row>
    <row r="3434" spans="1:24" x14ac:dyDescent="0.2">
      <c r="A3434">
        <v>3432</v>
      </c>
      <c r="B3434">
        <v>2000</v>
      </c>
      <c r="C3434" t="s">
        <v>8219</v>
      </c>
      <c r="W3434" s="10"/>
      <c r="X3434" s="10"/>
    </row>
    <row r="3435" spans="1:24" x14ac:dyDescent="0.2">
      <c r="A3435">
        <v>3433</v>
      </c>
      <c r="B3435">
        <v>9500</v>
      </c>
      <c r="C3435" t="s">
        <v>8219</v>
      </c>
      <c r="W3435" s="10"/>
      <c r="X3435" s="10"/>
    </row>
    <row r="3436" spans="1:24" x14ac:dyDescent="0.2">
      <c r="A3436">
        <v>3434</v>
      </c>
      <c r="B3436">
        <v>10000</v>
      </c>
      <c r="C3436" t="s">
        <v>8219</v>
      </c>
      <c r="W3436" s="10"/>
      <c r="X3436" s="10"/>
    </row>
    <row r="3437" spans="1:24" x14ac:dyDescent="0.2">
      <c r="A3437">
        <v>3435</v>
      </c>
      <c r="B3437">
        <v>1000</v>
      </c>
      <c r="C3437" t="s">
        <v>8219</v>
      </c>
      <c r="W3437" s="10"/>
      <c r="X3437" s="10"/>
    </row>
    <row r="3438" spans="1:24" x14ac:dyDescent="0.2">
      <c r="A3438">
        <v>3436</v>
      </c>
      <c r="B3438">
        <v>5000</v>
      </c>
      <c r="C3438" t="s">
        <v>8219</v>
      </c>
      <c r="W3438" s="10"/>
      <c r="X3438" s="10"/>
    </row>
    <row r="3439" spans="1:24" x14ac:dyDescent="0.2">
      <c r="A3439">
        <v>3437</v>
      </c>
      <c r="B3439">
        <v>3000</v>
      </c>
      <c r="C3439" t="s">
        <v>8219</v>
      </c>
      <c r="W3439" s="10"/>
      <c r="X3439" s="10"/>
    </row>
    <row r="3440" spans="1:24" x14ac:dyDescent="0.2">
      <c r="A3440">
        <v>3438</v>
      </c>
      <c r="B3440">
        <v>2500</v>
      </c>
      <c r="C3440" t="s">
        <v>8219</v>
      </c>
      <c r="W3440" s="10"/>
      <c r="X3440" s="10"/>
    </row>
    <row r="3441" spans="1:24" x14ac:dyDescent="0.2">
      <c r="A3441">
        <v>3439</v>
      </c>
      <c r="B3441">
        <v>1200</v>
      </c>
      <c r="C3441" t="s">
        <v>8219</v>
      </c>
      <c r="W3441" s="10"/>
      <c r="X3441" s="10"/>
    </row>
    <row r="3442" spans="1:24" x14ac:dyDescent="0.2">
      <c r="A3442">
        <v>3440</v>
      </c>
      <c r="B3442">
        <v>5000</v>
      </c>
      <c r="C3442" t="s">
        <v>8219</v>
      </c>
      <c r="W3442" s="10"/>
      <c r="X3442" s="10"/>
    </row>
    <row r="3443" spans="1:24" x14ac:dyDescent="0.2">
      <c r="A3443">
        <v>3441</v>
      </c>
      <c r="B3443">
        <v>2500</v>
      </c>
      <c r="C3443" t="s">
        <v>8219</v>
      </c>
      <c r="W3443" s="10"/>
      <c r="X3443" s="10"/>
    </row>
    <row r="3444" spans="1:24" x14ac:dyDescent="0.2">
      <c r="A3444">
        <v>3442</v>
      </c>
      <c r="B3444">
        <v>250</v>
      </c>
      <c r="C3444" t="s">
        <v>8219</v>
      </c>
      <c r="W3444" s="10"/>
      <c r="X3444" s="10"/>
    </row>
    <row r="3445" spans="1:24" x14ac:dyDescent="0.2">
      <c r="A3445">
        <v>3443</v>
      </c>
      <c r="B3445">
        <v>1000</v>
      </c>
      <c r="C3445" t="s">
        <v>8219</v>
      </c>
      <c r="W3445" s="10"/>
      <c r="X3445" s="10"/>
    </row>
    <row r="3446" spans="1:24" x14ac:dyDescent="0.2">
      <c r="A3446">
        <v>3444</v>
      </c>
      <c r="B3446">
        <v>300</v>
      </c>
      <c r="C3446" t="s">
        <v>8219</v>
      </c>
      <c r="W3446" s="10"/>
      <c r="X3446" s="10"/>
    </row>
    <row r="3447" spans="1:24" x14ac:dyDescent="0.2">
      <c r="A3447">
        <v>3445</v>
      </c>
      <c r="B3447">
        <v>2000</v>
      </c>
      <c r="C3447" t="s">
        <v>8219</v>
      </c>
      <c r="W3447" s="10"/>
      <c r="X3447" s="10"/>
    </row>
    <row r="3448" spans="1:24" x14ac:dyDescent="0.2">
      <c r="A3448">
        <v>3446</v>
      </c>
      <c r="B3448">
        <v>1000</v>
      </c>
      <c r="C3448" t="s">
        <v>8219</v>
      </c>
      <c r="W3448" s="10"/>
      <c r="X3448" s="10"/>
    </row>
    <row r="3449" spans="1:24" x14ac:dyDescent="0.2">
      <c r="A3449">
        <v>3447</v>
      </c>
      <c r="B3449">
        <v>1000</v>
      </c>
      <c r="C3449" t="s">
        <v>8219</v>
      </c>
      <c r="W3449" s="10"/>
      <c r="X3449" s="10"/>
    </row>
    <row r="3450" spans="1:24" x14ac:dyDescent="0.2">
      <c r="A3450">
        <v>3448</v>
      </c>
      <c r="B3450">
        <v>2100</v>
      </c>
      <c r="C3450" t="s">
        <v>8219</v>
      </c>
      <c r="W3450" s="10"/>
      <c r="X3450" s="10"/>
    </row>
    <row r="3451" spans="1:24" x14ac:dyDescent="0.2">
      <c r="A3451">
        <v>3449</v>
      </c>
      <c r="B3451">
        <v>800</v>
      </c>
      <c r="C3451" t="s">
        <v>8219</v>
      </c>
      <c r="W3451" s="10"/>
      <c r="X3451" s="10"/>
    </row>
    <row r="3452" spans="1:24" x14ac:dyDescent="0.2">
      <c r="A3452">
        <v>3450</v>
      </c>
      <c r="B3452">
        <v>500</v>
      </c>
      <c r="C3452" t="s">
        <v>8219</v>
      </c>
      <c r="W3452" s="10"/>
      <c r="X3452" s="10"/>
    </row>
    <row r="3453" spans="1:24" x14ac:dyDescent="0.2">
      <c r="A3453">
        <v>3451</v>
      </c>
      <c r="B3453">
        <v>650</v>
      </c>
      <c r="C3453" t="s">
        <v>8219</v>
      </c>
      <c r="W3453" s="10"/>
      <c r="X3453" s="10"/>
    </row>
    <row r="3454" spans="1:24" x14ac:dyDescent="0.2">
      <c r="A3454">
        <v>3452</v>
      </c>
      <c r="B3454">
        <v>1000</v>
      </c>
      <c r="C3454" t="s">
        <v>8219</v>
      </c>
      <c r="W3454" s="10"/>
      <c r="X3454" s="10"/>
    </row>
    <row r="3455" spans="1:24" x14ac:dyDescent="0.2">
      <c r="A3455">
        <v>3453</v>
      </c>
      <c r="B3455">
        <v>300</v>
      </c>
      <c r="C3455" t="s">
        <v>8219</v>
      </c>
      <c r="W3455" s="10"/>
      <c r="X3455" s="10"/>
    </row>
    <row r="3456" spans="1:24" x14ac:dyDescent="0.2">
      <c r="A3456">
        <v>3454</v>
      </c>
      <c r="B3456">
        <v>700</v>
      </c>
      <c r="C3456" t="s">
        <v>8219</v>
      </c>
      <c r="W3456" s="10"/>
      <c r="X3456" s="10"/>
    </row>
    <row r="3457" spans="1:24" x14ac:dyDescent="0.2">
      <c r="A3457">
        <v>3455</v>
      </c>
      <c r="B3457">
        <v>10000</v>
      </c>
      <c r="C3457" t="s">
        <v>8219</v>
      </c>
      <c r="W3457" s="10"/>
      <c r="X3457" s="10"/>
    </row>
    <row r="3458" spans="1:24" x14ac:dyDescent="0.2">
      <c r="A3458">
        <v>3456</v>
      </c>
      <c r="B3458">
        <v>3000</v>
      </c>
      <c r="C3458" t="s">
        <v>8219</v>
      </c>
      <c r="W3458" s="10"/>
      <c r="X3458" s="10"/>
    </row>
    <row r="3459" spans="1:24" x14ac:dyDescent="0.2">
      <c r="A3459">
        <v>3457</v>
      </c>
      <c r="B3459">
        <v>2000</v>
      </c>
      <c r="C3459" t="s">
        <v>8219</v>
      </c>
      <c r="W3459" s="10"/>
      <c r="X3459" s="10"/>
    </row>
    <row r="3460" spans="1:24" x14ac:dyDescent="0.2">
      <c r="A3460">
        <v>3458</v>
      </c>
      <c r="B3460">
        <v>978</v>
      </c>
      <c r="C3460" t="s">
        <v>8219</v>
      </c>
      <c r="W3460" s="10"/>
      <c r="X3460" s="10"/>
    </row>
    <row r="3461" spans="1:24" x14ac:dyDescent="0.2">
      <c r="A3461">
        <v>3459</v>
      </c>
      <c r="B3461">
        <v>500</v>
      </c>
      <c r="C3461" t="s">
        <v>8219</v>
      </c>
      <c r="W3461" s="10"/>
      <c r="X3461" s="10"/>
    </row>
    <row r="3462" spans="1:24" x14ac:dyDescent="0.2">
      <c r="A3462">
        <v>3460</v>
      </c>
      <c r="B3462">
        <v>500</v>
      </c>
      <c r="C3462" t="s">
        <v>8219</v>
      </c>
      <c r="W3462" s="10"/>
      <c r="X3462" s="10"/>
    </row>
    <row r="3463" spans="1:24" x14ac:dyDescent="0.2">
      <c r="A3463">
        <v>3461</v>
      </c>
      <c r="B3463">
        <v>500</v>
      </c>
      <c r="C3463" t="s">
        <v>8219</v>
      </c>
      <c r="W3463" s="10"/>
      <c r="X3463" s="10"/>
    </row>
    <row r="3464" spans="1:24" x14ac:dyDescent="0.2">
      <c r="A3464">
        <v>3462</v>
      </c>
      <c r="B3464">
        <v>250</v>
      </c>
      <c r="C3464" t="s">
        <v>8219</v>
      </c>
      <c r="W3464" s="10"/>
      <c r="X3464" s="10"/>
    </row>
    <row r="3465" spans="1:24" x14ac:dyDescent="0.2">
      <c r="A3465">
        <v>3463</v>
      </c>
      <c r="B3465">
        <v>10000</v>
      </c>
      <c r="C3465" t="s">
        <v>8219</v>
      </c>
      <c r="W3465" s="10"/>
      <c r="X3465" s="10"/>
    </row>
    <row r="3466" spans="1:24" x14ac:dyDescent="0.2">
      <c r="A3466">
        <v>3464</v>
      </c>
      <c r="B3466">
        <v>5000</v>
      </c>
      <c r="C3466" t="s">
        <v>8219</v>
      </c>
      <c r="W3466" s="10"/>
      <c r="X3466" s="10"/>
    </row>
    <row r="3467" spans="1:24" x14ac:dyDescent="0.2">
      <c r="A3467">
        <v>3465</v>
      </c>
      <c r="B3467">
        <v>2000</v>
      </c>
      <c r="C3467" t="s">
        <v>8219</v>
      </c>
      <c r="W3467" s="10"/>
      <c r="X3467" s="10"/>
    </row>
    <row r="3468" spans="1:24" x14ac:dyDescent="0.2">
      <c r="A3468">
        <v>3466</v>
      </c>
      <c r="B3468">
        <v>3500</v>
      </c>
      <c r="C3468" t="s">
        <v>8219</v>
      </c>
      <c r="W3468" s="10"/>
      <c r="X3468" s="10"/>
    </row>
    <row r="3469" spans="1:24" x14ac:dyDescent="0.2">
      <c r="A3469">
        <v>3467</v>
      </c>
      <c r="B3469">
        <v>3000</v>
      </c>
      <c r="C3469" t="s">
        <v>8219</v>
      </c>
      <c r="W3469" s="10"/>
      <c r="X3469" s="10"/>
    </row>
    <row r="3470" spans="1:24" x14ac:dyDescent="0.2">
      <c r="A3470">
        <v>3468</v>
      </c>
      <c r="B3470">
        <v>10000</v>
      </c>
      <c r="C3470" t="s">
        <v>8219</v>
      </c>
      <c r="W3470" s="10"/>
      <c r="X3470" s="10"/>
    </row>
    <row r="3471" spans="1:24" x14ac:dyDescent="0.2">
      <c r="A3471">
        <v>3469</v>
      </c>
      <c r="B3471">
        <v>2800</v>
      </c>
      <c r="C3471" t="s">
        <v>8219</v>
      </c>
      <c r="W3471" s="10"/>
      <c r="X3471" s="10"/>
    </row>
    <row r="3472" spans="1:24" x14ac:dyDescent="0.2">
      <c r="A3472">
        <v>3470</v>
      </c>
      <c r="B3472">
        <v>250</v>
      </c>
      <c r="C3472" t="s">
        <v>8219</v>
      </c>
      <c r="W3472" s="10"/>
      <c r="X3472" s="10"/>
    </row>
    <row r="3473" spans="1:24" x14ac:dyDescent="0.2">
      <c r="A3473">
        <v>3471</v>
      </c>
      <c r="B3473">
        <v>500</v>
      </c>
      <c r="C3473" t="s">
        <v>8219</v>
      </c>
      <c r="W3473" s="10"/>
      <c r="X3473" s="10"/>
    </row>
    <row r="3474" spans="1:24" x14ac:dyDescent="0.2">
      <c r="A3474">
        <v>3472</v>
      </c>
      <c r="B3474">
        <v>2000</v>
      </c>
      <c r="C3474" t="s">
        <v>8219</v>
      </c>
      <c r="W3474" s="10"/>
      <c r="X3474" s="10"/>
    </row>
    <row r="3475" spans="1:24" x14ac:dyDescent="0.2">
      <c r="A3475">
        <v>3473</v>
      </c>
      <c r="B3475">
        <v>4900</v>
      </c>
      <c r="C3475" t="s">
        <v>8219</v>
      </c>
      <c r="W3475" s="10"/>
      <c r="X3475" s="10"/>
    </row>
    <row r="3476" spans="1:24" x14ac:dyDescent="0.2">
      <c r="A3476">
        <v>3474</v>
      </c>
      <c r="B3476">
        <v>2000</v>
      </c>
      <c r="C3476" t="s">
        <v>8219</v>
      </c>
      <c r="W3476" s="10"/>
      <c r="X3476" s="10"/>
    </row>
    <row r="3477" spans="1:24" x14ac:dyDescent="0.2">
      <c r="A3477">
        <v>3475</v>
      </c>
      <c r="B3477">
        <v>300</v>
      </c>
      <c r="C3477" t="s">
        <v>8219</v>
      </c>
      <c r="W3477" s="10"/>
      <c r="X3477" s="10"/>
    </row>
    <row r="3478" spans="1:24" x14ac:dyDescent="0.2">
      <c r="A3478">
        <v>3476</v>
      </c>
      <c r="B3478">
        <v>300</v>
      </c>
      <c r="C3478" t="s">
        <v>8219</v>
      </c>
      <c r="W3478" s="10"/>
      <c r="X3478" s="10"/>
    </row>
    <row r="3479" spans="1:24" x14ac:dyDescent="0.2">
      <c r="A3479">
        <v>3477</v>
      </c>
      <c r="B3479">
        <v>1800</v>
      </c>
      <c r="C3479" t="s">
        <v>8219</v>
      </c>
      <c r="W3479" s="10"/>
      <c r="X3479" s="10"/>
    </row>
    <row r="3480" spans="1:24" x14ac:dyDescent="0.2">
      <c r="A3480">
        <v>3478</v>
      </c>
      <c r="B3480">
        <v>2000</v>
      </c>
      <c r="C3480" t="s">
        <v>8219</v>
      </c>
      <c r="W3480" s="10"/>
      <c r="X3480" s="10"/>
    </row>
    <row r="3481" spans="1:24" x14ac:dyDescent="0.2">
      <c r="A3481">
        <v>3479</v>
      </c>
      <c r="B3481">
        <v>1500</v>
      </c>
      <c r="C3481" t="s">
        <v>8219</v>
      </c>
      <c r="W3481" s="10"/>
      <c r="X3481" s="10"/>
    </row>
    <row r="3482" spans="1:24" x14ac:dyDescent="0.2">
      <c r="A3482">
        <v>3480</v>
      </c>
      <c r="B3482">
        <v>1500</v>
      </c>
      <c r="C3482" t="s">
        <v>8219</v>
      </c>
      <c r="W3482" s="10"/>
      <c r="X3482" s="10"/>
    </row>
    <row r="3483" spans="1:24" x14ac:dyDescent="0.2">
      <c r="A3483">
        <v>3481</v>
      </c>
      <c r="B3483">
        <v>10000</v>
      </c>
      <c r="C3483" t="s">
        <v>8219</v>
      </c>
      <c r="W3483" s="10"/>
      <c r="X3483" s="10"/>
    </row>
    <row r="3484" spans="1:24" x14ac:dyDescent="0.2">
      <c r="A3484">
        <v>3482</v>
      </c>
      <c r="B3484">
        <v>3000</v>
      </c>
      <c r="C3484" t="s">
        <v>8219</v>
      </c>
      <c r="W3484" s="10"/>
      <c r="X3484" s="10"/>
    </row>
    <row r="3485" spans="1:24" x14ac:dyDescent="0.2">
      <c r="A3485">
        <v>3483</v>
      </c>
      <c r="B3485">
        <v>3350</v>
      </c>
      <c r="C3485" t="s">
        <v>8219</v>
      </c>
      <c r="W3485" s="10"/>
      <c r="X3485" s="10"/>
    </row>
    <row r="3486" spans="1:24" x14ac:dyDescent="0.2">
      <c r="A3486">
        <v>3484</v>
      </c>
      <c r="B3486">
        <v>2500</v>
      </c>
      <c r="C3486" t="s">
        <v>8219</v>
      </c>
      <c r="W3486" s="10"/>
      <c r="X3486" s="10"/>
    </row>
    <row r="3487" spans="1:24" x14ac:dyDescent="0.2">
      <c r="A3487">
        <v>3485</v>
      </c>
      <c r="B3487">
        <v>1650</v>
      </c>
      <c r="C3487" t="s">
        <v>8219</v>
      </c>
      <c r="W3487" s="10"/>
      <c r="X3487" s="10"/>
    </row>
    <row r="3488" spans="1:24" x14ac:dyDescent="0.2">
      <c r="A3488">
        <v>3486</v>
      </c>
      <c r="B3488">
        <v>3000</v>
      </c>
      <c r="C3488" t="s">
        <v>8219</v>
      </c>
      <c r="W3488" s="10"/>
      <c r="X3488" s="10"/>
    </row>
    <row r="3489" spans="1:24" x14ac:dyDescent="0.2">
      <c r="A3489">
        <v>3487</v>
      </c>
      <c r="B3489">
        <v>2000</v>
      </c>
      <c r="C3489" t="s">
        <v>8219</v>
      </c>
      <c r="W3489" s="10"/>
      <c r="X3489" s="10"/>
    </row>
    <row r="3490" spans="1:24" x14ac:dyDescent="0.2">
      <c r="A3490">
        <v>3488</v>
      </c>
      <c r="B3490">
        <v>3000</v>
      </c>
      <c r="C3490" t="s">
        <v>8219</v>
      </c>
      <c r="W3490" s="10"/>
      <c r="X3490" s="10"/>
    </row>
    <row r="3491" spans="1:24" x14ac:dyDescent="0.2">
      <c r="A3491">
        <v>3489</v>
      </c>
      <c r="B3491">
        <v>5000</v>
      </c>
      <c r="C3491" t="s">
        <v>8219</v>
      </c>
      <c r="W3491" s="10"/>
      <c r="X3491" s="10"/>
    </row>
    <row r="3492" spans="1:24" x14ac:dyDescent="0.2">
      <c r="A3492">
        <v>3490</v>
      </c>
      <c r="B3492">
        <v>1000</v>
      </c>
      <c r="C3492" t="s">
        <v>8219</v>
      </c>
      <c r="W3492" s="10"/>
      <c r="X3492" s="10"/>
    </row>
    <row r="3493" spans="1:24" x14ac:dyDescent="0.2">
      <c r="A3493">
        <v>3491</v>
      </c>
      <c r="B3493">
        <v>500</v>
      </c>
      <c r="C3493" t="s">
        <v>8219</v>
      </c>
      <c r="W3493" s="10"/>
      <c r="X3493" s="10"/>
    </row>
    <row r="3494" spans="1:24" x14ac:dyDescent="0.2">
      <c r="A3494">
        <v>3492</v>
      </c>
      <c r="B3494">
        <v>3800</v>
      </c>
      <c r="C3494" t="s">
        <v>8219</v>
      </c>
      <c r="W3494" s="10"/>
      <c r="X3494" s="10"/>
    </row>
    <row r="3495" spans="1:24" x14ac:dyDescent="0.2">
      <c r="A3495">
        <v>3493</v>
      </c>
      <c r="B3495">
        <v>1500</v>
      </c>
      <c r="C3495" t="s">
        <v>8219</v>
      </c>
      <c r="W3495" s="10"/>
      <c r="X3495" s="10"/>
    </row>
    <row r="3496" spans="1:24" x14ac:dyDescent="0.2">
      <c r="A3496">
        <v>3494</v>
      </c>
      <c r="B3496">
        <v>400</v>
      </c>
      <c r="C3496" t="s">
        <v>8219</v>
      </c>
      <c r="W3496" s="10"/>
      <c r="X3496" s="10"/>
    </row>
    <row r="3497" spans="1:24" x14ac:dyDescent="0.2">
      <c r="A3497">
        <v>3495</v>
      </c>
      <c r="B3497">
        <v>5000</v>
      </c>
      <c r="C3497" t="s">
        <v>8219</v>
      </c>
      <c r="W3497" s="10"/>
      <c r="X3497" s="10"/>
    </row>
    <row r="3498" spans="1:24" x14ac:dyDescent="0.2">
      <c r="A3498">
        <v>3496</v>
      </c>
      <c r="B3498">
        <v>3000</v>
      </c>
      <c r="C3498" t="s">
        <v>8219</v>
      </c>
      <c r="W3498" s="10"/>
      <c r="X3498" s="10"/>
    </row>
    <row r="3499" spans="1:24" x14ac:dyDescent="0.2">
      <c r="A3499">
        <v>3497</v>
      </c>
      <c r="B3499">
        <v>1551</v>
      </c>
      <c r="C3499" t="s">
        <v>8219</v>
      </c>
      <c r="W3499" s="10"/>
      <c r="X3499" s="10"/>
    </row>
    <row r="3500" spans="1:24" x14ac:dyDescent="0.2">
      <c r="A3500">
        <v>3498</v>
      </c>
      <c r="B3500">
        <v>1650</v>
      </c>
      <c r="C3500" t="s">
        <v>8219</v>
      </c>
      <c r="W3500" s="10"/>
      <c r="X3500" s="10"/>
    </row>
    <row r="3501" spans="1:24" x14ac:dyDescent="0.2">
      <c r="A3501">
        <v>3499</v>
      </c>
      <c r="B3501">
        <v>2000</v>
      </c>
      <c r="C3501" t="s">
        <v>8219</v>
      </c>
      <c r="W3501" s="10"/>
      <c r="X3501" s="10"/>
    </row>
    <row r="3502" spans="1:24" x14ac:dyDescent="0.2">
      <c r="A3502">
        <v>3500</v>
      </c>
      <c r="B3502">
        <v>1000</v>
      </c>
      <c r="C3502" t="s">
        <v>8219</v>
      </c>
      <c r="W3502" s="10"/>
      <c r="X3502" s="10"/>
    </row>
    <row r="3503" spans="1:24" x14ac:dyDescent="0.2">
      <c r="A3503">
        <v>3501</v>
      </c>
      <c r="B3503">
        <v>1500</v>
      </c>
      <c r="C3503" t="s">
        <v>8219</v>
      </c>
      <c r="W3503" s="10"/>
      <c r="X3503" s="10"/>
    </row>
    <row r="3504" spans="1:24" x14ac:dyDescent="0.2">
      <c r="A3504">
        <v>3502</v>
      </c>
      <c r="B3504">
        <v>4000</v>
      </c>
      <c r="C3504" t="s">
        <v>8219</v>
      </c>
      <c r="W3504" s="10"/>
      <c r="X3504" s="10"/>
    </row>
    <row r="3505" spans="1:24" x14ac:dyDescent="0.2">
      <c r="A3505">
        <v>3503</v>
      </c>
      <c r="B3505">
        <v>2500</v>
      </c>
      <c r="C3505" t="s">
        <v>8219</v>
      </c>
      <c r="W3505" s="10"/>
      <c r="X3505" s="10"/>
    </row>
    <row r="3506" spans="1:24" x14ac:dyDescent="0.2">
      <c r="A3506">
        <v>3504</v>
      </c>
      <c r="B3506">
        <v>1000</v>
      </c>
      <c r="C3506" t="s">
        <v>8219</v>
      </c>
      <c r="W3506" s="10"/>
      <c r="X3506" s="10"/>
    </row>
    <row r="3507" spans="1:24" x14ac:dyDescent="0.2">
      <c r="A3507">
        <v>3505</v>
      </c>
      <c r="B3507">
        <v>2500</v>
      </c>
      <c r="C3507" t="s">
        <v>8219</v>
      </c>
      <c r="W3507" s="10"/>
      <c r="X3507" s="10"/>
    </row>
    <row r="3508" spans="1:24" x14ac:dyDescent="0.2">
      <c r="A3508">
        <v>3506</v>
      </c>
      <c r="B3508">
        <v>3000</v>
      </c>
      <c r="C3508" t="s">
        <v>8219</v>
      </c>
      <c r="W3508" s="10"/>
      <c r="X3508" s="10"/>
    </row>
    <row r="3509" spans="1:24" x14ac:dyDescent="0.2">
      <c r="A3509">
        <v>3507</v>
      </c>
      <c r="B3509">
        <v>10000</v>
      </c>
      <c r="C3509" t="s">
        <v>8219</v>
      </c>
      <c r="W3509" s="10"/>
      <c r="X3509" s="10"/>
    </row>
    <row r="3510" spans="1:24" x14ac:dyDescent="0.2">
      <c r="A3510">
        <v>3508</v>
      </c>
      <c r="B3510">
        <v>100</v>
      </c>
      <c r="C3510" t="s">
        <v>8219</v>
      </c>
      <c r="W3510" s="10"/>
      <c r="X3510" s="10"/>
    </row>
    <row r="3511" spans="1:24" x14ac:dyDescent="0.2">
      <c r="A3511">
        <v>3509</v>
      </c>
      <c r="B3511">
        <v>3000</v>
      </c>
      <c r="C3511" t="s">
        <v>8219</v>
      </c>
      <c r="W3511" s="10"/>
      <c r="X3511" s="10"/>
    </row>
    <row r="3512" spans="1:24" x14ac:dyDescent="0.2">
      <c r="A3512">
        <v>3510</v>
      </c>
      <c r="B3512">
        <v>900</v>
      </c>
      <c r="C3512" t="s">
        <v>8219</v>
      </c>
      <c r="W3512" s="10"/>
      <c r="X3512" s="10"/>
    </row>
    <row r="3513" spans="1:24" x14ac:dyDescent="0.2">
      <c r="A3513">
        <v>3511</v>
      </c>
      <c r="B3513">
        <v>1500</v>
      </c>
      <c r="C3513" t="s">
        <v>8219</v>
      </c>
      <c r="W3513" s="10"/>
      <c r="X3513" s="10"/>
    </row>
    <row r="3514" spans="1:24" x14ac:dyDescent="0.2">
      <c r="A3514">
        <v>3512</v>
      </c>
      <c r="B3514">
        <v>1000</v>
      </c>
      <c r="C3514" t="s">
        <v>8219</v>
      </c>
      <c r="W3514" s="10"/>
      <c r="X3514" s="10"/>
    </row>
    <row r="3515" spans="1:24" x14ac:dyDescent="0.2">
      <c r="A3515">
        <v>3513</v>
      </c>
      <c r="B3515">
        <v>2800</v>
      </c>
      <c r="C3515" t="s">
        <v>8219</v>
      </c>
      <c r="W3515" s="10"/>
      <c r="X3515" s="10"/>
    </row>
    <row r="3516" spans="1:24" x14ac:dyDescent="0.2">
      <c r="A3516">
        <v>3514</v>
      </c>
      <c r="B3516">
        <v>500</v>
      </c>
      <c r="C3516" t="s">
        <v>8219</v>
      </c>
      <c r="W3516" s="10"/>
      <c r="X3516" s="10"/>
    </row>
    <row r="3517" spans="1:24" x14ac:dyDescent="0.2">
      <c r="A3517">
        <v>3515</v>
      </c>
      <c r="B3517">
        <v>3000</v>
      </c>
      <c r="C3517" t="s">
        <v>8219</v>
      </c>
      <c r="W3517" s="10"/>
      <c r="X3517" s="10"/>
    </row>
    <row r="3518" spans="1:24" x14ac:dyDescent="0.2">
      <c r="A3518">
        <v>3516</v>
      </c>
      <c r="B3518">
        <v>2500</v>
      </c>
      <c r="C3518" t="s">
        <v>8219</v>
      </c>
      <c r="W3518" s="10"/>
      <c r="X3518" s="10"/>
    </row>
    <row r="3519" spans="1:24" x14ac:dyDescent="0.2">
      <c r="A3519">
        <v>3517</v>
      </c>
      <c r="B3519">
        <v>4000</v>
      </c>
      <c r="C3519" t="s">
        <v>8219</v>
      </c>
      <c r="W3519" s="10"/>
      <c r="X3519" s="10"/>
    </row>
    <row r="3520" spans="1:24" x14ac:dyDescent="0.2">
      <c r="A3520">
        <v>3518</v>
      </c>
      <c r="B3520">
        <v>1500</v>
      </c>
      <c r="C3520" t="s">
        <v>8219</v>
      </c>
      <c r="W3520" s="10"/>
      <c r="X3520" s="10"/>
    </row>
    <row r="3521" spans="1:24" x14ac:dyDescent="0.2">
      <c r="A3521">
        <v>3519</v>
      </c>
      <c r="B3521">
        <v>2000</v>
      </c>
      <c r="C3521" t="s">
        <v>8219</v>
      </c>
      <c r="W3521" s="10"/>
      <c r="X3521" s="10"/>
    </row>
    <row r="3522" spans="1:24" x14ac:dyDescent="0.2">
      <c r="A3522">
        <v>3520</v>
      </c>
      <c r="B3522">
        <v>2000</v>
      </c>
      <c r="C3522" t="s">
        <v>8219</v>
      </c>
      <c r="W3522" s="10"/>
      <c r="X3522" s="10"/>
    </row>
    <row r="3523" spans="1:24" x14ac:dyDescent="0.2">
      <c r="A3523">
        <v>3521</v>
      </c>
      <c r="B3523">
        <v>350</v>
      </c>
      <c r="C3523" t="s">
        <v>8219</v>
      </c>
      <c r="W3523" s="10"/>
      <c r="X3523" s="10"/>
    </row>
    <row r="3524" spans="1:24" x14ac:dyDescent="0.2">
      <c r="A3524">
        <v>3522</v>
      </c>
      <c r="B3524">
        <v>1395</v>
      </c>
      <c r="C3524" t="s">
        <v>8219</v>
      </c>
      <c r="W3524" s="10"/>
      <c r="X3524" s="10"/>
    </row>
    <row r="3525" spans="1:24" x14ac:dyDescent="0.2">
      <c r="A3525">
        <v>3523</v>
      </c>
      <c r="B3525">
        <v>4000</v>
      </c>
      <c r="C3525" t="s">
        <v>8219</v>
      </c>
      <c r="W3525" s="10"/>
      <c r="X3525" s="10"/>
    </row>
    <row r="3526" spans="1:24" x14ac:dyDescent="0.2">
      <c r="A3526">
        <v>3524</v>
      </c>
      <c r="B3526">
        <v>10000</v>
      </c>
      <c r="C3526" t="s">
        <v>8219</v>
      </c>
      <c r="W3526" s="10"/>
      <c r="X3526" s="10"/>
    </row>
    <row r="3527" spans="1:24" x14ac:dyDescent="0.2">
      <c r="A3527">
        <v>3525</v>
      </c>
      <c r="B3527">
        <v>500</v>
      </c>
      <c r="C3527" t="s">
        <v>8219</v>
      </c>
      <c r="W3527" s="10"/>
      <c r="X3527" s="10"/>
    </row>
    <row r="3528" spans="1:24" x14ac:dyDescent="0.2">
      <c r="A3528">
        <v>3526</v>
      </c>
      <c r="B3528">
        <v>3300</v>
      </c>
      <c r="C3528" t="s">
        <v>8219</v>
      </c>
      <c r="W3528" s="10"/>
      <c r="X3528" s="10"/>
    </row>
    <row r="3529" spans="1:24" x14ac:dyDescent="0.2">
      <c r="A3529">
        <v>3527</v>
      </c>
      <c r="B3529">
        <v>6000</v>
      </c>
      <c r="C3529" t="s">
        <v>8219</v>
      </c>
      <c r="W3529" s="10"/>
      <c r="X3529" s="10"/>
    </row>
    <row r="3530" spans="1:24" x14ac:dyDescent="0.2">
      <c r="A3530">
        <v>3528</v>
      </c>
      <c r="B3530">
        <v>1650</v>
      </c>
      <c r="C3530" t="s">
        <v>8219</v>
      </c>
      <c r="W3530" s="10"/>
      <c r="X3530" s="10"/>
    </row>
    <row r="3531" spans="1:24" x14ac:dyDescent="0.2">
      <c r="A3531">
        <v>3529</v>
      </c>
      <c r="B3531">
        <v>500</v>
      </c>
      <c r="C3531" t="s">
        <v>8219</v>
      </c>
      <c r="W3531" s="10"/>
      <c r="X3531" s="10"/>
    </row>
    <row r="3532" spans="1:24" x14ac:dyDescent="0.2">
      <c r="A3532">
        <v>3530</v>
      </c>
      <c r="B3532">
        <v>2750</v>
      </c>
      <c r="C3532" t="s">
        <v>8219</v>
      </c>
      <c r="W3532" s="10"/>
      <c r="X3532" s="10"/>
    </row>
    <row r="3533" spans="1:24" x14ac:dyDescent="0.2">
      <c r="A3533">
        <v>3531</v>
      </c>
      <c r="B3533">
        <v>1000</v>
      </c>
      <c r="C3533" t="s">
        <v>8219</v>
      </c>
      <c r="W3533" s="10"/>
      <c r="X3533" s="10"/>
    </row>
    <row r="3534" spans="1:24" x14ac:dyDescent="0.2">
      <c r="A3534">
        <v>3532</v>
      </c>
      <c r="B3534">
        <v>960</v>
      </c>
      <c r="C3534" t="s">
        <v>8219</v>
      </c>
      <c r="W3534" s="10"/>
      <c r="X3534" s="10"/>
    </row>
    <row r="3535" spans="1:24" x14ac:dyDescent="0.2">
      <c r="A3535">
        <v>3533</v>
      </c>
      <c r="B3535">
        <v>500</v>
      </c>
      <c r="C3535" t="s">
        <v>8219</v>
      </c>
      <c r="W3535" s="10"/>
      <c r="X3535" s="10"/>
    </row>
    <row r="3536" spans="1:24" x14ac:dyDescent="0.2">
      <c r="A3536">
        <v>3534</v>
      </c>
      <c r="B3536">
        <v>5000</v>
      </c>
      <c r="C3536" t="s">
        <v>8219</v>
      </c>
      <c r="W3536" s="10"/>
      <c r="X3536" s="10"/>
    </row>
    <row r="3537" spans="1:24" x14ac:dyDescent="0.2">
      <c r="A3537">
        <v>3535</v>
      </c>
      <c r="B3537">
        <v>2000</v>
      </c>
      <c r="C3537" t="s">
        <v>8219</v>
      </c>
      <c r="W3537" s="10"/>
      <c r="X3537" s="10"/>
    </row>
    <row r="3538" spans="1:24" x14ac:dyDescent="0.2">
      <c r="A3538">
        <v>3536</v>
      </c>
      <c r="B3538">
        <v>150</v>
      </c>
      <c r="C3538" t="s">
        <v>8219</v>
      </c>
      <c r="W3538" s="10"/>
      <c r="X3538" s="10"/>
    </row>
    <row r="3539" spans="1:24" x14ac:dyDescent="0.2">
      <c r="A3539">
        <v>3537</v>
      </c>
      <c r="B3539">
        <v>675</v>
      </c>
      <c r="C3539" t="s">
        <v>8219</v>
      </c>
      <c r="W3539" s="10"/>
      <c r="X3539" s="10"/>
    </row>
    <row r="3540" spans="1:24" x14ac:dyDescent="0.2">
      <c r="A3540">
        <v>3538</v>
      </c>
      <c r="B3540">
        <v>2000</v>
      </c>
      <c r="C3540" t="s">
        <v>8219</v>
      </c>
      <c r="W3540" s="10"/>
      <c r="X3540" s="10"/>
    </row>
    <row r="3541" spans="1:24" x14ac:dyDescent="0.2">
      <c r="A3541">
        <v>3539</v>
      </c>
      <c r="B3541">
        <v>600</v>
      </c>
      <c r="C3541" t="s">
        <v>8219</v>
      </c>
      <c r="W3541" s="10"/>
      <c r="X3541" s="10"/>
    </row>
    <row r="3542" spans="1:24" x14ac:dyDescent="0.2">
      <c r="A3542">
        <v>3540</v>
      </c>
      <c r="B3542">
        <v>300</v>
      </c>
      <c r="C3542" t="s">
        <v>8219</v>
      </c>
      <c r="W3542" s="10"/>
      <c r="X3542" s="10"/>
    </row>
    <row r="3543" spans="1:24" x14ac:dyDescent="0.2">
      <c r="A3543">
        <v>3541</v>
      </c>
      <c r="B3543">
        <v>1200</v>
      </c>
      <c r="C3543" t="s">
        <v>8219</v>
      </c>
      <c r="W3543" s="10"/>
      <c r="X3543" s="10"/>
    </row>
    <row r="3544" spans="1:24" x14ac:dyDescent="0.2">
      <c r="A3544">
        <v>3542</v>
      </c>
      <c r="B3544">
        <v>5500</v>
      </c>
      <c r="C3544" t="s">
        <v>8219</v>
      </c>
      <c r="W3544" s="10"/>
      <c r="X3544" s="10"/>
    </row>
    <row r="3545" spans="1:24" x14ac:dyDescent="0.2">
      <c r="A3545">
        <v>3543</v>
      </c>
      <c r="B3545">
        <v>1500</v>
      </c>
      <c r="C3545" t="s">
        <v>8219</v>
      </c>
      <c r="W3545" s="10"/>
      <c r="X3545" s="10"/>
    </row>
    <row r="3546" spans="1:24" x14ac:dyDescent="0.2">
      <c r="A3546">
        <v>3544</v>
      </c>
      <c r="B3546">
        <v>2500</v>
      </c>
      <c r="C3546" t="s">
        <v>8219</v>
      </c>
      <c r="W3546" s="10"/>
      <c r="X3546" s="10"/>
    </row>
    <row r="3547" spans="1:24" x14ac:dyDescent="0.2">
      <c r="A3547">
        <v>3545</v>
      </c>
      <c r="B3547">
        <v>250</v>
      </c>
      <c r="C3547" t="s">
        <v>8219</v>
      </c>
      <c r="W3547" s="10"/>
      <c r="X3547" s="10"/>
    </row>
    <row r="3548" spans="1:24" x14ac:dyDescent="0.2">
      <c r="A3548">
        <v>3546</v>
      </c>
      <c r="B3548">
        <v>1100</v>
      </c>
      <c r="C3548" t="s">
        <v>8219</v>
      </c>
      <c r="W3548" s="10"/>
      <c r="X3548" s="10"/>
    </row>
    <row r="3549" spans="1:24" x14ac:dyDescent="0.2">
      <c r="A3549">
        <v>3547</v>
      </c>
      <c r="B3549">
        <v>35000</v>
      </c>
      <c r="C3549" t="s">
        <v>8219</v>
      </c>
      <c r="W3549" s="10"/>
      <c r="X3549" s="10"/>
    </row>
    <row r="3550" spans="1:24" x14ac:dyDescent="0.2">
      <c r="A3550">
        <v>3548</v>
      </c>
      <c r="B3550">
        <v>2100</v>
      </c>
      <c r="C3550" t="s">
        <v>8219</v>
      </c>
      <c r="W3550" s="10"/>
      <c r="X3550" s="10"/>
    </row>
    <row r="3551" spans="1:24" x14ac:dyDescent="0.2">
      <c r="A3551">
        <v>3549</v>
      </c>
      <c r="B3551">
        <v>1000</v>
      </c>
      <c r="C3551" t="s">
        <v>8219</v>
      </c>
      <c r="W3551" s="10"/>
      <c r="X3551" s="10"/>
    </row>
    <row r="3552" spans="1:24" x14ac:dyDescent="0.2">
      <c r="A3552">
        <v>3550</v>
      </c>
      <c r="B3552">
        <v>2500</v>
      </c>
      <c r="C3552" t="s">
        <v>8219</v>
      </c>
      <c r="W3552" s="10"/>
      <c r="X3552" s="10"/>
    </row>
    <row r="3553" spans="1:24" x14ac:dyDescent="0.2">
      <c r="A3553">
        <v>3551</v>
      </c>
      <c r="B3553">
        <v>1500</v>
      </c>
      <c r="C3553" t="s">
        <v>8219</v>
      </c>
      <c r="W3553" s="10"/>
      <c r="X3553" s="10"/>
    </row>
    <row r="3554" spans="1:24" x14ac:dyDescent="0.2">
      <c r="A3554">
        <v>3552</v>
      </c>
      <c r="B3554">
        <v>773</v>
      </c>
      <c r="C3554" t="s">
        <v>8219</v>
      </c>
      <c r="W3554" s="10"/>
      <c r="X3554" s="10"/>
    </row>
    <row r="3555" spans="1:24" x14ac:dyDescent="0.2">
      <c r="A3555">
        <v>3553</v>
      </c>
      <c r="B3555">
        <v>5500</v>
      </c>
      <c r="C3555" t="s">
        <v>8219</v>
      </c>
      <c r="W3555" s="10"/>
      <c r="X3555" s="10"/>
    </row>
    <row r="3556" spans="1:24" x14ac:dyDescent="0.2">
      <c r="A3556">
        <v>3554</v>
      </c>
      <c r="B3556">
        <v>5000</v>
      </c>
      <c r="C3556" t="s">
        <v>8219</v>
      </c>
      <c r="W3556" s="10"/>
      <c r="X3556" s="10"/>
    </row>
    <row r="3557" spans="1:24" x14ac:dyDescent="0.2">
      <c r="A3557">
        <v>3555</v>
      </c>
      <c r="B3557">
        <v>2400</v>
      </c>
      <c r="C3557" t="s">
        <v>8219</v>
      </c>
      <c r="W3557" s="10"/>
      <c r="X3557" s="10"/>
    </row>
    <row r="3558" spans="1:24" x14ac:dyDescent="0.2">
      <c r="A3558">
        <v>3556</v>
      </c>
      <c r="B3558">
        <v>2200</v>
      </c>
      <c r="C3558" t="s">
        <v>8219</v>
      </c>
      <c r="W3558" s="10"/>
      <c r="X3558" s="10"/>
    </row>
    <row r="3559" spans="1:24" x14ac:dyDescent="0.2">
      <c r="A3559">
        <v>3557</v>
      </c>
      <c r="B3559">
        <v>100000</v>
      </c>
      <c r="C3559" t="s">
        <v>8219</v>
      </c>
      <c r="W3559" s="10"/>
      <c r="X3559" s="10"/>
    </row>
    <row r="3560" spans="1:24" x14ac:dyDescent="0.2">
      <c r="A3560">
        <v>3558</v>
      </c>
      <c r="B3560">
        <v>350</v>
      </c>
      <c r="C3560" t="s">
        <v>8219</v>
      </c>
      <c r="W3560" s="10"/>
      <c r="X3560" s="10"/>
    </row>
    <row r="3561" spans="1:24" x14ac:dyDescent="0.2">
      <c r="A3561">
        <v>3559</v>
      </c>
      <c r="B3561">
        <v>1000</v>
      </c>
      <c r="C3561" t="s">
        <v>8219</v>
      </c>
      <c r="W3561" s="10"/>
      <c r="X3561" s="10"/>
    </row>
    <row r="3562" spans="1:24" x14ac:dyDescent="0.2">
      <c r="A3562">
        <v>3560</v>
      </c>
      <c r="B3562">
        <v>3200</v>
      </c>
      <c r="C3562" t="s">
        <v>8219</v>
      </c>
      <c r="W3562" s="10"/>
      <c r="X3562" s="10"/>
    </row>
    <row r="3563" spans="1:24" x14ac:dyDescent="0.2">
      <c r="A3563">
        <v>3561</v>
      </c>
      <c r="B3563">
        <v>2500</v>
      </c>
      <c r="C3563" t="s">
        <v>8219</v>
      </c>
      <c r="W3563" s="10"/>
      <c r="X3563" s="10"/>
    </row>
    <row r="3564" spans="1:24" x14ac:dyDescent="0.2">
      <c r="A3564">
        <v>3562</v>
      </c>
      <c r="B3564">
        <v>315</v>
      </c>
      <c r="C3564" t="s">
        <v>8219</v>
      </c>
      <c r="W3564" s="10"/>
      <c r="X3564" s="10"/>
    </row>
    <row r="3565" spans="1:24" x14ac:dyDescent="0.2">
      <c r="A3565">
        <v>3563</v>
      </c>
      <c r="B3565">
        <v>500</v>
      </c>
      <c r="C3565" t="s">
        <v>8219</v>
      </c>
      <c r="W3565" s="10"/>
      <c r="X3565" s="10"/>
    </row>
    <row r="3566" spans="1:24" x14ac:dyDescent="0.2">
      <c r="A3566">
        <v>3564</v>
      </c>
      <c r="B3566">
        <v>1000</v>
      </c>
      <c r="C3566" t="s">
        <v>8219</v>
      </c>
      <c r="W3566" s="10"/>
      <c r="X3566" s="10"/>
    </row>
    <row r="3567" spans="1:24" x14ac:dyDescent="0.2">
      <c r="A3567">
        <v>3565</v>
      </c>
      <c r="B3567">
        <v>900</v>
      </c>
      <c r="C3567" t="s">
        <v>8219</v>
      </c>
      <c r="W3567" s="10"/>
      <c r="X3567" s="10"/>
    </row>
    <row r="3568" spans="1:24" x14ac:dyDescent="0.2">
      <c r="A3568">
        <v>3566</v>
      </c>
      <c r="B3568">
        <v>2000</v>
      </c>
      <c r="C3568" t="s">
        <v>8219</v>
      </c>
      <c r="W3568" s="10"/>
      <c r="X3568" s="10"/>
    </row>
    <row r="3569" spans="1:24" x14ac:dyDescent="0.2">
      <c r="A3569">
        <v>3567</v>
      </c>
      <c r="B3569">
        <v>1000</v>
      </c>
      <c r="C3569" t="s">
        <v>8219</v>
      </c>
      <c r="W3569" s="10"/>
      <c r="X3569" s="10"/>
    </row>
    <row r="3570" spans="1:24" x14ac:dyDescent="0.2">
      <c r="A3570">
        <v>3568</v>
      </c>
      <c r="B3570">
        <v>1000</v>
      </c>
      <c r="C3570" t="s">
        <v>8219</v>
      </c>
      <c r="W3570" s="10"/>
      <c r="X3570" s="10"/>
    </row>
    <row r="3571" spans="1:24" x14ac:dyDescent="0.2">
      <c r="A3571">
        <v>3569</v>
      </c>
      <c r="B3571">
        <v>5000</v>
      </c>
      <c r="C3571" t="s">
        <v>8219</v>
      </c>
      <c r="W3571" s="10"/>
      <c r="X3571" s="10"/>
    </row>
    <row r="3572" spans="1:24" x14ac:dyDescent="0.2">
      <c r="A3572">
        <v>3570</v>
      </c>
      <c r="B3572">
        <v>2000</v>
      </c>
      <c r="C3572" t="s">
        <v>8219</v>
      </c>
      <c r="W3572" s="10"/>
      <c r="X3572" s="10"/>
    </row>
    <row r="3573" spans="1:24" x14ac:dyDescent="0.2">
      <c r="A3573">
        <v>3571</v>
      </c>
      <c r="B3573">
        <v>1500</v>
      </c>
      <c r="C3573" t="s">
        <v>8219</v>
      </c>
      <c r="W3573" s="10"/>
      <c r="X3573" s="10"/>
    </row>
    <row r="3574" spans="1:24" x14ac:dyDescent="0.2">
      <c r="A3574">
        <v>3572</v>
      </c>
      <c r="B3574">
        <v>500</v>
      </c>
      <c r="C3574" t="s">
        <v>8219</v>
      </c>
      <c r="W3574" s="10"/>
      <c r="X3574" s="10"/>
    </row>
    <row r="3575" spans="1:24" x14ac:dyDescent="0.2">
      <c r="A3575">
        <v>3573</v>
      </c>
      <c r="B3575">
        <v>3000</v>
      </c>
      <c r="C3575" t="s">
        <v>8219</v>
      </c>
      <c r="W3575" s="10"/>
      <c r="X3575" s="10"/>
    </row>
    <row r="3576" spans="1:24" x14ac:dyDescent="0.2">
      <c r="A3576">
        <v>3574</v>
      </c>
      <c r="B3576">
        <v>5800</v>
      </c>
      <c r="C3576" t="s">
        <v>8219</v>
      </c>
      <c r="W3576" s="10"/>
      <c r="X3576" s="10"/>
    </row>
    <row r="3577" spans="1:24" x14ac:dyDescent="0.2">
      <c r="A3577">
        <v>3575</v>
      </c>
      <c r="B3577">
        <v>10000</v>
      </c>
      <c r="C3577" t="s">
        <v>8219</v>
      </c>
      <c r="W3577" s="10"/>
      <c r="X3577" s="10"/>
    </row>
    <row r="3578" spans="1:24" x14ac:dyDescent="0.2">
      <c r="A3578">
        <v>3576</v>
      </c>
      <c r="B3578">
        <v>100</v>
      </c>
      <c r="C3578" t="s">
        <v>8219</v>
      </c>
      <c r="W3578" s="10"/>
      <c r="X3578" s="10"/>
    </row>
    <row r="3579" spans="1:24" x14ac:dyDescent="0.2">
      <c r="A3579">
        <v>3577</v>
      </c>
      <c r="B3579">
        <v>600</v>
      </c>
      <c r="C3579" t="s">
        <v>8219</v>
      </c>
      <c r="W3579" s="10"/>
      <c r="X3579" s="10"/>
    </row>
    <row r="3580" spans="1:24" x14ac:dyDescent="0.2">
      <c r="A3580">
        <v>3578</v>
      </c>
      <c r="B3580">
        <v>1500</v>
      </c>
      <c r="C3580" t="s">
        <v>8219</v>
      </c>
      <c r="W3580" s="10"/>
      <c r="X3580" s="10"/>
    </row>
    <row r="3581" spans="1:24" x14ac:dyDescent="0.2">
      <c r="A3581">
        <v>3579</v>
      </c>
      <c r="B3581">
        <v>500</v>
      </c>
      <c r="C3581" t="s">
        <v>8219</v>
      </c>
      <c r="W3581" s="10"/>
      <c r="X3581" s="10"/>
    </row>
    <row r="3582" spans="1:24" x14ac:dyDescent="0.2">
      <c r="A3582">
        <v>3580</v>
      </c>
      <c r="B3582">
        <v>900</v>
      </c>
      <c r="C3582" t="s">
        <v>8219</v>
      </c>
      <c r="W3582" s="10"/>
      <c r="X3582" s="10"/>
    </row>
    <row r="3583" spans="1:24" x14ac:dyDescent="0.2">
      <c r="A3583">
        <v>3581</v>
      </c>
      <c r="B3583">
        <v>1500</v>
      </c>
      <c r="C3583" t="s">
        <v>8219</v>
      </c>
      <c r="W3583" s="10"/>
      <c r="X3583" s="10"/>
    </row>
    <row r="3584" spans="1:24" x14ac:dyDescent="0.2">
      <c r="A3584">
        <v>3582</v>
      </c>
      <c r="B3584">
        <v>1000</v>
      </c>
      <c r="C3584" t="s">
        <v>8219</v>
      </c>
      <c r="W3584" s="10"/>
      <c r="X3584" s="10"/>
    </row>
    <row r="3585" spans="1:24" x14ac:dyDescent="0.2">
      <c r="A3585">
        <v>3583</v>
      </c>
      <c r="B3585">
        <v>3000</v>
      </c>
      <c r="C3585" t="s">
        <v>8219</v>
      </c>
      <c r="W3585" s="10"/>
      <c r="X3585" s="10"/>
    </row>
    <row r="3586" spans="1:24" x14ac:dyDescent="0.2">
      <c r="A3586">
        <v>3584</v>
      </c>
      <c r="B3586">
        <v>3000</v>
      </c>
      <c r="C3586" t="s">
        <v>8219</v>
      </c>
      <c r="W3586" s="10"/>
      <c r="X3586" s="10"/>
    </row>
    <row r="3587" spans="1:24" x14ac:dyDescent="0.2">
      <c r="A3587">
        <v>3585</v>
      </c>
      <c r="B3587">
        <v>3400</v>
      </c>
      <c r="C3587" t="s">
        <v>8219</v>
      </c>
      <c r="W3587" s="10"/>
      <c r="X3587" s="10"/>
    </row>
    <row r="3588" spans="1:24" x14ac:dyDescent="0.2">
      <c r="A3588">
        <v>3586</v>
      </c>
      <c r="B3588">
        <v>7500</v>
      </c>
      <c r="C3588" t="s">
        <v>8219</v>
      </c>
      <c r="W3588" s="10"/>
      <c r="X3588" s="10"/>
    </row>
    <row r="3589" spans="1:24" x14ac:dyDescent="0.2">
      <c r="A3589">
        <v>3587</v>
      </c>
      <c r="B3589">
        <v>500</v>
      </c>
      <c r="C3589" t="s">
        <v>8219</v>
      </c>
      <c r="W3589" s="10"/>
      <c r="X3589" s="10"/>
    </row>
    <row r="3590" spans="1:24" x14ac:dyDescent="0.2">
      <c r="A3590">
        <v>3588</v>
      </c>
      <c r="B3590">
        <v>200</v>
      </c>
      <c r="C3590" t="s">
        <v>8219</v>
      </c>
      <c r="W3590" s="10"/>
      <c r="X3590" s="10"/>
    </row>
    <row r="3591" spans="1:24" x14ac:dyDescent="0.2">
      <c r="A3591">
        <v>3589</v>
      </c>
      <c r="B3591">
        <v>4000</v>
      </c>
      <c r="C3591" t="s">
        <v>8219</v>
      </c>
      <c r="W3591" s="10"/>
      <c r="X3591" s="10"/>
    </row>
    <row r="3592" spans="1:24" x14ac:dyDescent="0.2">
      <c r="A3592">
        <v>3590</v>
      </c>
      <c r="B3592">
        <v>5000</v>
      </c>
      <c r="C3592" t="s">
        <v>8219</v>
      </c>
      <c r="W3592" s="10"/>
      <c r="X3592" s="10"/>
    </row>
    <row r="3593" spans="1:24" x14ac:dyDescent="0.2">
      <c r="A3593">
        <v>3591</v>
      </c>
      <c r="B3593">
        <v>700</v>
      </c>
      <c r="C3593" t="s">
        <v>8219</v>
      </c>
      <c r="W3593" s="10"/>
      <c r="X3593" s="10"/>
    </row>
    <row r="3594" spans="1:24" x14ac:dyDescent="0.2">
      <c r="A3594">
        <v>3592</v>
      </c>
      <c r="B3594">
        <v>2000</v>
      </c>
      <c r="C3594" t="s">
        <v>8219</v>
      </c>
      <c r="W3594" s="10"/>
      <c r="X3594" s="10"/>
    </row>
    <row r="3595" spans="1:24" x14ac:dyDescent="0.2">
      <c r="A3595">
        <v>3593</v>
      </c>
      <c r="B3595">
        <v>3000</v>
      </c>
      <c r="C3595" t="s">
        <v>8219</v>
      </c>
      <c r="W3595" s="10"/>
      <c r="X3595" s="10"/>
    </row>
    <row r="3596" spans="1:24" x14ac:dyDescent="0.2">
      <c r="A3596">
        <v>3594</v>
      </c>
      <c r="B3596">
        <v>1600</v>
      </c>
      <c r="C3596" t="s">
        <v>8219</v>
      </c>
      <c r="W3596" s="10"/>
      <c r="X3596" s="10"/>
    </row>
    <row r="3597" spans="1:24" x14ac:dyDescent="0.2">
      <c r="A3597">
        <v>3595</v>
      </c>
      <c r="B3597">
        <v>2600</v>
      </c>
      <c r="C3597" t="s">
        <v>8219</v>
      </c>
      <c r="W3597" s="10"/>
      <c r="X3597" s="10"/>
    </row>
    <row r="3598" spans="1:24" x14ac:dyDescent="0.2">
      <c r="A3598">
        <v>3596</v>
      </c>
      <c r="B3598">
        <v>1100</v>
      </c>
      <c r="C3598" t="s">
        <v>8219</v>
      </c>
      <c r="W3598" s="10"/>
      <c r="X3598" s="10"/>
    </row>
    <row r="3599" spans="1:24" x14ac:dyDescent="0.2">
      <c r="A3599">
        <v>3597</v>
      </c>
      <c r="B3599">
        <v>2500</v>
      </c>
      <c r="C3599" t="s">
        <v>8219</v>
      </c>
      <c r="W3599" s="10"/>
      <c r="X3599" s="10"/>
    </row>
    <row r="3600" spans="1:24" x14ac:dyDescent="0.2">
      <c r="A3600">
        <v>3598</v>
      </c>
      <c r="B3600">
        <v>1000</v>
      </c>
      <c r="C3600" t="s">
        <v>8219</v>
      </c>
      <c r="W3600" s="10"/>
      <c r="X3600" s="10"/>
    </row>
    <row r="3601" spans="1:24" x14ac:dyDescent="0.2">
      <c r="A3601">
        <v>3599</v>
      </c>
      <c r="B3601">
        <v>500</v>
      </c>
      <c r="C3601" t="s">
        <v>8219</v>
      </c>
      <c r="W3601" s="10"/>
      <c r="X3601" s="10"/>
    </row>
    <row r="3602" spans="1:24" x14ac:dyDescent="0.2">
      <c r="A3602">
        <v>3600</v>
      </c>
      <c r="B3602">
        <v>10</v>
      </c>
      <c r="C3602" t="s">
        <v>8219</v>
      </c>
      <c r="W3602" s="10"/>
      <c r="X3602" s="10"/>
    </row>
    <row r="3603" spans="1:24" x14ac:dyDescent="0.2">
      <c r="A3603">
        <v>3601</v>
      </c>
      <c r="B3603">
        <v>2000</v>
      </c>
      <c r="C3603" t="s">
        <v>8219</v>
      </c>
      <c r="W3603" s="10"/>
      <c r="X3603" s="10"/>
    </row>
    <row r="3604" spans="1:24" x14ac:dyDescent="0.2">
      <c r="A3604">
        <v>3602</v>
      </c>
      <c r="B3604">
        <v>4000</v>
      </c>
      <c r="C3604" t="s">
        <v>8219</v>
      </c>
      <c r="W3604" s="10"/>
      <c r="X3604" s="10"/>
    </row>
    <row r="3605" spans="1:24" x14ac:dyDescent="0.2">
      <c r="A3605">
        <v>3603</v>
      </c>
      <c r="B3605">
        <v>1500</v>
      </c>
      <c r="C3605" t="s">
        <v>8219</v>
      </c>
      <c r="W3605" s="10"/>
      <c r="X3605" s="10"/>
    </row>
    <row r="3606" spans="1:24" x14ac:dyDescent="0.2">
      <c r="A3606">
        <v>3604</v>
      </c>
      <c r="B3606">
        <v>3000</v>
      </c>
      <c r="C3606" t="s">
        <v>8219</v>
      </c>
      <c r="W3606" s="10"/>
      <c r="X3606" s="10"/>
    </row>
    <row r="3607" spans="1:24" x14ac:dyDescent="0.2">
      <c r="A3607">
        <v>3605</v>
      </c>
      <c r="B3607">
        <v>250</v>
      </c>
      <c r="C3607" t="s">
        <v>8219</v>
      </c>
      <c r="W3607" s="10"/>
      <c r="X3607" s="10"/>
    </row>
    <row r="3608" spans="1:24" x14ac:dyDescent="0.2">
      <c r="A3608">
        <v>3606</v>
      </c>
      <c r="B3608">
        <v>3000</v>
      </c>
      <c r="C3608" t="s">
        <v>8219</v>
      </c>
      <c r="W3608" s="10"/>
      <c r="X3608" s="10"/>
    </row>
    <row r="3609" spans="1:24" x14ac:dyDescent="0.2">
      <c r="A3609">
        <v>3607</v>
      </c>
      <c r="B3609">
        <v>550</v>
      </c>
      <c r="C3609" t="s">
        <v>8219</v>
      </c>
      <c r="W3609" s="10"/>
      <c r="X3609" s="10"/>
    </row>
    <row r="3610" spans="1:24" x14ac:dyDescent="0.2">
      <c r="A3610">
        <v>3608</v>
      </c>
      <c r="B3610">
        <v>800</v>
      </c>
      <c r="C3610" t="s">
        <v>8219</v>
      </c>
      <c r="W3610" s="10"/>
      <c r="X3610" s="10"/>
    </row>
    <row r="3611" spans="1:24" x14ac:dyDescent="0.2">
      <c r="A3611">
        <v>3609</v>
      </c>
      <c r="B3611">
        <v>1960</v>
      </c>
      <c r="C3611" t="s">
        <v>8219</v>
      </c>
      <c r="W3611" s="10"/>
      <c r="X3611" s="10"/>
    </row>
    <row r="3612" spans="1:24" x14ac:dyDescent="0.2">
      <c r="A3612">
        <v>3610</v>
      </c>
      <c r="B3612">
        <v>1000</v>
      </c>
      <c r="C3612" t="s">
        <v>8219</v>
      </c>
      <c r="W3612" s="10"/>
      <c r="X3612" s="10"/>
    </row>
    <row r="3613" spans="1:24" x14ac:dyDescent="0.2">
      <c r="A3613">
        <v>3611</v>
      </c>
      <c r="B3613">
        <v>2500</v>
      </c>
      <c r="C3613" t="s">
        <v>8219</v>
      </c>
      <c r="W3613" s="10"/>
      <c r="X3613" s="10"/>
    </row>
    <row r="3614" spans="1:24" x14ac:dyDescent="0.2">
      <c r="A3614">
        <v>3612</v>
      </c>
      <c r="B3614">
        <v>5000</v>
      </c>
      <c r="C3614" t="s">
        <v>8219</v>
      </c>
      <c r="W3614" s="10"/>
      <c r="X3614" s="10"/>
    </row>
    <row r="3615" spans="1:24" x14ac:dyDescent="0.2">
      <c r="A3615">
        <v>3613</v>
      </c>
      <c r="B3615">
        <v>1250</v>
      </c>
      <c r="C3615" t="s">
        <v>8219</v>
      </c>
      <c r="W3615" s="10"/>
      <c r="X3615" s="10"/>
    </row>
    <row r="3616" spans="1:24" x14ac:dyDescent="0.2">
      <c r="A3616">
        <v>3614</v>
      </c>
      <c r="B3616">
        <v>2500</v>
      </c>
      <c r="C3616" t="s">
        <v>8219</v>
      </c>
      <c r="W3616" s="10"/>
      <c r="X3616" s="10"/>
    </row>
    <row r="3617" spans="1:24" x14ac:dyDescent="0.2">
      <c r="A3617">
        <v>3615</v>
      </c>
      <c r="B3617">
        <v>2500</v>
      </c>
      <c r="C3617" t="s">
        <v>8219</v>
      </c>
      <c r="W3617" s="10"/>
      <c r="X3617" s="10"/>
    </row>
    <row r="3618" spans="1:24" x14ac:dyDescent="0.2">
      <c r="A3618">
        <v>3616</v>
      </c>
      <c r="B3618">
        <v>2500</v>
      </c>
      <c r="C3618" t="s">
        <v>8219</v>
      </c>
      <c r="W3618" s="10"/>
      <c r="X3618" s="10"/>
    </row>
    <row r="3619" spans="1:24" x14ac:dyDescent="0.2">
      <c r="A3619">
        <v>3617</v>
      </c>
      <c r="B3619">
        <v>740</v>
      </c>
      <c r="C3619" t="s">
        <v>8219</v>
      </c>
      <c r="W3619" s="10"/>
      <c r="X3619" s="10"/>
    </row>
    <row r="3620" spans="1:24" x14ac:dyDescent="0.2">
      <c r="A3620">
        <v>3618</v>
      </c>
      <c r="B3620">
        <v>2000</v>
      </c>
      <c r="C3620" t="s">
        <v>8219</v>
      </c>
      <c r="W3620" s="10"/>
      <c r="X3620" s="10"/>
    </row>
    <row r="3621" spans="1:24" x14ac:dyDescent="0.2">
      <c r="A3621">
        <v>3619</v>
      </c>
      <c r="B3621">
        <v>1000</v>
      </c>
      <c r="C3621" t="s">
        <v>8219</v>
      </c>
      <c r="W3621" s="10"/>
      <c r="X3621" s="10"/>
    </row>
    <row r="3622" spans="1:24" x14ac:dyDescent="0.2">
      <c r="A3622">
        <v>3620</v>
      </c>
      <c r="B3622">
        <v>10500</v>
      </c>
      <c r="C3622" t="s">
        <v>8219</v>
      </c>
      <c r="W3622" s="10"/>
      <c r="X3622" s="10"/>
    </row>
    <row r="3623" spans="1:24" x14ac:dyDescent="0.2">
      <c r="A3623">
        <v>3621</v>
      </c>
      <c r="B3623">
        <v>3000</v>
      </c>
      <c r="C3623" t="s">
        <v>8219</v>
      </c>
      <c r="W3623" s="10"/>
      <c r="X3623" s="10"/>
    </row>
    <row r="3624" spans="1:24" x14ac:dyDescent="0.2">
      <c r="A3624">
        <v>3622</v>
      </c>
      <c r="B3624">
        <v>1000</v>
      </c>
      <c r="C3624" t="s">
        <v>8219</v>
      </c>
      <c r="W3624" s="10"/>
      <c r="X3624" s="10"/>
    </row>
    <row r="3625" spans="1:24" x14ac:dyDescent="0.2">
      <c r="A3625">
        <v>3623</v>
      </c>
      <c r="B3625">
        <v>2500</v>
      </c>
      <c r="C3625" t="s">
        <v>8219</v>
      </c>
      <c r="W3625" s="10"/>
      <c r="X3625" s="10"/>
    </row>
    <row r="3626" spans="1:24" x14ac:dyDescent="0.2">
      <c r="A3626">
        <v>3624</v>
      </c>
      <c r="B3626">
        <v>3000</v>
      </c>
      <c r="C3626" t="s">
        <v>8219</v>
      </c>
      <c r="W3626" s="10"/>
      <c r="X3626" s="10"/>
    </row>
    <row r="3627" spans="1:24" x14ac:dyDescent="0.2">
      <c r="A3627">
        <v>3625</v>
      </c>
      <c r="B3627">
        <v>3000</v>
      </c>
      <c r="C3627" t="s">
        <v>8219</v>
      </c>
      <c r="W3627" s="10"/>
      <c r="X3627" s="10"/>
    </row>
    <row r="3628" spans="1:24" x14ac:dyDescent="0.2">
      <c r="A3628">
        <v>3626</v>
      </c>
      <c r="B3628">
        <v>4000</v>
      </c>
      <c r="C3628" t="s">
        <v>8219</v>
      </c>
      <c r="W3628" s="10"/>
      <c r="X3628" s="10"/>
    </row>
    <row r="3629" spans="1:24" x14ac:dyDescent="0.2">
      <c r="A3629">
        <v>3627</v>
      </c>
      <c r="B3629">
        <v>2000</v>
      </c>
      <c r="C3629" t="s">
        <v>8219</v>
      </c>
      <c r="W3629" s="10"/>
      <c r="X3629" s="10"/>
    </row>
    <row r="3630" spans="1:24" x14ac:dyDescent="0.2">
      <c r="A3630">
        <v>3628</v>
      </c>
      <c r="B3630">
        <v>100000</v>
      </c>
      <c r="C3630" t="s">
        <v>8221</v>
      </c>
      <c r="W3630" s="10"/>
      <c r="X3630" s="10"/>
    </row>
    <row r="3631" spans="1:24" x14ac:dyDescent="0.2">
      <c r="A3631">
        <v>3629</v>
      </c>
      <c r="B3631">
        <v>1000000</v>
      </c>
      <c r="C3631" t="s">
        <v>8221</v>
      </c>
      <c r="W3631" s="10"/>
      <c r="X3631" s="10"/>
    </row>
    <row r="3632" spans="1:24" x14ac:dyDescent="0.2">
      <c r="A3632">
        <v>3630</v>
      </c>
      <c r="B3632">
        <v>3000</v>
      </c>
      <c r="C3632" t="s">
        <v>8221</v>
      </c>
      <c r="W3632" s="10"/>
      <c r="X3632" s="10"/>
    </row>
    <row r="3633" spans="1:24" x14ac:dyDescent="0.2">
      <c r="A3633">
        <v>3631</v>
      </c>
      <c r="B3633">
        <v>17100</v>
      </c>
      <c r="C3633" t="s">
        <v>8221</v>
      </c>
      <c r="W3633" s="10"/>
      <c r="X3633" s="10"/>
    </row>
    <row r="3634" spans="1:24" x14ac:dyDescent="0.2">
      <c r="A3634">
        <v>3632</v>
      </c>
      <c r="B3634">
        <v>500</v>
      </c>
      <c r="C3634" t="s">
        <v>8221</v>
      </c>
      <c r="W3634" s="10"/>
      <c r="X3634" s="10"/>
    </row>
    <row r="3635" spans="1:24" x14ac:dyDescent="0.2">
      <c r="A3635">
        <v>3633</v>
      </c>
      <c r="B3635">
        <v>5000</v>
      </c>
      <c r="C3635" t="s">
        <v>8221</v>
      </c>
      <c r="W3635" s="10"/>
      <c r="X3635" s="10"/>
    </row>
    <row r="3636" spans="1:24" x14ac:dyDescent="0.2">
      <c r="A3636">
        <v>3634</v>
      </c>
      <c r="B3636">
        <v>75000</v>
      </c>
      <c r="C3636" t="s">
        <v>8221</v>
      </c>
      <c r="W3636" s="10"/>
      <c r="X3636" s="10"/>
    </row>
    <row r="3637" spans="1:24" x14ac:dyDescent="0.2">
      <c r="A3637">
        <v>3635</v>
      </c>
      <c r="B3637">
        <v>3500</v>
      </c>
      <c r="C3637" t="s">
        <v>8221</v>
      </c>
      <c r="W3637" s="10"/>
      <c r="X3637" s="10"/>
    </row>
    <row r="3638" spans="1:24" x14ac:dyDescent="0.2">
      <c r="A3638">
        <v>3636</v>
      </c>
      <c r="B3638">
        <v>150000</v>
      </c>
      <c r="C3638" t="s">
        <v>8221</v>
      </c>
      <c r="W3638" s="10"/>
      <c r="X3638" s="10"/>
    </row>
    <row r="3639" spans="1:24" x14ac:dyDescent="0.2">
      <c r="A3639">
        <v>3637</v>
      </c>
      <c r="B3639">
        <v>3000</v>
      </c>
      <c r="C3639" t="s">
        <v>8221</v>
      </c>
      <c r="W3639" s="10"/>
      <c r="X3639" s="10"/>
    </row>
    <row r="3640" spans="1:24" x14ac:dyDescent="0.2">
      <c r="A3640">
        <v>3638</v>
      </c>
      <c r="B3640">
        <v>3300</v>
      </c>
      <c r="C3640" t="s">
        <v>8221</v>
      </c>
      <c r="W3640" s="10"/>
      <c r="X3640" s="10"/>
    </row>
    <row r="3641" spans="1:24" x14ac:dyDescent="0.2">
      <c r="A3641">
        <v>3639</v>
      </c>
      <c r="B3641">
        <v>25000</v>
      </c>
      <c r="C3641" t="s">
        <v>8221</v>
      </c>
      <c r="W3641" s="10"/>
      <c r="X3641" s="10"/>
    </row>
    <row r="3642" spans="1:24" x14ac:dyDescent="0.2">
      <c r="A3642">
        <v>3640</v>
      </c>
      <c r="B3642">
        <v>1000</v>
      </c>
      <c r="C3642" t="s">
        <v>8221</v>
      </c>
      <c r="W3642" s="10"/>
      <c r="X3642" s="10"/>
    </row>
    <row r="3643" spans="1:24" x14ac:dyDescent="0.2">
      <c r="A3643">
        <v>3641</v>
      </c>
      <c r="B3643">
        <v>3000</v>
      </c>
      <c r="C3643" t="s">
        <v>8221</v>
      </c>
      <c r="W3643" s="10"/>
      <c r="X3643" s="10"/>
    </row>
    <row r="3644" spans="1:24" x14ac:dyDescent="0.2">
      <c r="A3644">
        <v>3642</v>
      </c>
      <c r="B3644">
        <v>700</v>
      </c>
      <c r="C3644" t="s">
        <v>8221</v>
      </c>
      <c r="W3644" s="10"/>
      <c r="X3644" s="10"/>
    </row>
    <row r="3645" spans="1:24" x14ac:dyDescent="0.2">
      <c r="A3645">
        <v>3643</v>
      </c>
      <c r="B3645">
        <v>25000</v>
      </c>
      <c r="C3645" t="s">
        <v>8221</v>
      </c>
      <c r="W3645" s="10"/>
      <c r="X3645" s="10"/>
    </row>
    <row r="3646" spans="1:24" x14ac:dyDescent="0.2">
      <c r="A3646">
        <v>3644</v>
      </c>
      <c r="B3646">
        <v>5000</v>
      </c>
      <c r="C3646" t="s">
        <v>8221</v>
      </c>
      <c r="W3646" s="10"/>
      <c r="X3646" s="10"/>
    </row>
    <row r="3647" spans="1:24" x14ac:dyDescent="0.2">
      <c r="A3647">
        <v>3645</v>
      </c>
      <c r="B3647">
        <v>1000</v>
      </c>
      <c r="C3647" t="s">
        <v>8221</v>
      </c>
      <c r="W3647" s="10"/>
      <c r="X3647" s="10"/>
    </row>
    <row r="3648" spans="1:24" x14ac:dyDescent="0.2">
      <c r="A3648">
        <v>3646</v>
      </c>
      <c r="B3648">
        <v>10000</v>
      </c>
      <c r="C3648" t="s">
        <v>8221</v>
      </c>
      <c r="W3648" s="10"/>
      <c r="X3648" s="10"/>
    </row>
    <row r="3649" spans="1:24" x14ac:dyDescent="0.2">
      <c r="A3649">
        <v>3647</v>
      </c>
      <c r="B3649">
        <v>500</v>
      </c>
      <c r="C3649" t="s">
        <v>8221</v>
      </c>
      <c r="W3649" s="10"/>
      <c r="X3649" s="10"/>
    </row>
    <row r="3650" spans="1:24" x14ac:dyDescent="0.2">
      <c r="A3650">
        <v>3648</v>
      </c>
      <c r="B3650">
        <v>40000</v>
      </c>
      <c r="C3650" t="s">
        <v>8219</v>
      </c>
      <c r="W3650" s="10"/>
      <c r="X3650" s="10"/>
    </row>
    <row r="3651" spans="1:24" x14ac:dyDescent="0.2">
      <c r="A3651">
        <v>3649</v>
      </c>
      <c r="B3651">
        <v>750</v>
      </c>
      <c r="C3651" t="s">
        <v>8219</v>
      </c>
      <c r="W3651" s="10"/>
      <c r="X3651" s="10"/>
    </row>
    <row r="3652" spans="1:24" x14ac:dyDescent="0.2">
      <c r="A3652">
        <v>3650</v>
      </c>
      <c r="B3652">
        <v>500</v>
      </c>
      <c r="C3652" t="s">
        <v>8219</v>
      </c>
      <c r="W3652" s="10"/>
      <c r="X3652" s="10"/>
    </row>
    <row r="3653" spans="1:24" x14ac:dyDescent="0.2">
      <c r="A3653">
        <v>3651</v>
      </c>
      <c r="B3653">
        <v>500</v>
      </c>
      <c r="C3653" t="s">
        <v>8219</v>
      </c>
      <c r="W3653" s="10"/>
      <c r="X3653" s="10"/>
    </row>
    <row r="3654" spans="1:24" x14ac:dyDescent="0.2">
      <c r="A3654">
        <v>3652</v>
      </c>
      <c r="B3654">
        <v>300</v>
      </c>
      <c r="C3654" t="s">
        <v>8219</v>
      </c>
      <c r="W3654" s="10"/>
      <c r="X3654" s="10"/>
    </row>
    <row r="3655" spans="1:24" x14ac:dyDescent="0.2">
      <c r="A3655">
        <v>3653</v>
      </c>
      <c r="B3655">
        <v>2000</v>
      </c>
      <c r="C3655" t="s">
        <v>8219</v>
      </c>
      <c r="W3655" s="10"/>
      <c r="X3655" s="10"/>
    </row>
    <row r="3656" spans="1:24" x14ac:dyDescent="0.2">
      <c r="A3656">
        <v>3654</v>
      </c>
      <c r="B3656">
        <v>1500</v>
      </c>
      <c r="C3656" t="s">
        <v>8219</v>
      </c>
      <c r="W3656" s="10"/>
      <c r="X3656" s="10"/>
    </row>
    <row r="3657" spans="1:24" x14ac:dyDescent="0.2">
      <c r="A3657">
        <v>3655</v>
      </c>
      <c r="B3657">
        <v>5000</v>
      </c>
      <c r="C3657" t="s">
        <v>8219</v>
      </c>
      <c r="W3657" s="10"/>
      <c r="X3657" s="10"/>
    </row>
    <row r="3658" spans="1:24" x14ac:dyDescent="0.2">
      <c r="A3658">
        <v>3656</v>
      </c>
      <c r="B3658">
        <v>5000</v>
      </c>
      <c r="C3658" t="s">
        <v>8219</v>
      </c>
      <c r="W3658" s="10"/>
      <c r="X3658" s="10"/>
    </row>
    <row r="3659" spans="1:24" x14ac:dyDescent="0.2">
      <c r="A3659">
        <v>3657</v>
      </c>
      <c r="B3659">
        <v>2000</v>
      </c>
      <c r="C3659" t="s">
        <v>8219</v>
      </c>
      <c r="W3659" s="10"/>
      <c r="X3659" s="10"/>
    </row>
    <row r="3660" spans="1:24" x14ac:dyDescent="0.2">
      <c r="A3660">
        <v>3658</v>
      </c>
      <c r="B3660">
        <v>1500</v>
      </c>
      <c r="C3660" t="s">
        <v>8219</v>
      </c>
      <c r="W3660" s="10"/>
      <c r="X3660" s="10"/>
    </row>
    <row r="3661" spans="1:24" x14ac:dyDescent="0.2">
      <c r="A3661">
        <v>3659</v>
      </c>
      <c r="B3661">
        <v>3000</v>
      </c>
      <c r="C3661" t="s">
        <v>8219</v>
      </c>
      <c r="W3661" s="10"/>
      <c r="X3661" s="10"/>
    </row>
    <row r="3662" spans="1:24" x14ac:dyDescent="0.2">
      <c r="A3662">
        <v>3660</v>
      </c>
      <c r="B3662">
        <v>250</v>
      </c>
      <c r="C3662" t="s">
        <v>8219</v>
      </c>
      <c r="W3662" s="10"/>
      <c r="X3662" s="10"/>
    </row>
    <row r="3663" spans="1:24" x14ac:dyDescent="0.2">
      <c r="A3663">
        <v>3661</v>
      </c>
      <c r="B3663">
        <v>3000</v>
      </c>
      <c r="C3663" t="s">
        <v>8219</v>
      </c>
      <c r="W3663" s="10"/>
      <c r="X3663" s="10"/>
    </row>
    <row r="3664" spans="1:24" x14ac:dyDescent="0.2">
      <c r="A3664">
        <v>3662</v>
      </c>
      <c r="B3664">
        <v>8000</v>
      </c>
      <c r="C3664" t="s">
        <v>8219</v>
      </c>
      <c r="W3664" s="10"/>
      <c r="X3664" s="10"/>
    </row>
    <row r="3665" spans="1:24" x14ac:dyDescent="0.2">
      <c r="A3665">
        <v>3663</v>
      </c>
      <c r="B3665">
        <v>225</v>
      </c>
      <c r="C3665" t="s">
        <v>8219</v>
      </c>
      <c r="W3665" s="10"/>
      <c r="X3665" s="10"/>
    </row>
    <row r="3666" spans="1:24" x14ac:dyDescent="0.2">
      <c r="A3666">
        <v>3664</v>
      </c>
      <c r="B3666">
        <v>800</v>
      </c>
      <c r="C3666" t="s">
        <v>8219</v>
      </c>
      <c r="W3666" s="10"/>
      <c r="X3666" s="10"/>
    </row>
    <row r="3667" spans="1:24" x14ac:dyDescent="0.2">
      <c r="A3667">
        <v>3665</v>
      </c>
      <c r="B3667">
        <v>620</v>
      </c>
      <c r="C3667" t="s">
        <v>8219</v>
      </c>
      <c r="W3667" s="10"/>
      <c r="X3667" s="10"/>
    </row>
    <row r="3668" spans="1:24" x14ac:dyDescent="0.2">
      <c r="A3668">
        <v>3666</v>
      </c>
      <c r="B3668">
        <v>1200</v>
      </c>
      <c r="C3668" t="s">
        <v>8219</v>
      </c>
      <c r="W3668" s="10"/>
      <c r="X3668" s="10"/>
    </row>
    <row r="3669" spans="1:24" x14ac:dyDescent="0.2">
      <c r="A3669">
        <v>3667</v>
      </c>
      <c r="B3669">
        <v>3000</v>
      </c>
      <c r="C3669" t="s">
        <v>8219</v>
      </c>
      <c r="W3669" s="10"/>
      <c r="X3669" s="10"/>
    </row>
    <row r="3670" spans="1:24" x14ac:dyDescent="0.2">
      <c r="A3670">
        <v>3668</v>
      </c>
      <c r="B3670">
        <v>1000</v>
      </c>
      <c r="C3670" t="s">
        <v>8219</v>
      </c>
      <c r="W3670" s="10"/>
      <c r="X3670" s="10"/>
    </row>
    <row r="3671" spans="1:24" x14ac:dyDescent="0.2">
      <c r="A3671">
        <v>3669</v>
      </c>
      <c r="B3671">
        <v>1000</v>
      </c>
      <c r="C3671" t="s">
        <v>8219</v>
      </c>
      <c r="W3671" s="10"/>
      <c r="X3671" s="10"/>
    </row>
    <row r="3672" spans="1:24" x14ac:dyDescent="0.2">
      <c r="A3672">
        <v>3670</v>
      </c>
      <c r="B3672">
        <v>220</v>
      </c>
      <c r="C3672" t="s">
        <v>8219</v>
      </c>
      <c r="W3672" s="10"/>
      <c r="X3672" s="10"/>
    </row>
    <row r="3673" spans="1:24" x14ac:dyDescent="0.2">
      <c r="A3673">
        <v>3671</v>
      </c>
      <c r="B3673">
        <v>3500</v>
      </c>
      <c r="C3673" t="s">
        <v>8219</v>
      </c>
      <c r="W3673" s="10"/>
      <c r="X3673" s="10"/>
    </row>
    <row r="3674" spans="1:24" x14ac:dyDescent="0.2">
      <c r="A3674">
        <v>3672</v>
      </c>
      <c r="B3674">
        <v>3000</v>
      </c>
      <c r="C3674" t="s">
        <v>8219</v>
      </c>
      <c r="W3674" s="10"/>
      <c r="X3674" s="10"/>
    </row>
    <row r="3675" spans="1:24" x14ac:dyDescent="0.2">
      <c r="A3675">
        <v>3673</v>
      </c>
      <c r="B3675">
        <v>4000</v>
      </c>
      <c r="C3675" t="s">
        <v>8219</v>
      </c>
      <c r="W3675" s="10"/>
      <c r="X3675" s="10"/>
    </row>
    <row r="3676" spans="1:24" x14ac:dyDescent="0.2">
      <c r="A3676">
        <v>3674</v>
      </c>
      <c r="B3676">
        <v>4500</v>
      </c>
      <c r="C3676" t="s">
        <v>8219</v>
      </c>
      <c r="W3676" s="10"/>
      <c r="X3676" s="10"/>
    </row>
    <row r="3677" spans="1:24" x14ac:dyDescent="0.2">
      <c r="A3677">
        <v>3675</v>
      </c>
      <c r="B3677">
        <v>50</v>
      </c>
      <c r="C3677" t="s">
        <v>8219</v>
      </c>
      <c r="W3677" s="10"/>
      <c r="X3677" s="10"/>
    </row>
    <row r="3678" spans="1:24" x14ac:dyDescent="0.2">
      <c r="A3678">
        <v>3676</v>
      </c>
      <c r="B3678">
        <v>800</v>
      </c>
      <c r="C3678" t="s">
        <v>8219</v>
      </c>
      <c r="W3678" s="10"/>
      <c r="X3678" s="10"/>
    </row>
    <row r="3679" spans="1:24" x14ac:dyDescent="0.2">
      <c r="A3679">
        <v>3677</v>
      </c>
      <c r="B3679">
        <v>12000</v>
      </c>
      <c r="C3679" t="s">
        <v>8219</v>
      </c>
      <c r="W3679" s="10"/>
      <c r="X3679" s="10"/>
    </row>
    <row r="3680" spans="1:24" x14ac:dyDescent="0.2">
      <c r="A3680">
        <v>3678</v>
      </c>
      <c r="B3680">
        <v>2000</v>
      </c>
      <c r="C3680" t="s">
        <v>8219</v>
      </c>
      <c r="W3680" s="10"/>
      <c r="X3680" s="10"/>
    </row>
    <row r="3681" spans="1:24" x14ac:dyDescent="0.2">
      <c r="A3681">
        <v>3679</v>
      </c>
      <c r="B3681">
        <v>2000</v>
      </c>
      <c r="C3681" t="s">
        <v>8219</v>
      </c>
      <c r="W3681" s="10"/>
      <c r="X3681" s="10"/>
    </row>
    <row r="3682" spans="1:24" x14ac:dyDescent="0.2">
      <c r="A3682">
        <v>3680</v>
      </c>
      <c r="B3682">
        <v>3000</v>
      </c>
      <c r="C3682" t="s">
        <v>8219</v>
      </c>
      <c r="W3682" s="10"/>
      <c r="X3682" s="10"/>
    </row>
    <row r="3683" spans="1:24" x14ac:dyDescent="0.2">
      <c r="A3683">
        <v>3681</v>
      </c>
      <c r="B3683">
        <v>1000</v>
      </c>
      <c r="C3683" t="s">
        <v>8219</v>
      </c>
      <c r="W3683" s="10"/>
      <c r="X3683" s="10"/>
    </row>
    <row r="3684" spans="1:24" x14ac:dyDescent="0.2">
      <c r="A3684">
        <v>3682</v>
      </c>
      <c r="B3684">
        <v>3000</v>
      </c>
      <c r="C3684" t="s">
        <v>8219</v>
      </c>
      <c r="W3684" s="10"/>
      <c r="X3684" s="10"/>
    </row>
    <row r="3685" spans="1:24" x14ac:dyDescent="0.2">
      <c r="A3685">
        <v>3683</v>
      </c>
      <c r="B3685">
        <v>3500</v>
      </c>
      <c r="C3685" t="s">
        <v>8219</v>
      </c>
      <c r="W3685" s="10"/>
      <c r="X3685" s="10"/>
    </row>
    <row r="3686" spans="1:24" x14ac:dyDescent="0.2">
      <c r="A3686">
        <v>3684</v>
      </c>
      <c r="B3686">
        <v>750</v>
      </c>
      <c r="C3686" t="s">
        <v>8219</v>
      </c>
      <c r="W3686" s="10"/>
      <c r="X3686" s="10"/>
    </row>
    <row r="3687" spans="1:24" x14ac:dyDescent="0.2">
      <c r="A3687">
        <v>3685</v>
      </c>
      <c r="B3687">
        <v>5000</v>
      </c>
      <c r="C3687" t="s">
        <v>8219</v>
      </c>
      <c r="W3687" s="10"/>
      <c r="X3687" s="10"/>
    </row>
    <row r="3688" spans="1:24" x14ac:dyDescent="0.2">
      <c r="A3688">
        <v>3686</v>
      </c>
      <c r="B3688">
        <v>350</v>
      </c>
      <c r="C3688" t="s">
        <v>8219</v>
      </c>
      <c r="W3688" s="10"/>
      <c r="X3688" s="10"/>
    </row>
    <row r="3689" spans="1:24" x14ac:dyDescent="0.2">
      <c r="A3689">
        <v>3687</v>
      </c>
      <c r="B3689">
        <v>5000</v>
      </c>
      <c r="C3689" t="s">
        <v>8219</v>
      </c>
      <c r="W3689" s="10"/>
      <c r="X3689" s="10"/>
    </row>
    <row r="3690" spans="1:24" x14ac:dyDescent="0.2">
      <c r="A3690">
        <v>3688</v>
      </c>
      <c r="B3690">
        <v>3000</v>
      </c>
      <c r="C3690" t="s">
        <v>8219</v>
      </c>
      <c r="W3690" s="10"/>
      <c r="X3690" s="10"/>
    </row>
    <row r="3691" spans="1:24" x14ac:dyDescent="0.2">
      <c r="A3691">
        <v>3689</v>
      </c>
      <c r="B3691">
        <v>3000</v>
      </c>
      <c r="C3691" t="s">
        <v>8219</v>
      </c>
      <c r="W3691" s="10"/>
      <c r="X3691" s="10"/>
    </row>
    <row r="3692" spans="1:24" x14ac:dyDescent="0.2">
      <c r="A3692">
        <v>3690</v>
      </c>
      <c r="B3692">
        <v>1500</v>
      </c>
      <c r="C3692" t="s">
        <v>8219</v>
      </c>
      <c r="W3692" s="10"/>
      <c r="X3692" s="10"/>
    </row>
    <row r="3693" spans="1:24" x14ac:dyDescent="0.2">
      <c r="A3693">
        <v>3691</v>
      </c>
      <c r="B3693">
        <v>40000</v>
      </c>
      <c r="C3693" t="s">
        <v>8219</v>
      </c>
      <c r="W3693" s="10"/>
      <c r="X3693" s="10"/>
    </row>
    <row r="3694" spans="1:24" x14ac:dyDescent="0.2">
      <c r="A3694">
        <v>3692</v>
      </c>
      <c r="B3694">
        <v>1000</v>
      </c>
      <c r="C3694" t="s">
        <v>8219</v>
      </c>
      <c r="W3694" s="10"/>
      <c r="X3694" s="10"/>
    </row>
    <row r="3695" spans="1:24" x14ac:dyDescent="0.2">
      <c r="A3695">
        <v>3693</v>
      </c>
      <c r="B3695">
        <v>333</v>
      </c>
      <c r="C3695" t="s">
        <v>8219</v>
      </c>
      <c r="W3695" s="10"/>
      <c r="X3695" s="10"/>
    </row>
    <row r="3696" spans="1:24" x14ac:dyDescent="0.2">
      <c r="A3696">
        <v>3694</v>
      </c>
      <c r="B3696">
        <v>3500</v>
      </c>
      <c r="C3696" t="s">
        <v>8219</v>
      </c>
      <c r="W3696" s="10"/>
      <c r="X3696" s="10"/>
    </row>
    <row r="3697" spans="1:24" x14ac:dyDescent="0.2">
      <c r="A3697">
        <v>3695</v>
      </c>
      <c r="B3697">
        <v>4000</v>
      </c>
      <c r="C3697" t="s">
        <v>8219</v>
      </c>
      <c r="W3697" s="10"/>
      <c r="X3697" s="10"/>
    </row>
    <row r="3698" spans="1:24" x14ac:dyDescent="0.2">
      <c r="A3698">
        <v>3696</v>
      </c>
      <c r="B3698">
        <v>2000</v>
      </c>
      <c r="C3698" t="s">
        <v>8219</v>
      </c>
      <c r="W3698" s="10"/>
      <c r="X3698" s="10"/>
    </row>
    <row r="3699" spans="1:24" x14ac:dyDescent="0.2">
      <c r="A3699">
        <v>3697</v>
      </c>
      <c r="B3699">
        <v>2000</v>
      </c>
      <c r="C3699" t="s">
        <v>8219</v>
      </c>
      <c r="W3699" s="10"/>
      <c r="X3699" s="10"/>
    </row>
    <row r="3700" spans="1:24" x14ac:dyDescent="0.2">
      <c r="A3700">
        <v>3698</v>
      </c>
      <c r="B3700">
        <v>5000</v>
      </c>
      <c r="C3700" t="s">
        <v>8219</v>
      </c>
      <c r="W3700" s="10"/>
      <c r="X3700" s="10"/>
    </row>
    <row r="3701" spans="1:24" x14ac:dyDescent="0.2">
      <c r="A3701">
        <v>3699</v>
      </c>
      <c r="B3701">
        <v>2500</v>
      </c>
      <c r="C3701" t="s">
        <v>8219</v>
      </c>
      <c r="W3701" s="10"/>
      <c r="X3701" s="10"/>
    </row>
    <row r="3702" spans="1:24" x14ac:dyDescent="0.2">
      <c r="A3702">
        <v>3700</v>
      </c>
      <c r="B3702">
        <v>500</v>
      </c>
      <c r="C3702" t="s">
        <v>8219</v>
      </c>
      <c r="W3702" s="10"/>
      <c r="X3702" s="10"/>
    </row>
    <row r="3703" spans="1:24" x14ac:dyDescent="0.2">
      <c r="A3703">
        <v>3701</v>
      </c>
      <c r="B3703">
        <v>1500</v>
      </c>
      <c r="C3703" t="s">
        <v>8219</v>
      </c>
      <c r="W3703" s="10"/>
      <c r="X3703" s="10"/>
    </row>
    <row r="3704" spans="1:24" x14ac:dyDescent="0.2">
      <c r="A3704">
        <v>3702</v>
      </c>
      <c r="B3704">
        <v>3000</v>
      </c>
      <c r="C3704" t="s">
        <v>8219</v>
      </c>
      <c r="W3704" s="10"/>
      <c r="X3704" s="10"/>
    </row>
    <row r="3705" spans="1:24" x14ac:dyDescent="0.2">
      <c r="A3705">
        <v>3703</v>
      </c>
      <c r="B3705">
        <v>1050</v>
      </c>
      <c r="C3705" t="s">
        <v>8219</v>
      </c>
      <c r="W3705" s="10"/>
      <c r="X3705" s="10"/>
    </row>
    <row r="3706" spans="1:24" x14ac:dyDescent="0.2">
      <c r="A3706">
        <v>3704</v>
      </c>
      <c r="B3706">
        <v>300</v>
      </c>
      <c r="C3706" t="s">
        <v>8219</v>
      </c>
      <c r="W3706" s="10"/>
      <c r="X3706" s="10"/>
    </row>
    <row r="3707" spans="1:24" x14ac:dyDescent="0.2">
      <c r="A3707">
        <v>3705</v>
      </c>
      <c r="B3707">
        <v>2827</v>
      </c>
      <c r="C3707" t="s">
        <v>8219</v>
      </c>
      <c r="W3707" s="10"/>
      <c r="X3707" s="10"/>
    </row>
    <row r="3708" spans="1:24" x14ac:dyDescent="0.2">
      <c r="A3708">
        <v>3706</v>
      </c>
      <c r="B3708">
        <v>1500</v>
      </c>
      <c r="C3708" t="s">
        <v>8219</v>
      </c>
      <c r="W3708" s="10"/>
      <c r="X3708" s="10"/>
    </row>
    <row r="3709" spans="1:24" x14ac:dyDescent="0.2">
      <c r="A3709">
        <v>3707</v>
      </c>
      <c r="B3709">
        <v>1000</v>
      </c>
      <c r="C3709" t="s">
        <v>8219</v>
      </c>
      <c r="W3709" s="10"/>
      <c r="X3709" s="10"/>
    </row>
    <row r="3710" spans="1:24" x14ac:dyDescent="0.2">
      <c r="A3710">
        <v>3708</v>
      </c>
      <c r="B3710">
        <v>700</v>
      </c>
      <c r="C3710" t="s">
        <v>8219</v>
      </c>
      <c r="W3710" s="10"/>
      <c r="X3710" s="10"/>
    </row>
    <row r="3711" spans="1:24" x14ac:dyDescent="0.2">
      <c r="A3711">
        <v>3709</v>
      </c>
      <c r="B3711">
        <v>1000</v>
      </c>
      <c r="C3711" t="s">
        <v>8219</v>
      </c>
      <c r="W3711" s="10"/>
      <c r="X3711" s="10"/>
    </row>
    <row r="3712" spans="1:24" x14ac:dyDescent="0.2">
      <c r="A3712">
        <v>3710</v>
      </c>
      <c r="B3712">
        <v>1300</v>
      </c>
      <c r="C3712" t="s">
        <v>8219</v>
      </c>
      <c r="W3712" s="10"/>
      <c r="X3712" s="10"/>
    </row>
    <row r="3713" spans="1:24" x14ac:dyDescent="0.2">
      <c r="A3713">
        <v>3711</v>
      </c>
      <c r="B3713">
        <v>500</v>
      </c>
      <c r="C3713" t="s">
        <v>8219</v>
      </c>
      <c r="W3713" s="10"/>
      <c r="X3713" s="10"/>
    </row>
    <row r="3714" spans="1:24" x14ac:dyDescent="0.2">
      <c r="A3714">
        <v>3712</v>
      </c>
      <c r="B3714">
        <v>7500</v>
      </c>
      <c r="C3714" t="s">
        <v>8219</v>
      </c>
      <c r="W3714" s="10"/>
      <c r="X3714" s="10"/>
    </row>
    <row r="3715" spans="1:24" x14ac:dyDescent="0.2">
      <c r="A3715">
        <v>3713</v>
      </c>
      <c r="B3715">
        <v>2000</v>
      </c>
      <c r="C3715" t="s">
        <v>8219</v>
      </c>
      <c r="W3715" s="10"/>
      <c r="X3715" s="10"/>
    </row>
    <row r="3716" spans="1:24" x14ac:dyDescent="0.2">
      <c r="A3716">
        <v>3714</v>
      </c>
      <c r="B3716">
        <v>10000</v>
      </c>
      <c r="C3716" t="s">
        <v>8219</v>
      </c>
      <c r="W3716" s="10"/>
      <c r="X3716" s="10"/>
    </row>
    <row r="3717" spans="1:24" x14ac:dyDescent="0.2">
      <c r="A3717">
        <v>3715</v>
      </c>
      <c r="B3717">
        <v>3500</v>
      </c>
      <c r="C3717" t="s">
        <v>8219</v>
      </c>
      <c r="W3717" s="10"/>
      <c r="X3717" s="10"/>
    </row>
    <row r="3718" spans="1:24" x14ac:dyDescent="0.2">
      <c r="A3718">
        <v>3716</v>
      </c>
      <c r="B3718">
        <v>800</v>
      </c>
      <c r="C3718" t="s">
        <v>8219</v>
      </c>
      <c r="W3718" s="10"/>
      <c r="X3718" s="10"/>
    </row>
    <row r="3719" spans="1:24" x14ac:dyDescent="0.2">
      <c r="A3719">
        <v>3717</v>
      </c>
      <c r="B3719">
        <v>4000</v>
      </c>
      <c r="C3719" t="s">
        <v>8219</v>
      </c>
      <c r="W3719" s="10"/>
      <c r="X3719" s="10"/>
    </row>
    <row r="3720" spans="1:24" x14ac:dyDescent="0.2">
      <c r="A3720">
        <v>3718</v>
      </c>
      <c r="B3720">
        <v>500</v>
      </c>
      <c r="C3720" t="s">
        <v>8219</v>
      </c>
      <c r="W3720" s="10"/>
      <c r="X3720" s="10"/>
    </row>
    <row r="3721" spans="1:24" x14ac:dyDescent="0.2">
      <c r="A3721">
        <v>3719</v>
      </c>
      <c r="B3721">
        <v>200</v>
      </c>
      <c r="C3721" t="s">
        <v>8219</v>
      </c>
      <c r="W3721" s="10"/>
      <c r="X3721" s="10"/>
    </row>
    <row r="3722" spans="1:24" x14ac:dyDescent="0.2">
      <c r="A3722">
        <v>3720</v>
      </c>
      <c r="B3722">
        <v>3300</v>
      </c>
      <c r="C3722" t="s">
        <v>8219</v>
      </c>
      <c r="W3722" s="10"/>
      <c r="X3722" s="10"/>
    </row>
    <row r="3723" spans="1:24" x14ac:dyDescent="0.2">
      <c r="A3723">
        <v>3721</v>
      </c>
      <c r="B3723">
        <v>5000</v>
      </c>
      <c r="C3723" t="s">
        <v>8219</v>
      </c>
      <c r="W3723" s="10"/>
      <c r="X3723" s="10"/>
    </row>
    <row r="3724" spans="1:24" x14ac:dyDescent="0.2">
      <c r="A3724">
        <v>3722</v>
      </c>
      <c r="B3724">
        <v>1500</v>
      </c>
      <c r="C3724" t="s">
        <v>8219</v>
      </c>
      <c r="W3724" s="10"/>
      <c r="X3724" s="10"/>
    </row>
    <row r="3725" spans="1:24" x14ac:dyDescent="0.2">
      <c r="A3725">
        <v>3723</v>
      </c>
      <c r="B3725">
        <v>4500</v>
      </c>
      <c r="C3725" t="s">
        <v>8219</v>
      </c>
      <c r="W3725" s="10"/>
      <c r="X3725" s="10"/>
    </row>
    <row r="3726" spans="1:24" x14ac:dyDescent="0.2">
      <c r="A3726">
        <v>3724</v>
      </c>
      <c r="B3726">
        <v>4300</v>
      </c>
      <c r="C3726" t="s">
        <v>8219</v>
      </c>
      <c r="W3726" s="10"/>
      <c r="X3726" s="10"/>
    </row>
    <row r="3727" spans="1:24" x14ac:dyDescent="0.2">
      <c r="A3727">
        <v>3725</v>
      </c>
      <c r="B3727">
        <v>300</v>
      </c>
      <c r="C3727" t="s">
        <v>8219</v>
      </c>
      <c r="W3727" s="10"/>
      <c r="X3727" s="10"/>
    </row>
    <row r="3728" spans="1:24" x14ac:dyDescent="0.2">
      <c r="A3728">
        <v>3726</v>
      </c>
      <c r="B3728">
        <v>850</v>
      </c>
      <c r="C3728" t="s">
        <v>8219</v>
      </c>
      <c r="W3728" s="10"/>
      <c r="X3728" s="10"/>
    </row>
    <row r="3729" spans="1:24" x14ac:dyDescent="0.2">
      <c r="A3729">
        <v>3727</v>
      </c>
      <c r="B3729">
        <v>2000</v>
      </c>
      <c r="C3729" t="s">
        <v>8219</v>
      </c>
      <c r="W3729" s="10"/>
      <c r="X3729" s="10"/>
    </row>
    <row r="3730" spans="1:24" x14ac:dyDescent="0.2">
      <c r="A3730">
        <v>3728</v>
      </c>
      <c r="B3730">
        <v>20000</v>
      </c>
      <c r="C3730" t="s">
        <v>8221</v>
      </c>
      <c r="W3730" s="10"/>
      <c r="X3730" s="10"/>
    </row>
    <row r="3731" spans="1:24" x14ac:dyDescent="0.2">
      <c r="A3731">
        <v>3729</v>
      </c>
      <c r="B3731">
        <v>5000</v>
      </c>
      <c r="C3731" t="s">
        <v>8221</v>
      </c>
      <c r="W3731" s="10"/>
      <c r="X3731" s="10"/>
    </row>
    <row r="3732" spans="1:24" x14ac:dyDescent="0.2">
      <c r="A3732">
        <v>3730</v>
      </c>
      <c r="B3732">
        <v>1000</v>
      </c>
      <c r="C3732" t="s">
        <v>8221</v>
      </c>
      <c r="W3732" s="10"/>
      <c r="X3732" s="10"/>
    </row>
    <row r="3733" spans="1:24" x14ac:dyDescent="0.2">
      <c r="A3733">
        <v>3731</v>
      </c>
      <c r="B3733">
        <v>5500</v>
      </c>
      <c r="C3733" t="s">
        <v>8221</v>
      </c>
      <c r="W3733" s="10"/>
      <c r="X3733" s="10"/>
    </row>
    <row r="3734" spans="1:24" x14ac:dyDescent="0.2">
      <c r="A3734">
        <v>3732</v>
      </c>
      <c r="B3734">
        <v>850</v>
      </c>
      <c r="C3734" t="s">
        <v>8221</v>
      </c>
      <c r="W3734" s="10"/>
      <c r="X3734" s="10"/>
    </row>
    <row r="3735" spans="1:24" x14ac:dyDescent="0.2">
      <c r="A3735">
        <v>3733</v>
      </c>
      <c r="B3735">
        <v>1500</v>
      </c>
      <c r="C3735" t="s">
        <v>8221</v>
      </c>
      <c r="W3735" s="10"/>
      <c r="X3735" s="10"/>
    </row>
    <row r="3736" spans="1:24" x14ac:dyDescent="0.2">
      <c r="A3736">
        <v>3734</v>
      </c>
      <c r="B3736">
        <v>1500</v>
      </c>
      <c r="C3736" t="s">
        <v>8221</v>
      </c>
      <c r="W3736" s="10"/>
      <c r="X3736" s="10"/>
    </row>
    <row r="3737" spans="1:24" x14ac:dyDescent="0.2">
      <c r="A3737">
        <v>3735</v>
      </c>
      <c r="B3737">
        <v>150</v>
      </c>
      <c r="C3737" t="s">
        <v>8221</v>
      </c>
      <c r="W3737" s="10"/>
      <c r="X3737" s="10"/>
    </row>
    <row r="3738" spans="1:24" x14ac:dyDescent="0.2">
      <c r="A3738">
        <v>3736</v>
      </c>
      <c r="B3738">
        <v>1500</v>
      </c>
      <c r="C3738" t="s">
        <v>8221</v>
      </c>
      <c r="W3738" s="10"/>
      <c r="X3738" s="10"/>
    </row>
    <row r="3739" spans="1:24" x14ac:dyDescent="0.2">
      <c r="A3739">
        <v>3737</v>
      </c>
      <c r="B3739">
        <v>700</v>
      </c>
      <c r="C3739" t="s">
        <v>8221</v>
      </c>
      <c r="W3739" s="10"/>
      <c r="X3739" s="10"/>
    </row>
    <row r="3740" spans="1:24" x14ac:dyDescent="0.2">
      <c r="A3740">
        <v>3738</v>
      </c>
      <c r="B3740">
        <v>1500</v>
      </c>
      <c r="C3740" t="s">
        <v>8221</v>
      </c>
      <c r="W3740" s="10"/>
      <c r="X3740" s="10"/>
    </row>
    <row r="3741" spans="1:24" x14ac:dyDescent="0.2">
      <c r="A3741">
        <v>3739</v>
      </c>
      <c r="B3741">
        <v>4000</v>
      </c>
      <c r="C3741" t="s">
        <v>8221</v>
      </c>
      <c r="W3741" s="10"/>
      <c r="X3741" s="10"/>
    </row>
    <row r="3742" spans="1:24" x14ac:dyDescent="0.2">
      <c r="A3742">
        <v>3740</v>
      </c>
      <c r="B3742">
        <v>2000</v>
      </c>
      <c r="C3742" t="s">
        <v>8221</v>
      </c>
      <c r="W3742" s="10"/>
      <c r="X3742" s="10"/>
    </row>
    <row r="3743" spans="1:24" x14ac:dyDescent="0.2">
      <c r="A3743">
        <v>3741</v>
      </c>
      <c r="B3743">
        <v>20000</v>
      </c>
      <c r="C3743" t="s">
        <v>8221</v>
      </c>
      <c r="W3743" s="10"/>
      <c r="X3743" s="10"/>
    </row>
    <row r="3744" spans="1:24" x14ac:dyDescent="0.2">
      <c r="A3744">
        <v>3742</v>
      </c>
      <c r="B3744">
        <v>5000</v>
      </c>
      <c r="C3744" t="s">
        <v>8221</v>
      </c>
      <c r="W3744" s="10"/>
      <c r="X3744" s="10"/>
    </row>
    <row r="3745" spans="1:24" x14ac:dyDescent="0.2">
      <c r="A3745">
        <v>3743</v>
      </c>
      <c r="B3745">
        <v>2200</v>
      </c>
      <c r="C3745" t="s">
        <v>8221</v>
      </c>
      <c r="W3745" s="10"/>
      <c r="X3745" s="10"/>
    </row>
    <row r="3746" spans="1:24" x14ac:dyDescent="0.2">
      <c r="A3746">
        <v>3744</v>
      </c>
      <c r="B3746">
        <v>1200</v>
      </c>
      <c r="C3746" t="s">
        <v>8221</v>
      </c>
      <c r="W3746" s="10"/>
      <c r="X3746" s="10"/>
    </row>
    <row r="3747" spans="1:24" x14ac:dyDescent="0.2">
      <c r="A3747">
        <v>3745</v>
      </c>
      <c r="B3747">
        <v>100</v>
      </c>
      <c r="C3747" t="s">
        <v>8221</v>
      </c>
      <c r="W3747" s="10"/>
      <c r="X3747" s="10"/>
    </row>
    <row r="3748" spans="1:24" x14ac:dyDescent="0.2">
      <c r="A3748">
        <v>3746</v>
      </c>
      <c r="B3748">
        <v>8500</v>
      </c>
      <c r="C3748" t="s">
        <v>8221</v>
      </c>
      <c r="W3748" s="10"/>
      <c r="X3748" s="10"/>
    </row>
    <row r="3749" spans="1:24" x14ac:dyDescent="0.2">
      <c r="A3749">
        <v>3747</v>
      </c>
      <c r="B3749">
        <v>2500</v>
      </c>
      <c r="C3749" t="s">
        <v>8221</v>
      </c>
      <c r="W3749" s="10"/>
      <c r="X3749" s="10"/>
    </row>
    <row r="3750" spans="1:24" x14ac:dyDescent="0.2">
      <c r="A3750">
        <v>3748</v>
      </c>
      <c r="B3750">
        <v>5000</v>
      </c>
      <c r="C3750" t="s">
        <v>8219</v>
      </c>
      <c r="W3750" s="10"/>
      <c r="X3750" s="10"/>
    </row>
    <row r="3751" spans="1:24" x14ac:dyDescent="0.2">
      <c r="A3751">
        <v>3749</v>
      </c>
      <c r="B3751">
        <v>500</v>
      </c>
      <c r="C3751" t="s">
        <v>8219</v>
      </c>
      <c r="W3751" s="10"/>
      <c r="X3751" s="10"/>
    </row>
    <row r="3752" spans="1:24" x14ac:dyDescent="0.2">
      <c r="A3752">
        <v>3750</v>
      </c>
      <c r="B3752">
        <v>6000</v>
      </c>
      <c r="C3752" t="s">
        <v>8219</v>
      </c>
      <c r="W3752" s="10"/>
      <c r="X3752" s="10"/>
    </row>
    <row r="3753" spans="1:24" x14ac:dyDescent="0.2">
      <c r="A3753">
        <v>3751</v>
      </c>
      <c r="B3753">
        <v>1000</v>
      </c>
      <c r="C3753" t="s">
        <v>8219</v>
      </c>
      <c r="W3753" s="10"/>
      <c r="X3753" s="10"/>
    </row>
    <row r="3754" spans="1:24" x14ac:dyDescent="0.2">
      <c r="A3754">
        <v>3752</v>
      </c>
      <c r="B3754">
        <v>500</v>
      </c>
      <c r="C3754" t="s">
        <v>8219</v>
      </c>
      <c r="W3754" s="10"/>
      <c r="X3754" s="10"/>
    </row>
    <row r="3755" spans="1:24" x14ac:dyDescent="0.2">
      <c r="A3755">
        <v>3753</v>
      </c>
      <c r="B3755">
        <v>5000</v>
      </c>
      <c r="C3755" t="s">
        <v>8219</v>
      </c>
      <c r="W3755" s="10"/>
      <c r="X3755" s="10"/>
    </row>
    <row r="3756" spans="1:24" x14ac:dyDescent="0.2">
      <c r="A3756">
        <v>3754</v>
      </c>
      <c r="B3756">
        <v>2500</v>
      </c>
      <c r="C3756" t="s">
        <v>8219</v>
      </c>
      <c r="W3756" s="10"/>
      <c r="X3756" s="10"/>
    </row>
    <row r="3757" spans="1:24" x14ac:dyDescent="0.2">
      <c r="A3757">
        <v>3755</v>
      </c>
      <c r="B3757">
        <v>550</v>
      </c>
      <c r="C3757" t="s">
        <v>8219</v>
      </c>
      <c r="W3757" s="10"/>
      <c r="X3757" s="10"/>
    </row>
    <row r="3758" spans="1:24" x14ac:dyDescent="0.2">
      <c r="A3758">
        <v>3756</v>
      </c>
      <c r="B3758">
        <v>4500</v>
      </c>
      <c r="C3758" t="s">
        <v>8219</v>
      </c>
      <c r="W3758" s="10"/>
      <c r="X3758" s="10"/>
    </row>
    <row r="3759" spans="1:24" x14ac:dyDescent="0.2">
      <c r="A3759">
        <v>3757</v>
      </c>
      <c r="B3759">
        <v>3500</v>
      </c>
      <c r="C3759" t="s">
        <v>8219</v>
      </c>
      <c r="W3759" s="10"/>
      <c r="X3759" s="10"/>
    </row>
    <row r="3760" spans="1:24" x14ac:dyDescent="0.2">
      <c r="A3760">
        <v>3758</v>
      </c>
      <c r="B3760">
        <v>1500</v>
      </c>
      <c r="C3760" t="s">
        <v>8219</v>
      </c>
      <c r="W3760" s="10"/>
      <c r="X3760" s="10"/>
    </row>
    <row r="3761" spans="1:24" x14ac:dyDescent="0.2">
      <c r="A3761">
        <v>3759</v>
      </c>
      <c r="B3761">
        <v>4000</v>
      </c>
      <c r="C3761" t="s">
        <v>8219</v>
      </c>
      <c r="W3761" s="10"/>
      <c r="X3761" s="10"/>
    </row>
    <row r="3762" spans="1:24" x14ac:dyDescent="0.2">
      <c r="A3762">
        <v>3760</v>
      </c>
      <c r="B3762">
        <v>5000</v>
      </c>
      <c r="C3762" t="s">
        <v>8219</v>
      </c>
      <c r="W3762" s="10"/>
      <c r="X3762" s="10"/>
    </row>
    <row r="3763" spans="1:24" x14ac:dyDescent="0.2">
      <c r="A3763">
        <v>3761</v>
      </c>
      <c r="B3763">
        <v>500</v>
      </c>
      <c r="C3763" t="s">
        <v>8219</v>
      </c>
      <c r="W3763" s="10"/>
      <c r="X3763" s="10"/>
    </row>
    <row r="3764" spans="1:24" x14ac:dyDescent="0.2">
      <c r="A3764">
        <v>3762</v>
      </c>
      <c r="B3764">
        <v>1250</v>
      </c>
      <c r="C3764" t="s">
        <v>8219</v>
      </c>
      <c r="W3764" s="10"/>
      <c r="X3764" s="10"/>
    </row>
    <row r="3765" spans="1:24" x14ac:dyDescent="0.2">
      <c r="A3765">
        <v>3763</v>
      </c>
      <c r="B3765">
        <v>5000</v>
      </c>
      <c r="C3765" t="s">
        <v>8219</v>
      </c>
      <c r="W3765" s="10"/>
      <c r="X3765" s="10"/>
    </row>
    <row r="3766" spans="1:24" x14ac:dyDescent="0.2">
      <c r="A3766">
        <v>3764</v>
      </c>
      <c r="B3766">
        <v>1500</v>
      </c>
      <c r="C3766" t="s">
        <v>8219</v>
      </c>
      <c r="W3766" s="10"/>
      <c r="X3766" s="10"/>
    </row>
    <row r="3767" spans="1:24" x14ac:dyDescent="0.2">
      <c r="A3767">
        <v>3765</v>
      </c>
      <c r="B3767">
        <v>7000</v>
      </c>
      <c r="C3767" t="s">
        <v>8219</v>
      </c>
      <c r="W3767" s="10"/>
      <c r="X3767" s="10"/>
    </row>
    <row r="3768" spans="1:24" x14ac:dyDescent="0.2">
      <c r="A3768">
        <v>3766</v>
      </c>
      <c r="B3768">
        <v>10000</v>
      </c>
      <c r="C3768" t="s">
        <v>8219</v>
      </c>
      <c r="W3768" s="10"/>
      <c r="X3768" s="10"/>
    </row>
    <row r="3769" spans="1:24" x14ac:dyDescent="0.2">
      <c r="A3769">
        <v>3767</v>
      </c>
      <c r="B3769">
        <v>2000</v>
      </c>
      <c r="C3769" t="s">
        <v>8219</v>
      </c>
      <c r="W3769" s="10"/>
      <c r="X3769" s="10"/>
    </row>
    <row r="3770" spans="1:24" x14ac:dyDescent="0.2">
      <c r="A3770">
        <v>3768</v>
      </c>
      <c r="B3770">
        <v>4000</v>
      </c>
      <c r="C3770" t="s">
        <v>8219</v>
      </c>
      <c r="W3770" s="10"/>
      <c r="X3770" s="10"/>
    </row>
    <row r="3771" spans="1:24" x14ac:dyDescent="0.2">
      <c r="A3771">
        <v>3769</v>
      </c>
      <c r="B3771">
        <v>1100</v>
      </c>
      <c r="C3771" t="s">
        <v>8219</v>
      </c>
      <c r="W3771" s="10"/>
      <c r="X3771" s="10"/>
    </row>
    <row r="3772" spans="1:24" x14ac:dyDescent="0.2">
      <c r="A3772">
        <v>3770</v>
      </c>
      <c r="B3772">
        <v>2000</v>
      </c>
      <c r="C3772" t="s">
        <v>8219</v>
      </c>
      <c r="W3772" s="10"/>
      <c r="X3772" s="10"/>
    </row>
    <row r="3773" spans="1:24" x14ac:dyDescent="0.2">
      <c r="A3773">
        <v>3771</v>
      </c>
      <c r="B3773">
        <v>1000</v>
      </c>
      <c r="C3773" t="s">
        <v>8219</v>
      </c>
      <c r="W3773" s="10"/>
      <c r="X3773" s="10"/>
    </row>
    <row r="3774" spans="1:24" x14ac:dyDescent="0.2">
      <c r="A3774">
        <v>3772</v>
      </c>
      <c r="B3774">
        <v>5000</v>
      </c>
      <c r="C3774" t="s">
        <v>8219</v>
      </c>
      <c r="W3774" s="10"/>
      <c r="X3774" s="10"/>
    </row>
    <row r="3775" spans="1:24" x14ac:dyDescent="0.2">
      <c r="A3775">
        <v>3773</v>
      </c>
      <c r="B3775">
        <v>5000</v>
      </c>
      <c r="C3775" t="s">
        <v>8219</v>
      </c>
      <c r="W3775" s="10"/>
      <c r="X3775" s="10"/>
    </row>
    <row r="3776" spans="1:24" x14ac:dyDescent="0.2">
      <c r="A3776">
        <v>3774</v>
      </c>
      <c r="B3776">
        <v>2500</v>
      </c>
      <c r="C3776" t="s">
        <v>8219</v>
      </c>
      <c r="W3776" s="10"/>
      <c r="X3776" s="10"/>
    </row>
    <row r="3777" spans="1:24" x14ac:dyDescent="0.2">
      <c r="A3777">
        <v>3775</v>
      </c>
      <c r="B3777">
        <v>2000</v>
      </c>
      <c r="C3777" t="s">
        <v>8219</v>
      </c>
      <c r="W3777" s="10"/>
      <c r="X3777" s="10"/>
    </row>
    <row r="3778" spans="1:24" x14ac:dyDescent="0.2">
      <c r="A3778">
        <v>3776</v>
      </c>
      <c r="B3778">
        <v>8000</v>
      </c>
      <c r="C3778" t="s">
        <v>8219</v>
      </c>
      <c r="W3778" s="10"/>
      <c r="X3778" s="10"/>
    </row>
    <row r="3779" spans="1:24" x14ac:dyDescent="0.2">
      <c r="A3779">
        <v>3777</v>
      </c>
      <c r="B3779">
        <v>2000</v>
      </c>
      <c r="C3779" t="s">
        <v>8219</v>
      </c>
      <c r="W3779" s="10"/>
      <c r="X3779" s="10"/>
    </row>
    <row r="3780" spans="1:24" x14ac:dyDescent="0.2">
      <c r="A3780">
        <v>3778</v>
      </c>
      <c r="B3780">
        <v>2400</v>
      </c>
      <c r="C3780" t="s">
        <v>8219</v>
      </c>
      <c r="W3780" s="10"/>
      <c r="X3780" s="10"/>
    </row>
    <row r="3781" spans="1:24" x14ac:dyDescent="0.2">
      <c r="A3781">
        <v>3779</v>
      </c>
      <c r="B3781">
        <v>15000</v>
      </c>
      <c r="C3781" t="s">
        <v>8219</v>
      </c>
      <c r="W3781" s="10"/>
      <c r="X3781" s="10"/>
    </row>
    <row r="3782" spans="1:24" x14ac:dyDescent="0.2">
      <c r="A3782">
        <v>3780</v>
      </c>
      <c r="B3782">
        <v>2500</v>
      </c>
      <c r="C3782" t="s">
        <v>8219</v>
      </c>
      <c r="W3782" s="10"/>
      <c r="X3782" s="10"/>
    </row>
    <row r="3783" spans="1:24" x14ac:dyDescent="0.2">
      <c r="A3783">
        <v>3781</v>
      </c>
      <c r="B3783">
        <v>4500</v>
      </c>
      <c r="C3783" t="s">
        <v>8219</v>
      </c>
      <c r="W3783" s="10"/>
      <c r="X3783" s="10"/>
    </row>
    <row r="3784" spans="1:24" x14ac:dyDescent="0.2">
      <c r="A3784">
        <v>3782</v>
      </c>
      <c r="B3784">
        <v>2000</v>
      </c>
      <c r="C3784" t="s">
        <v>8219</v>
      </c>
      <c r="W3784" s="10"/>
      <c r="X3784" s="10"/>
    </row>
    <row r="3785" spans="1:24" x14ac:dyDescent="0.2">
      <c r="A3785">
        <v>3783</v>
      </c>
      <c r="B3785">
        <v>1200</v>
      </c>
      <c r="C3785" t="s">
        <v>8219</v>
      </c>
      <c r="W3785" s="10"/>
      <c r="X3785" s="10"/>
    </row>
    <row r="3786" spans="1:24" x14ac:dyDescent="0.2">
      <c r="A3786">
        <v>3784</v>
      </c>
      <c r="B3786">
        <v>1000</v>
      </c>
      <c r="C3786" t="s">
        <v>8219</v>
      </c>
      <c r="W3786" s="10"/>
      <c r="X3786" s="10"/>
    </row>
    <row r="3787" spans="1:24" x14ac:dyDescent="0.2">
      <c r="A3787">
        <v>3785</v>
      </c>
      <c r="B3787">
        <v>2000</v>
      </c>
      <c r="C3787" t="s">
        <v>8219</v>
      </c>
      <c r="W3787" s="10"/>
      <c r="X3787" s="10"/>
    </row>
    <row r="3788" spans="1:24" x14ac:dyDescent="0.2">
      <c r="A3788">
        <v>3786</v>
      </c>
      <c r="B3788">
        <v>6000</v>
      </c>
      <c r="C3788" t="s">
        <v>8219</v>
      </c>
      <c r="W3788" s="10"/>
      <c r="X3788" s="10"/>
    </row>
    <row r="3789" spans="1:24" x14ac:dyDescent="0.2">
      <c r="A3789">
        <v>3787</v>
      </c>
      <c r="B3789">
        <v>350</v>
      </c>
      <c r="C3789" t="s">
        <v>8219</v>
      </c>
      <c r="W3789" s="10"/>
      <c r="X3789" s="10"/>
    </row>
    <row r="3790" spans="1:24" x14ac:dyDescent="0.2">
      <c r="A3790">
        <v>3788</v>
      </c>
      <c r="B3790">
        <v>75000</v>
      </c>
      <c r="C3790" t="s">
        <v>8221</v>
      </c>
      <c r="W3790" s="10"/>
      <c r="X3790" s="10"/>
    </row>
    <row r="3791" spans="1:24" x14ac:dyDescent="0.2">
      <c r="A3791">
        <v>3789</v>
      </c>
      <c r="B3791">
        <v>3550</v>
      </c>
      <c r="C3791" t="s">
        <v>8221</v>
      </c>
      <c r="W3791" s="10"/>
      <c r="X3791" s="10"/>
    </row>
    <row r="3792" spans="1:24" x14ac:dyDescent="0.2">
      <c r="A3792">
        <v>3790</v>
      </c>
      <c r="B3792">
        <v>15000</v>
      </c>
      <c r="C3792" t="s">
        <v>8221</v>
      </c>
      <c r="W3792" s="10"/>
      <c r="X3792" s="10"/>
    </row>
    <row r="3793" spans="1:24" x14ac:dyDescent="0.2">
      <c r="A3793">
        <v>3791</v>
      </c>
      <c r="B3793">
        <v>1500</v>
      </c>
      <c r="C3793" t="s">
        <v>8221</v>
      </c>
      <c r="W3793" s="10"/>
      <c r="X3793" s="10"/>
    </row>
    <row r="3794" spans="1:24" x14ac:dyDescent="0.2">
      <c r="A3794">
        <v>3792</v>
      </c>
      <c r="B3794">
        <v>12500</v>
      </c>
      <c r="C3794" t="s">
        <v>8221</v>
      </c>
      <c r="W3794" s="10"/>
      <c r="X3794" s="10"/>
    </row>
    <row r="3795" spans="1:24" x14ac:dyDescent="0.2">
      <c r="A3795">
        <v>3793</v>
      </c>
      <c r="B3795">
        <v>7000</v>
      </c>
      <c r="C3795" t="s">
        <v>8221</v>
      </c>
      <c r="W3795" s="10"/>
      <c r="X3795" s="10"/>
    </row>
    <row r="3796" spans="1:24" x14ac:dyDescent="0.2">
      <c r="A3796">
        <v>3794</v>
      </c>
      <c r="B3796">
        <v>5000</v>
      </c>
      <c r="C3796" t="s">
        <v>8221</v>
      </c>
      <c r="W3796" s="10"/>
      <c r="X3796" s="10"/>
    </row>
    <row r="3797" spans="1:24" x14ac:dyDescent="0.2">
      <c r="A3797">
        <v>3795</v>
      </c>
      <c r="B3797">
        <v>600</v>
      </c>
      <c r="C3797" t="s">
        <v>8221</v>
      </c>
      <c r="W3797" s="10"/>
      <c r="X3797" s="10"/>
    </row>
    <row r="3798" spans="1:24" x14ac:dyDescent="0.2">
      <c r="A3798">
        <v>3796</v>
      </c>
      <c r="B3798">
        <v>22500</v>
      </c>
      <c r="C3798" t="s">
        <v>8221</v>
      </c>
      <c r="W3798" s="10"/>
      <c r="X3798" s="10"/>
    </row>
    <row r="3799" spans="1:24" x14ac:dyDescent="0.2">
      <c r="A3799">
        <v>3797</v>
      </c>
      <c r="B3799">
        <v>6000</v>
      </c>
      <c r="C3799" t="s">
        <v>8221</v>
      </c>
      <c r="W3799" s="10"/>
      <c r="X3799" s="10"/>
    </row>
    <row r="3800" spans="1:24" x14ac:dyDescent="0.2">
      <c r="A3800">
        <v>3798</v>
      </c>
      <c r="B3800">
        <v>70000</v>
      </c>
      <c r="C3800" t="s">
        <v>8221</v>
      </c>
      <c r="W3800" s="10"/>
      <c r="X3800" s="10"/>
    </row>
    <row r="3801" spans="1:24" x14ac:dyDescent="0.2">
      <c r="A3801">
        <v>3799</v>
      </c>
      <c r="B3801">
        <v>10000</v>
      </c>
      <c r="C3801" t="s">
        <v>8221</v>
      </c>
      <c r="W3801" s="10"/>
      <c r="X3801" s="10"/>
    </row>
    <row r="3802" spans="1:24" x14ac:dyDescent="0.2">
      <c r="A3802">
        <v>3800</v>
      </c>
      <c r="B3802">
        <v>22000</v>
      </c>
      <c r="C3802" t="s">
        <v>8221</v>
      </c>
      <c r="W3802" s="10"/>
      <c r="X3802" s="10"/>
    </row>
    <row r="3803" spans="1:24" x14ac:dyDescent="0.2">
      <c r="A3803">
        <v>3801</v>
      </c>
      <c r="B3803">
        <v>5000</v>
      </c>
      <c r="C3803" t="s">
        <v>8221</v>
      </c>
      <c r="W3803" s="10"/>
      <c r="X3803" s="10"/>
    </row>
    <row r="3804" spans="1:24" x14ac:dyDescent="0.2">
      <c r="A3804">
        <v>3802</v>
      </c>
      <c r="B3804">
        <v>3000</v>
      </c>
      <c r="C3804" t="s">
        <v>8221</v>
      </c>
      <c r="W3804" s="10"/>
      <c r="X3804" s="10"/>
    </row>
    <row r="3805" spans="1:24" x14ac:dyDescent="0.2">
      <c r="A3805">
        <v>3803</v>
      </c>
      <c r="B3805">
        <v>12000</v>
      </c>
      <c r="C3805" t="s">
        <v>8221</v>
      </c>
      <c r="W3805" s="10"/>
      <c r="X3805" s="10"/>
    </row>
    <row r="3806" spans="1:24" x14ac:dyDescent="0.2">
      <c r="A3806">
        <v>3804</v>
      </c>
      <c r="B3806">
        <v>8000</v>
      </c>
      <c r="C3806" t="s">
        <v>8221</v>
      </c>
      <c r="W3806" s="10"/>
      <c r="X3806" s="10"/>
    </row>
    <row r="3807" spans="1:24" x14ac:dyDescent="0.2">
      <c r="A3807">
        <v>3805</v>
      </c>
      <c r="B3807">
        <v>150000</v>
      </c>
      <c r="C3807" t="s">
        <v>8221</v>
      </c>
      <c r="W3807" s="10"/>
      <c r="X3807" s="10"/>
    </row>
    <row r="3808" spans="1:24" x14ac:dyDescent="0.2">
      <c r="A3808">
        <v>3806</v>
      </c>
      <c r="B3808">
        <v>7500</v>
      </c>
      <c r="C3808" t="s">
        <v>8221</v>
      </c>
      <c r="W3808" s="10"/>
      <c r="X3808" s="10"/>
    </row>
    <row r="3809" spans="1:24" x14ac:dyDescent="0.2">
      <c r="A3809">
        <v>3807</v>
      </c>
      <c r="B3809">
        <v>1500</v>
      </c>
      <c r="C3809" t="s">
        <v>8221</v>
      </c>
      <c r="W3809" s="10"/>
      <c r="X3809" s="10"/>
    </row>
    <row r="3810" spans="1:24" x14ac:dyDescent="0.2">
      <c r="A3810">
        <v>3808</v>
      </c>
      <c r="B3810">
        <v>1000</v>
      </c>
      <c r="C3810" t="s">
        <v>8219</v>
      </c>
      <c r="W3810" s="10"/>
      <c r="X3810" s="10"/>
    </row>
    <row r="3811" spans="1:24" x14ac:dyDescent="0.2">
      <c r="A3811">
        <v>3809</v>
      </c>
      <c r="B3811">
        <v>2000</v>
      </c>
      <c r="C3811" t="s">
        <v>8219</v>
      </c>
      <c r="W3811" s="10"/>
      <c r="X3811" s="10"/>
    </row>
    <row r="3812" spans="1:24" x14ac:dyDescent="0.2">
      <c r="A3812">
        <v>3810</v>
      </c>
      <c r="B3812">
        <v>1500</v>
      </c>
      <c r="C3812" t="s">
        <v>8219</v>
      </c>
      <c r="W3812" s="10"/>
      <c r="X3812" s="10"/>
    </row>
    <row r="3813" spans="1:24" x14ac:dyDescent="0.2">
      <c r="A3813">
        <v>3811</v>
      </c>
      <c r="B3813">
        <v>250</v>
      </c>
      <c r="C3813" t="s">
        <v>8219</v>
      </c>
      <c r="W3813" s="10"/>
      <c r="X3813" s="10"/>
    </row>
    <row r="3814" spans="1:24" x14ac:dyDescent="0.2">
      <c r="A3814">
        <v>3812</v>
      </c>
      <c r="B3814">
        <v>2000</v>
      </c>
      <c r="C3814" t="s">
        <v>8219</v>
      </c>
      <c r="W3814" s="10"/>
      <c r="X3814" s="10"/>
    </row>
    <row r="3815" spans="1:24" x14ac:dyDescent="0.2">
      <c r="A3815">
        <v>3813</v>
      </c>
      <c r="B3815">
        <v>2100</v>
      </c>
      <c r="C3815" t="s">
        <v>8219</v>
      </c>
      <c r="W3815" s="10"/>
      <c r="X3815" s="10"/>
    </row>
    <row r="3816" spans="1:24" x14ac:dyDescent="0.2">
      <c r="A3816">
        <v>3814</v>
      </c>
      <c r="B3816">
        <v>1500</v>
      </c>
      <c r="C3816" t="s">
        <v>8219</v>
      </c>
      <c r="W3816" s="10"/>
      <c r="X3816" s="10"/>
    </row>
    <row r="3817" spans="1:24" x14ac:dyDescent="0.2">
      <c r="A3817">
        <v>3815</v>
      </c>
      <c r="B3817">
        <v>1000</v>
      </c>
      <c r="C3817" t="s">
        <v>8219</v>
      </c>
      <c r="W3817" s="10"/>
      <c r="X3817" s="10"/>
    </row>
    <row r="3818" spans="1:24" x14ac:dyDescent="0.2">
      <c r="A3818">
        <v>3816</v>
      </c>
      <c r="B3818">
        <v>1500</v>
      </c>
      <c r="C3818" t="s">
        <v>8219</v>
      </c>
      <c r="W3818" s="10"/>
      <c r="X3818" s="10"/>
    </row>
    <row r="3819" spans="1:24" x14ac:dyDescent="0.2">
      <c r="A3819">
        <v>3817</v>
      </c>
      <c r="B3819">
        <v>2000</v>
      </c>
      <c r="C3819" t="s">
        <v>8219</v>
      </c>
      <c r="W3819" s="10"/>
      <c r="X3819" s="10"/>
    </row>
    <row r="3820" spans="1:24" x14ac:dyDescent="0.2">
      <c r="A3820">
        <v>3818</v>
      </c>
      <c r="B3820">
        <v>250</v>
      </c>
      <c r="C3820" t="s">
        <v>8219</v>
      </c>
      <c r="W3820" s="10"/>
      <c r="X3820" s="10"/>
    </row>
    <row r="3821" spans="1:24" x14ac:dyDescent="0.2">
      <c r="A3821">
        <v>3819</v>
      </c>
      <c r="B3821">
        <v>1000</v>
      </c>
      <c r="C3821" t="s">
        <v>8219</v>
      </c>
      <c r="W3821" s="10"/>
      <c r="X3821" s="10"/>
    </row>
    <row r="3822" spans="1:24" x14ac:dyDescent="0.2">
      <c r="A3822">
        <v>3820</v>
      </c>
      <c r="B3822">
        <v>300</v>
      </c>
      <c r="C3822" t="s">
        <v>8219</v>
      </c>
      <c r="W3822" s="10"/>
      <c r="X3822" s="10"/>
    </row>
    <row r="3823" spans="1:24" x14ac:dyDescent="0.2">
      <c r="A3823">
        <v>3821</v>
      </c>
      <c r="B3823">
        <v>3500</v>
      </c>
      <c r="C3823" t="s">
        <v>8219</v>
      </c>
      <c r="W3823" s="10"/>
      <c r="X3823" s="10"/>
    </row>
    <row r="3824" spans="1:24" x14ac:dyDescent="0.2">
      <c r="A3824">
        <v>3822</v>
      </c>
      <c r="B3824">
        <v>5000</v>
      </c>
      <c r="C3824" t="s">
        <v>8219</v>
      </c>
      <c r="W3824" s="10"/>
      <c r="X3824" s="10"/>
    </row>
    <row r="3825" spans="1:24" x14ac:dyDescent="0.2">
      <c r="A3825">
        <v>3823</v>
      </c>
      <c r="B3825">
        <v>2500</v>
      </c>
      <c r="C3825" t="s">
        <v>8219</v>
      </c>
      <c r="W3825" s="10"/>
      <c r="X3825" s="10"/>
    </row>
    <row r="3826" spans="1:24" x14ac:dyDescent="0.2">
      <c r="A3826">
        <v>3824</v>
      </c>
      <c r="B3826">
        <v>250</v>
      </c>
      <c r="C3826" t="s">
        <v>8219</v>
      </c>
      <c r="W3826" s="10"/>
      <c r="X3826" s="10"/>
    </row>
    <row r="3827" spans="1:24" x14ac:dyDescent="0.2">
      <c r="A3827">
        <v>3825</v>
      </c>
      <c r="B3827">
        <v>5000</v>
      </c>
      <c r="C3827" t="s">
        <v>8219</v>
      </c>
      <c r="W3827" s="10"/>
      <c r="X3827" s="10"/>
    </row>
    <row r="3828" spans="1:24" x14ac:dyDescent="0.2">
      <c r="A3828">
        <v>3826</v>
      </c>
      <c r="B3828">
        <v>600</v>
      </c>
      <c r="C3828" t="s">
        <v>8219</v>
      </c>
      <c r="W3828" s="10"/>
      <c r="X3828" s="10"/>
    </row>
    <row r="3829" spans="1:24" x14ac:dyDescent="0.2">
      <c r="A3829">
        <v>3827</v>
      </c>
      <c r="B3829">
        <v>3000</v>
      </c>
      <c r="C3829" t="s">
        <v>8219</v>
      </c>
      <c r="W3829" s="10"/>
      <c r="X3829" s="10"/>
    </row>
    <row r="3830" spans="1:24" x14ac:dyDescent="0.2">
      <c r="A3830">
        <v>3828</v>
      </c>
      <c r="B3830">
        <v>5000</v>
      </c>
      <c r="C3830" t="s">
        <v>8219</v>
      </c>
      <c r="W3830" s="10"/>
      <c r="X3830" s="10"/>
    </row>
    <row r="3831" spans="1:24" x14ac:dyDescent="0.2">
      <c r="A3831">
        <v>3829</v>
      </c>
      <c r="B3831">
        <v>500</v>
      </c>
      <c r="C3831" t="s">
        <v>8219</v>
      </c>
      <c r="W3831" s="10"/>
      <c r="X3831" s="10"/>
    </row>
    <row r="3832" spans="1:24" x14ac:dyDescent="0.2">
      <c r="A3832">
        <v>3830</v>
      </c>
      <c r="B3832">
        <v>100</v>
      </c>
      <c r="C3832" t="s">
        <v>8219</v>
      </c>
      <c r="W3832" s="10"/>
      <c r="X3832" s="10"/>
    </row>
    <row r="3833" spans="1:24" x14ac:dyDescent="0.2">
      <c r="A3833">
        <v>3831</v>
      </c>
      <c r="B3833">
        <v>500</v>
      </c>
      <c r="C3833" t="s">
        <v>8219</v>
      </c>
      <c r="W3833" s="10"/>
      <c r="X3833" s="10"/>
    </row>
    <row r="3834" spans="1:24" x14ac:dyDescent="0.2">
      <c r="A3834">
        <v>3832</v>
      </c>
      <c r="B3834">
        <v>1200</v>
      </c>
      <c r="C3834" t="s">
        <v>8219</v>
      </c>
      <c r="W3834" s="10"/>
      <c r="X3834" s="10"/>
    </row>
    <row r="3835" spans="1:24" x14ac:dyDescent="0.2">
      <c r="A3835">
        <v>3833</v>
      </c>
      <c r="B3835">
        <v>1200</v>
      </c>
      <c r="C3835" t="s">
        <v>8219</v>
      </c>
      <c r="W3835" s="10"/>
      <c r="X3835" s="10"/>
    </row>
    <row r="3836" spans="1:24" x14ac:dyDescent="0.2">
      <c r="A3836">
        <v>3834</v>
      </c>
      <c r="B3836">
        <v>3000</v>
      </c>
      <c r="C3836" t="s">
        <v>8219</v>
      </c>
      <c r="W3836" s="10"/>
      <c r="X3836" s="10"/>
    </row>
    <row r="3837" spans="1:24" x14ac:dyDescent="0.2">
      <c r="A3837">
        <v>3835</v>
      </c>
      <c r="B3837">
        <v>200</v>
      </c>
      <c r="C3837" t="s">
        <v>8219</v>
      </c>
      <c r="W3837" s="10"/>
      <c r="X3837" s="10"/>
    </row>
    <row r="3838" spans="1:24" x14ac:dyDescent="0.2">
      <c r="A3838">
        <v>3836</v>
      </c>
      <c r="B3838">
        <v>800</v>
      </c>
      <c r="C3838" t="s">
        <v>8219</v>
      </c>
      <c r="W3838" s="10"/>
      <c r="X3838" s="10"/>
    </row>
    <row r="3839" spans="1:24" x14ac:dyDescent="0.2">
      <c r="A3839">
        <v>3837</v>
      </c>
      <c r="B3839">
        <v>2000</v>
      </c>
      <c r="C3839" t="s">
        <v>8219</v>
      </c>
      <c r="W3839" s="10"/>
      <c r="X3839" s="10"/>
    </row>
    <row r="3840" spans="1:24" x14ac:dyDescent="0.2">
      <c r="A3840">
        <v>3838</v>
      </c>
      <c r="B3840">
        <v>100000</v>
      </c>
      <c r="C3840" t="s">
        <v>8219</v>
      </c>
      <c r="W3840" s="10"/>
      <c r="X3840" s="10"/>
    </row>
    <row r="3841" spans="1:24" x14ac:dyDescent="0.2">
      <c r="A3841">
        <v>3839</v>
      </c>
      <c r="B3841">
        <v>2000</v>
      </c>
      <c r="C3841" t="s">
        <v>8219</v>
      </c>
      <c r="W3841" s="10"/>
      <c r="X3841" s="10"/>
    </row>
    <row r="3842" spans="1:24" x14ac:dyDescent="0.2">
      <c r="A3842">
        <v>3840</v>
      </c>
      <c r="B3842">
        <v>1</v>
      </c>
      <c r="C3842" t="s">
        <v>8219</v>
      </c>
      <c r="W3842" s="10"/>
      <c r="X3842" s="10"/>
    </row>
    <row r="3843" spans="1:24" x14ac:dyDescent="0.2">
      <c r="A3843">
        <v>3841</v>
      </c>
      <c r="B3843">
        <v>10000</v>
      </c>
      <c r="C3843" t="s">
        <v>8221</v>
      </c>
      <c r="W3843" s="10"/>
      <c r="X3843" s="10"/>
    </row>
    <row r="3844" spans="1:24" x14ac:dyDescent="0.2">
      <c r="A3844">
        <v>3842</v>
      </c>
      <c r="B3844">
        <v>5000</v>
      </c>
      <c r="C3844" t="s">
        <v>8221</v>
      </c>
      <c r="W3844" s="10"/>
      <c r="X3844" s="10"/>
    </row>
    <row r="3845" spans="1:24" x14ac:dyDescent="0.2">
      <c r="A3845">
        <v>3843</v>
      </c>
      <c r="B3845">
        <v>5000</v>
      </c>
      <c r="C3845" t="s">
        <v>8221</v>
      </c>
      <c r="W3845" s="10"/>
      <c r="X3845" s="10"/>
    </row>
    <row r="3846" spans="1:24" x14ac:dyDescent="0.2">
      <c r="A3846">
        <v>3844</v>
      </c>
      <c r="B3846">
        <v>9800</v>
      </c>
      <c r="C3846" t="s">
        <v>8221</v>
      </c>
      <c r="W3846" s="10"/>
      <c r="X3846" s="10"/>
    </row>
    <row r="3847" spans="1:24" x14ac:dyDescent="0.2">
      <c r="A3847">
        <v>3845</v>
      </c>
      <c r="B3847">
        <v>40000</v>
      </c>
      <c r="C3847" t="s">
        <v>8221</v>
      </c>
      <c r="W3847" s="10"/>
      <c r="X3847" s="10"/>
    </row>
    <row r="3848" spans="1:24" x14ac:dyDescent="0.2">
      <c r="A3848">
        <v>3846</v>
      </c>
      <c r="B3848">
        <v>7000</v>
      </c>
      <c r="C3848" t="s">
        <v>8221</v>
      </c>
      <c r="W3848" s="10"/>
      <c r="X3848" s="10"/>
    </row>
    <row r="3849" spans="1:24" x14ac:dyDescent="0.2">
      <c r="A3849">
        <v>3847</v>
      </c>
      <c r="B3849">
        <v>10500</v>
      </c>
      <c r="C3849" t="s">
        <v>8221</v>
      </c>
      <c r="W3849" s="10"/>
      <c r="X3849" s="10"/>
    </row>
    <row r="3850" spans="1:24" x14ac:dyDescent="0.2">
      <c r="A3850">
        <v>3848</v>
      </c>
      <c r="B3850">
        <v>13000</v>
      </c>
      <c r="C3850" t="s">
        <v>8221</v>
      </c>
      <c r="W3850" s="10"/>
      <c r="X3850" s="10"/>
    </row>
    <row r="3851" spans="1:24" x14ac:dyDescent="0.2">
      <c r="A3851">
        <v>3849</v>
      </c>
      <c r="B3851">
        <v>30000</v>
      </c>
      <c r="C3851" t="s">
        <v>8221</v>
      </c>
      <c r="W3851" s="10"/>
      <c r="X3851" s="10"/>
    </row>
    <row r="3852" spans="1:24" x14ac:dyDescent="0.2">
      <c r="A3852">
        <v>3850</v>
      </c>
      <c r="B3852">
        <v>1000</v>
      </c>
      <c r="C3852" t="s">
        <v>8221</v>
      </c>
      <c r="W3852" s="10"/>
      <c r="X3852" s="10"/>
    </row>
    <row r="3853" spans="1:24" x14ac:dyDescent="0.2">
      <c r="A3853">
        <v>3851</v>
      </c>
      <c r="B3853">
        <v>2500</v>
      </c>
      <c r="C3853" t="s">
        <v>8221</v>
      </c>
      <c r="W3853" s="10"/>
      <c r="X3853" s="10"/>
    </row>
    <row r="3854" spans="1:24" x14ac:dyDescent="0.2">
      <c r="A3854">
        <v>3852</v>
      </c>
      <c r="B3854">
        <v>10000</v>
      </c>
      <c r="C3854" t="s">
        <v>8221</v>
      </c>
      <c r="W3854" s="10"/>
      <c r="X3854" s="10"/>
    </row>
    <row r="3855" spans="1:24" x14ac:dyDescent="0.2">
      <c r="A3855">
        <v>3853</v>
      </c>
      <c r="B3855">
        <v>100000</v>
      </c>
      <c r="C3855" t="s">
        <v>8221</v>
      </c>
      <c r="W3855" s="10"/>
      <c r="X3855" s="10"/>
    </row>
    <row r="3856" spans="1:24" x14ac:dyDescent="0.2">
      <c r="A3856">
        <v>3854</v>
      </c>
      <c r="B3856">
        <v>11000</v>
      </c>
      <c r="C3856" t="s">
        <v>8221</v>
      </c>
      <c r="W3856" s="10"/>
      <c r="X3856" s="10"/>
    </row>
    <row r="3857" spans="1:24" x14ac:dyDescent="0.2">
      <c r="A3857">
        <v>3855</v>
      </c>
      <c r="B3857">
        <v>1000</v>
      </c>
      <c r="C3857" t="s">
        <v>8221</v>
      </c>
      <c r="W3857" s="10"/>
      <c r="X3857" s="10"/>
    </row>
    <row r="3858" spans="1:24" x14ac:dyDescent="0.2">
      <c r="A3858">
        <v>3856</v>
      </c>
      <c r="B3858">
        <v>5000</v>
      </c>
      <c r="C3858" t="s">
        <v>8221</v>
      </c>
      <c r="W3858" s="10"/>
      <c r="X3858" s="10"/>
    </row>
    <row r="3859" spans="1:24" x14ac:dyDescent="0.2">
      <c r="A3859">
        <v>3857</v>
      </c>
      <c r="B3859">
        <v>5000</v>
      </c>
      <c r="C3859" t="s">
        <v>8221</v>
      </c>
      <c r="W3859" s="10"/>
      <c r="X3859" s="10"/>
    </row>
    <row r="3860" spans="1:24" x14ac:dyDescent="0.2">
      <c r="A3860">
        <v>3858</v>
      </c>
      <c r="B3860">
        <v>500</v>
      </c>
      <c r="C3860" t="s">
        <v>8221</v>
      </c>
      <c r="W3860" s="10"/>
      <c r="X3860" s="10"/>
    </row>
    <row r="3861" spans="1:24" x14ac:dyDescent="0.2">
      <c r="A3861">
        <v>3859</v>
      </c>
      <c r="B3861">
        <v>2500</v>
      </c>
      <c r="C3861" t="s">
        <v>8221</v>
      </c>
      <c r="W3861" s="10"/>
      <c r="X3861" s="10"/>
    </row>
    <row r="3862" spans="1:24" x14ac:dyDescent="0.2">
      <c r="A3862">
        <v>3860</v>
      </c>
      <c r="B3862">
        <v>6000</v>
      </c>
      <c r="C3862" t="s">
        <v>8221</v>
      </c>
      <c r="W3862" s="10"/>
      <c r="X3862" s="10"/>
    </row>
    <row r="3863" spans="1:24" x14ac:dyDescent="0.2">
      <c r="A3863">
        <v>3861</v>
      </c>
      <c r="B3863">
        <v>2000</v>
      </c>
      <c r="C3863" t="s">
        <v>8221</v>
      </c>
      <c r="W3863" s="10"/>
      <c r="X3863" s="10"/>
    </row>
    <row r="3864" spans="1:24" x14ac:dyDescent="0.2">
      <c r="A3864">
        <v>3862</v>
      </c>
      <c r="B3864">
        <v>7500</v>
      </c>
      <c r="C3864" t="s">
        <v>8221</v>
      </c>
      <c r="W3864" s="10"/>
      <c r="X3864" s="10"/>
    </row>
    <row r="3865" spans="1:24" x14ac:dyDescent="0.2">
      <c r="A3865">
        <v>3863</v>
      </c>
      <c r="B3865">
        <v>6000</v>
      </c>
      <c r="C3865" t="s">
        <v>8221</v>
      </c>
      <c r="W3865" s="10"/>
      <c r="X3865" s="10"/>
    </row>
    <row r="3866" spans="1:24" x14ac:dyDescent="0.2">
      <c r="A3866">
        <v>3864</v>
      </c>
      <c r="B3866">
        <v>5000</v>
      </c>
      <c r="C3866" t="s">
        <v>8221</v>
      </c>
      <c r="W3866" s="10"/>
      <c r="X3866" s="10"/>
    </row>
    <row r="3867" spans="1:24" x14ac:dyDescent="0.2">
      <c r="A3867">
        <v>3865</v>
      </c>
      <c r="B3867">
        <v>2413</v>
      </c>
      <c r="C3867" t="s">
        <v>8221</v>
      </c>
      <c r="W3867" s="10"/>
      <c r="X3867" s="10"/>
    </row>
    <row r="3868" spans="1:24" x14ac:dyDescent="0.2">
      <c r="A3868">
        <v>3866</v>
      </c>
      <c r="B3868">
        <v>2000</v>
      </c>
      <c r="C3868" t="s">
        <v>8221</v>
      </c>
      <c r="W3868" s="10"/>
      <c r="X3868" s="10"/>
    </row>
    <row r="3869" spans="1:24" x14ac:dyDescent="0.2">
      <c r="A3869">
        <v>3867</v>
      </c>
      <c r="B3869">
        <v>2000</v>
      </c>
      <c r="C3869" t="s">
        <v>8221</v>
      </c>
      <c r="W3869" s="10"/>
      <c r="X3869" s="10"/>
    </row>
    <row r="3870" spans="1:24" x14ac:dyDescent="0.2">
      <c r="A3870">
        <v>3868</v>
      </c>
      <c r="B3870">
        <v>5000</v>
      </c>
      <c r="C3870" t="s">
        <v>8220</v>
      </c>
      <c r="W3870" s="10"/>
      <c r="X3870" s="10"/>
    </row>
    <row r="3871" spans="1:24" x14ac:dyDescent="0.2">
      <c r="A3871">
        <v>3869</v>
      </c>
      <c r="B3871">
        <v>13111</v>
      </c>
      <c r="C3871" t="s">
        <v>8220</v>
      </c>
      <c r="W3871" s="10"/>
      <c r="X3871" s="10"/>
    </row>
    <row r="3872" spans="1:24" x14ac:dyDescent="0.2">
      <c r="A3872">
        <v>3870</v>
      </c>
      <c r="B3872">
        <v>10000</v>
      </c>
      <c r="C3872" t="s">
        <v>8220</v>
      </c>
      <c r="W3872" s="10"/>
      <c r="X3872" s="10"/>
    </row>
    <row r="3873" spans="1:24" x14ac:dyDescent="0.2">
      <c r="A3873">
        <v>3871</v>
      </c>
      <c r="B3873">
        <v>1500</v>
      </c>
      <c r="C3873" t="s">
        <v>8220</v>
      </c>
      <c r="W3873" s="10"/>
      <c r="X3873" s="10"/>
    </row>
    <row r="3874" spans="1:24" x14ac:dyDescent="0.2">
      <c r="A3874">
        <v>3872</v>
      </c>
      <c r="B3874">
        <v>15000</v>
      </c>
      <c r="C3874" t="s">
        <v>8220</v>
      </c>
      <c r="W3874" s="10"/>
      <c r="X3874" s="10"/>
    </row>
    <row r="3875" spans="1:24" x14ac:dyDescent="0.2">
      <c r="A3875">
        <v>3873</v>
      </c>
      <c r="B3875">
        <v>5500</v>
      </c>
      <c r="C3875" t="s">
        <v>8220</v>
      </c>
      <c r="W3875" s="10"/>
      <c r="X3875" s="10"/>
    </row>
    <row r="3876" spans="1:24" x14ac:dyDescent="0.2">
      <c r="A3876">
        <v>3874</v>
      </c>
      <c r="B3876">
        <v>620</v>
      </c>
      <c r="C3876" t="s">
        <v>8220</v>
      </c>
      <c r="W3876" s="10"/>
      <c r="X3876" s="10"/>
    </row>
    <row r="3877" spans="1:24" x14ac:dyDescent="0.2">
      <c r="A3877">
        <v>3875</v>
      </c>
      <c r="B3877">
        <v>30000</v>
      </c>
      <c r="C3877" t="s">
        <v>8220</v>
      </c>
      <c r="W3877" s="10"/>
      <c r="X3877" s="10"/>
    </row>
    <row r="3878" spans="1:24" x14ac:dyDescent="0.2">
      <c r="A3878">
        <v>3876</v>
      </c>
      <c r="B3878">
        <v>3900</v>
      </c>
      <c r="C3878" t="s">
        <v>8220</v>
      </c>
      <c r="W3878" s="10"/>
      <c r="X3878" s="10"/>
    </row>
    <row r="3879" spans="1:24" x14ac:dyDescent="0.2">
      <c r="A3879">
        <v>3877</v>
      </c>
      <c r="B3879">
        <v>25000</v>
      </c>
      <c r="C3879" t="s">
        <v>8220</v>
      </c>
      <c r="W3879" s="10"/>
      <c r="X3879" s="10"/>
    </row>
    <row r="3880" spans="1:24" x14ac:dyDescent="0.2">
      <c r="A3880">
        <v>3878</v>
      </c>
      <c r="B3880">
        <v>18000</v>
      </c>
      <c r="C3880" t="s">
        <v>8220</v>
      </c>
      <c r="W3880" s="10"/>
      <c r="X3880" s="10"/>
    </row>
    <row r="3881" spans="1:24" x14ac:dyDescent="0.2">
      <c r="A3881">
        <v>3879</v>
      </c>
      <c r="B3881">
        <v>15000</v>
      </c>
      <c r="C3881" t="s">
        <v>8220</v>
      </c>
      <c r="W3881" s="10"/>
      <c r="X3881" s="10"/>
    </row>
    <row r="3882" spans="1:24" x14ac:dyDescent="0.2">
      <c r="A3882">
        <v>3880</v>
      </c>
      <c r="B3882">
        <v>7500</v>
      </c>
      <c r="C3882" t="s">
        <v>8220</v>
      </c>
      <c r="W3882" s="10"/>
      <c r="X3882" s="10"/>
    </row>
    <row r="3883" spans="1:24" x14ac:dyDescent="0.2">
      <c r="A3883">
        <v>3881</v>
      </c>
      <c r="B3883">
        <v>500</v>
      </c>
      <c r="C3883" t="s">
        <v>8220</v>
      </c>
      <c r="W3883" s="10"/>
      <c r="X3883" s="10"/>
    </row>
    <row r="3884" spans="1:24" x14ac:dyDescent="0.2">
      <c r="A3884">
        <v>3882</v>
      </c>
      <c r="B3884">
        <v>30000</v>
      </c>
      <c r="C3884" t="s">
        <v>8220</v>
      </c>
      <c r="W3884" s="10"/>
      <c r="X3884" s="10"/>
    </row>
    <row r="3885" spans="1:24" x14ac:dyDescent="0.2">
      <c r="A3885">
        <v>3883</v>
      </c>
      <c r="B3885">
        <v>15000</v>
      </c>
      <c r="C3885" t="s">
        <v>8220</v>
      </c>
      <c r="W3885" s="10"/>
      <c r="X3885" s="10"/>
    </row>
    <row r="3886" spans="1:24" x14ac:dyDescent="0.2">
      <c r="A3886">
        <v>3884</v>
      </c>
      <c r="B3886">
        <v>10000</v>
      </c>
      <c r="C3886" t="s">
        <v>8220</v>
      </c>
      <c r="W3886" s="10"/>
      <c r="X3886" s="10"/>
    </row>
    <row r="3887" spans="1:24" x14ac:dyDescent="0.2">
      <c r="A3887">
        <v>3885</v>
      </c>
      <c r="B3887">
        <v>375000</v>
      </c>
      <c r="C3887" t="s">
        <v>8220</v>
      </c>
      <c r="W3887" s="10"/>
      <c r="X3887" s="10"/>
    </row>
    <row r="3888" spans="1:24" x14ac:dyDescent="0.2">
      <c r="A3888">
        <v>3886</v>
      </c>
      <c r="B3888">
        <v>10000</v>
      </c>
      <c r="C3888" t="s">
        <v>8220</v>
      </c>
      <c r="W3888" s="10"/>
      <c r="X3888" s="10"/>
    </row>
    <row r="3889" spans="1:24" x14ac:dyDescent="0.2">
      <c r="A3889">
        <v>3887</v>
      </c>
      <c r="B3889">
        <v>2000</v>
      </c>
      <c r="C3889" t="s">
        <v>8220</v>
      </c>
      <c r="W3889" s="10"/>
      <c r="X3889" s="10"/>
    </row>
    <row r="3890" spans="1:24" x14ac:dyDescent="0.2">
      <c r="A3890">
        <v>3888</v>
      </c>
      <c r="B3890">
        <v>2000</v>
      </c>
      <c r="C3890" t="s">
        <v>8221</v>
      </c>
      <c r="W3890" s="10"/>
      <c r="X3890" s="10"/>
    </row>
    <row r="3891" spans="1:24" x14ac:dyDescent="0.2">
      <c r="A3891">
        <v>3889</v>
      </c>
      <c r="B3891">
        <v>8000</v>
      </c>
      <c r="C3891" t="s">
        <v>8221</v>
      </c>
      <c r="W3891" s="10"/>
      <c r="X3891" s="10"/>
    </row>
    <row r="3892" spans="1:24" x14ac:dyDescent="0.2">
      <c r="A3892">
        <v>3890</v>
      </c>
      <c r="B3892">
        <v>15000</v>
      </c>
      <c r="C3892" t="s">
        <v>8221</v>
      </c>
      <c r="W3892" s="10"/>
      <c r="X3892" s="10"/>
    </row>
    <row r="3893" spans="1:24" x14ac:dyDescent="0.2">
      <c r="A3893">
        <v>3891</v>
      </c>
      <c r="B3893">
        <v>800</v>
      </c>
      <c r="C3893" t="s">
        <v>8221</v>
      </c>
      <c r="W3893" s="10"/>
      <c r="X3893" s="10"/>
    </row>
    <row r="3894" spans="1:24" x14ac:dyDescent="0.2">
      <c r="A3894">
        <v>3892</v>
      </c>
      <c r="B3894">
        <v>1000</v>
      </c>
      <c r="C3894" t="s">
        <v>8221</v>
      </c>
      <c r="W3894" s="10"/>
      <c r="X3894" s="10"/>
    </row>
    <row r="3895" spans="1:24" x14ac:dyDescent="0.2">
      <c r="A3895">
        <v>3893</v>
      </c>
      <c r="B3895">
        <v>50000</v>
      </c>
      <c r="C3895" t="s">
        <v>8221</v>
      </c>
      <c r="W3895" s="10"/>
      <c r="X3895" s="10"/>
    </row>
    <row r="3896" spans="1:24" x14ac:dyDescent="0.2">
      <c r="A3896">
        <v>3894</v>
      </c>
      <c r="B3896">
        <v>15000</v>
      </c>
      <c r="C3896" t="s">
        <v>8221</v>
      </c>
      <c r="W3896" s="10"/>
      <c r="X3896" s="10"/>
    </row>
    <row r="3897" spans="1:24" x14ac:dyDescent="0.2">
      <c r="A3897">
        <v>3895</v>
      </c>
      <c r="B3897">
        <v>1000</v>
      </c>
      <c r="C3897" t="s">
        <v>8221</v>
      </c>
      <c r="W3897" s="10"/>
      <c r="X3897" s="10"/>
    </row>
    <row r="3898" spans="1:24" x14ac:dyDescent="0.2">
      <c r="A3898">
        <v>3896</v>
      </c>
      <c r="B3898">
        <v>1600</v>
      </c>
      <c r="C3898" t="s">
        <v>8221</v>
      </c>
      <c r="W3898" s="10"/>
      <c r="X3898" s="10"/>
    </row>
    <row r="3899" spans="1:24" x14ac:dyDescent="0.2">
      <c r="A3899">
        <v>3897</v>
      </c>
      <c r="B3899">
        <v>2500</v>
      </c>
      <c r="C3899" t="s">
        <v>8221</v>
      </c>
      <c r="W3899" s="10"/>
      <c r="X3899" s="10"/>
    </row>
    <row r="3900" spans="1:24" x14ac:dyDescent="0.2">
      <c r="A3900">
        <v>3898</v>
      </c>
      <c r="B3900">
        <v>2500</v>
      </c>
      <c r="C3900" t="s">
        <v>8221</v>
      </c>
      <c r="W3900" s="10"/>
      <c r="X3900" s="10"/>
    </row>
    <row r="3901" spans="1:24" x14ac:dyDescent="0.2">
      <c r="A3901">
        <v>3899</v>
      </c>
      <c r="B3901">
        <v>10000</v>
      </c>
      <c r="C3901" t="s">
        <v>8221</v>
      </c>
      <c r="W3901" s="10"/>
      <c r="X3901" s="10"/>
    </row>
    <row r="3902" spans="1:24" x14ac:dyDescent="0.2">
      <c r="A3902">
        <v>3900</v>
      </c>
      <c r="B3902">
        <v>2500</v>
      </c>
      <c r="C3902" t="s">
        <v>8221</v>
      </c>
      <c r="W3902" s="10"/>
      <c r="X3902" s="10"/>
    </row>
    <row r="3903" spans="1:24" x14ac:dyDescent="0.2">
      <c r="A3903">
        <v>3901</v>
      </c>
      <c r="B3903">
        <v>3000</v>
      </c>
      <c r="C3903" t="s">
        <v>8221</v>
      </c>
      <c r="W3903" s="10"/>
      <c r="X3903" s="10"/>
    </row>
    <row r="3904" spans="1:24" x14ac:dyDescent="0.2">
      <c r="A3904">
        <v>3902</v>
      </c>
      <c r="B3904">
        <v>3000</v>
      </c>
      <c r="C3904" t="s">
        <v>8221</v>
      </c>
      <c r="W3904" s="10"/>
      <c r="X3904" s="10"/>
    </row>
    <row r="3905" spans="1:24" x14ac:dyDescent="0.2">
      <c r="A3905">
        <v>3903</v>
      </c>
      <c r="B3905">
        <v>1500</v>
      </c>
      <c r="C3905" t="s">
        <v>8221</v>
      </c>
      <c r="W3905" s="10"/>
      <c r="X3905" s="10"/>
    </row>
    <row r="3906" spans="1:24" x14ac:dyDescent="0.2">
      <c r="A3906">
        <v>3904</v>
      </c>
      <c r="B3906">
        <v>10000</v>
      </c>
      <c r="C3906" t="s">
        <v>8221</v>
      </c>
      <c r="W3906" s="10"/>
      <c r="X3906" s="10"/>
    </row>
    <row r="3907" spans="1:24" x14ac:dyDescent="0.2">
      <c r="A3907">
        <v>3905</v>
      </c>
      <c r="B3907">
        <v>1500</v>
      </c>
      <c r="C3907" t="s">
        <v>8221</v>
      </c>
      <c r="W3907" s="10"/>
      <c r="X3907" s="10"/>
    </row>
    <row r="3908" spans="1:24" x14ac:dyDescent="0.2">
      <c r="A3908">
        <v>3906</v>
      </c>
      <c r="B3908">
        <v>1500</v>
      </c>
      <c r="C3908" t="s">
        <v>8221</v>
      </c>
      <c r="W3908" s="10"/>
      <c r="X3908" s="10"/>
    </row>
    <row r="3909" spans="1:24" x14ac:dyDescent="0.2">
      <c r="A3909">
        <v>3907</v>
      </c>
      <c r="B3909">
        <v>1000</v>
      </c>
      <c r="C3909" t="s">
        <v>8221</v>
      </c>
      <c r="W3909" s="10"/>
      <c r="X3909" s="10"/>
    </row>
    <row r="3910" spans="1:24" x14ac:dyDescent="0.2">
      <c r="A3910">
        <v>3908</v>
      </c>
      <c r="B3910">
        <v>750</v>
      </c>
      <c r="C3910" t="s">
        <v>8221</v>
      </c>
      <c r="W3910" s="10"/>
      <c r="X3910" s="10"/>
    </row>
    <row r="3911" spans="1:24" x14ac:dyDescent="0.2">
      <c r="A3911">
        <v>3909</v>
      </c>
      <c r="B3911">
        <v>60000</v>
      </c>
      <c r="C3911" t="s">
        <v>8221</v>
      </c>
      <c r="W3911" s="10"/>
      <c r="X3911" s="10"/>
    </row>
    <row r="3912" spans="1:24" x14ac:dyDescent="0.2">
      <c r="A3912">
        <v>3910</v>
      </c>
      <c r="B3912">
        <v>6000</v>
      </c>
      <c r="C3912" t="s">
        <v>8221</v>
      </c>
      <c r="W3912" s="10"/>
      <c r="X3912" s="10"/>
    </row>
    <row r="3913" spans="1:24" x14ac:dyDescent="0.2">
      <c r="A3913">
        <v>3911</v>
      </c>
      <c r="B3913">
        <v>8000</v>
      </c>
      <c r="C3913" t="s">
        <v>8221</v>
      </c>
      <c r="W3913" s="10"/>
      <c r="X3913" s="10"/>
    </row>
    <row r="3914" spans="1:24" x14ac:dyDescent="0.2">
      <c r="A3914">
        <v>3912</v>
      </c>
      <c r="B3914">
        <v>15000</v>
      </c>
      <c r="C3914" t="s">
        <v>8221</v>
      </c>
      <c r="W3914" s="10"/>
      <c r="X3914" s="10"/>
    </row>
    <row r="3915" spans="1:24" x14ac:dyDescent="0.2">
      <c r="A3915">
        <v>3913</v>
      </c>
      <c r="B3915">
        <v>10000</v>
      </c>
      <c r="C3915" t="s">
        <v>8221</v>
      </c>
      <c r="W3915" s="10"/>
      <c r="X3915" s="10"/>
    </row>
    <row r="3916" spans="1:24" x14ac:dyDescent="0.2">
      <c r="A3916">
        <v>3914</v>
      </c>
      <c r="B3916">
        <v>2500</v>
      </c>
      <c r="C3916" t="s">
        <v>8221</v>
      </c>
      <c r="W3916" s="10"/>
      <c r="X3916" s="10"/>
    </row>
    <row r="3917" spans="1:24" x14ac:dyDescent="0.2">
      <c r="A3917">
        <v>3915</v>
      </c>
      <c r="B3917">
        <v>1500</v>
      </c>
      <c r="C3917" t="s">
        <v>8221</v>
      </c>
      <c r="W3917" s="10"/>
      <c r="X3917" s="10"/>
    </row>
    <row r="3918" spans="1:24" x14ac:dyDescent="0.2">
      <c r="A3918">
        <v>3916</v>
      </c>
      <c r="B3918">
        <v>2000</v>
      </c>
      <c r="C3918" t="s">
        <v>8221</v>
      </c>
      <c r="W3918" s="10"/>
      <c r="X3918" s="10"/>
    </row>
    <row r="3919" spans="1:24" x14ac:dyDescent="0.2">
      <c r="A3919">
        <v>3917</v>
      </c>
      <c r="B3919">
        <v>3500</v>
      </c>
      <c r="C3919" t="s">
        <v>8221</v>
      </c>
      <c r="W3919" s="10"/>
      <c r="X3919" s="10"/>
    </row>
    <row r="3920" spans="1:24" x14ac:dyDescent="0.2">
      <c r="A3920">
        <v>3918</v>
      </c>
      <c r="B3920">
        <v>60000</v>
      </c>
      <c r="C3920" t="s">
        <v>8221</v>
      </c>
      <c r="W3920" s="10"/>
      <c r="X3920" s="10"/>
    </row>
    <row r="3921" spans="1:24" x14ac:dyDescent="0.2">
      <c r="A3921">
        <v>3919</v>
      </c>
      <c r="B3921">
        <v>5000</v>
      </c>
      <c r="C3921" t="s">
        <v>8221</v>
      </c>
      <c r="W3921" s="10"/>
      <c r="X3921" s="10"/>
    </row>
    <row r="3922" spans="1:24" x14ac:dyDescent="0.2">
      <c r="A3922">
        <v>3920</v>
      </c>
      <c r="B3922">
        <v>2500</v>
      </c>
      <c r="C3922" t="s">
        <v>8221</v>
      </c>
      <c r="W3922" s="10"/>
      <c r="X3922" s="10"/>
    </row>
    <row r="3923" spans="1:24" x14ac:dyDescent="0.2">
      <c r="A3923">
        <v>3921</v>
      </c>
      <c r="B3923">
        <v>3000</v>
      </c>
      <c r="C3923" t="s">
        <v>8221</v>
      </c>
      <c r="W3923" s="10"/>
      <c r="X3923" s="10"/>
    </row>
    <row r="3924" spans="1:24" x14ac:dyDescent="0.2">
      <c r="A3924">
        <v>3922</v>
      </c>
      <c r="B3924">
        <v>750</v>
      </c>
      <c r="C3924" t="s">
        <v>8221</v>
      </c>
      <c r="W3924" s="10"/>
      <c r="X3924" s="10"/>
    </row>
    <row r="3925" spans="1:24" x14ac:dyDescent="0.2">
      <c r="A3925">
        <v>3923</v>
      </c>
      <c r="B3925">
        <v>11500</v>
      </c>
      <c r="C3925" t="s">
        <v>8221</v>
      </c>
      <c r="W3925" s="10"/>
      <c r="X3925" s="10"/>
    </row>
    <row r="3926" spans="1:24" x14ac:dyDescent="0.2">
      <c r="A3926">
        <v>3924</v>
      </c>
      <c r="B3926">
        <v>15000</v>
      </c>
      <c r="C3926" t="s">
        <v>8221</v>
      </c>
      <c r="W3926" s="10"/>
      <c r="X3926" s="10"/>
    </row>
    <row r="3927" spans="1:24" x14ac:dyDescent="0.2">
      <c r="A3927">
        <v>3925</v>
      </c>
      <c r="B3927">
        <v>150</v>
      </c>
      <c r="C3927" t="s">
        <v>8221</v>
      </c>
      <c r="W3927" s="10"/>
      <c r="X3927" s="10"/>
    </row>
    <row r="3928" spans="1:24" x14ac:dyDescent="0.2">
      <c r="A3928">
        <v>3926</v>
      </c>
      <c r="B3928">
        <v>5000</v>
      </c>
      <c r="C3928" t="s">
        <v>8221</v>
      </c>
      <c r="W3928" s="10"/>
      <c r="X3928" s="10"/>
    </row>
    <row r="3929" spans="1:24" x14ac:dyDescent="0.2">
      <c r="A3929">
        <v>3927</v>
      </c>
      <c r="B3929">
        <v>2500</v>
      </c>
      <c r="C3929" t="s">
        <v>8221</v>
      </c>
      <c r="W3929" s="10"/>
      <c r="X3929" s="10"/>
    </row>
    <row r="3930" spans="1:24" x14ac:dyDescent="0.2">
      <c r="A3930">
        <v>3928</v>
      </c>
      <c r="B3930">
        <v>5000</v>
      </c>
      <c r="C3930" t="s">
        <v>8221</v>
      </c>
      <c r="W3930" s="10"/>
      <c r="X3930" s="10"/>
    </row>
    <row r="3931" spans="1:24" x14ac:dyDescent="0.2">
      <c r="A3931">
        <v>3929</v>
      </c>
      <c r="B3931">
        <v>20000</v>
      </c>
      <c r="C3931" t="s">
        <v>8221</v>
      </c>
      <c r="W3931" s="10"/>
      <c r="X3931" s="10"/>
    </row>
    <row r="3932" spans="1:24" x14ac:dyDescent="0.2">
      <c r="A3932">
        <v>3930</v>
      </c>
      <c r="B3932">
        <v>10000</v>
      </c>
      <c r="C3932" t="s">
        <v>8221</v>
      </c>
      <c r="W3932" s="10"/>
      <c r="X3932" s="10"/>
    </row>
    <row r="3933" spans="1:24" x14ac:dyDescent="0.2">
      <c r="A3933">
        <v>3931</v>
      </c>
      <c r="B3933">
        <v>8000</v>
      </c>
      <c r="C3933" t="s">
        <v>8221</v>
      </c>
      <c r="W3933" s="10"/>
      <c r="X3933" s="10"/>
    </row>
    <row r="3934" spans="1:24" x14ac:dyDescent="0.2">
      <c r="A3934">
        <v>3932</v>
      </c>
      <c r="B3934">
        <v>12000</v>
      </c>
      <c r="C3934" t="s">
        <v>8221</v>
      </c>
      <c r="W3934" s="10"/>
      <c r="X3934" s="10"/>
    </row>
    <row r="3935" spans="1:24" x14ac:dyDescent="0.2">
      <c r="A3935">
        <v>3933</v>
      </c>
      <c r="B3935">
        <v>7000</v>
      </c>
      <c r="C3935" t="s">
        <v>8221</v>
      </c>
      <c r="W3935" s="10"/>
      <c r="X3935" s="10"/>
    </row>
    <row r="3936" spans="1:24" x14ac:dyDescent="0.2">
      <c r="A3936">
        <v>3934</v>
      </c>
      <c r="B3936">
        <v>5000</v>
      </c>
      <c r="C3936" t="s">
        <v>8221</v>
      </c>
      <c r="W3936" s="10"/>
      <c r="X3936" s="10"/>
    </row>
    <row r="3937" spans="1:24" x14ac:dyDescent="0.2">
      <c r="A3937">
        <v>3935</v>
      </c>
      <c r="B3937">
        <v>3000</v>
      </c>
      <c r="C3937" t="s">
        <v>8221</v>
      </c>
      <c r="W3937" s="10"/>
      <c r="X3937" s="10"/>
    </row>
    <row r="3938" spans="1:24" x14ac:dyDescent="0.2">
      <c r="A3938">
        <v>3936</v>
      </c>
      <c r="B3938">
        <v>20000</v>
      </c>
      <c r="C3938" t="s">
        <v>8221</v>
      </c>
      <c r="W3938" s="10"/>
      <c r="X3938" s="10"/>
    </row>
    <row r="3939" spans="1:24" x14ac:dyDescent="0.2">
      <c r="A3939">
        <v>3937</v>
      </c>
      <c r="B3939">
        <v>2885</v>
      </c>
      <c r="C3939" t="s">
        <v>8221</v>
      </c>
      <c r="W3939" s="10"/>
      <c r="X3939" s="10"/>
    </row>
    <row r="3940" spans="1:24" x14ac:dyDescent="0.2">
      <c r="A3940">
        <v>3938</v>
      </c>
      <c r="B3940">
        <v>3255</v>
      </c>
      <c r="C3940" t="s">
        <v>8221</v>
      </c>
      <c r="W3940" s="10"/>
      <c r="X3940" s="10"/>
    </row>
    <row r="3941" spans="1:24" x14ac:dyDescent="0.2">
      <c r="A3941">
        <v>3939</v>
      </c>
      <c r="B3941">
        <v>5000</v>
      </c>
      <c r="C3941" t="s">
        <v>8221</v>
      </c>
      <c r="W3941" s="10"/>
      <c r="X3941" s="10"/>
    </row>
    <row r="3942" spans="1:24" x14ac:dyDescent="0.2">
      <c r="A3942">
        <v>3940</v>
      </c>
      <c r="B3942">
        <v>5000</v>
      </c>
      <c r="C3942" t="s">
        <v>8221</v>
      </c>
      <c r="W3942" s="10"/>
      <c r="X3942" s="10"/>
    </row>
    <row r="3943" spans="1:24" x14ac:dyDescent="0.2">
      <c r="A3943">
        <v>3941</v>
      </c>
      <c r="B3943">
        <v>5500</v>
      </c>
      <c r="C3943" t="s">
        <v>8221</v>
      </c>
      <c r="W3943" s="10"/>
      <c r="X3943" s="10"/>
    </row>
    <row r="3944" spans="1:24" x14ac:dyDescent="0.2">
      <c r="A3944">
        <v>3942</v>
      </c>
      <c r="B3944">
        <v>1200</v>
      </c>
      <c r="C3944" t="s">
        <v>8221</v>
      </c>
      <c r="W3944" s="10"/>
      <c r="X3944" s="10"/>
    </row>
    <row r="3945" spans="1:24" x14ac:dyDescent="0.2">
      <c r="A3945">
        <v>3943</v>
      </c>
      <c r="B3945">
        <v>5000</v>
      </c>
      <c r="C3945" t="s">
        <v>8221</v>
      </c>
      <c r="W3945" s="10"/>
      <c r="X3945" s="10"/>
    </row>
    <row r="3946" spans="1:24" x14ac:dyDescent="0.2">
      <c r="A3946">
        <v>3944</v>
      </c>
      <c r="B3946">
        <v>5000</v>
      </c>
      <c r="C3946" t="s">
        <v>8221</v>
      </c>
      <c r="W3946" s="10"/>
      <c r="X3946" s="10"/>
    </row>
    <row r="3947" spans="1:24" x14ac:dyDescent="0.2">
      <c r="A3947">
        <v>3945</v>
      </c>
      <c r="B3947">
        <v>2000</v>
      </c>
      <c r="C3947" t="s">
        <v>8221</v>
      </c>
      <c r="W3947" s="10"/>
      <c r="X3947" s="10"/>
    </row>
    <row r="3948" spans="1:24" x14ac:dyDescent="0.2">
      <c r="A3948">
        <v>3946</v>
      </c>
      <c r="B3948">
        <v>6000</v>
      </c>
      <c r="C3948" t="s">
        <v>8221</v>
      </c>
      <c r="W3948" s="10"/>
      <c r="X3948" s="10"/>
    </row>
    <row r="3949" spans="1:24" x14ac:dyDescent="0.2">
      <c r="A3949">
        <v>3947</v>
      </c>
      <c r="B3949">
        <v>3000</v>
      </c>
      <c r="C3949" t="s">
        <v>8221</v>
      </c>
      <c r="W3949" s="10"/>
      <c r="X3949" s="10"/>
    </row>
    <row r="3950" spans="1:24" x14ac:dyDescent="0.2">
      <c r="A3950">
        <v>3948</v>
      </c>
      <c r="B3950">
        <v>30000</v>
      </c>
      <c r="C3950" t="s">
        <v>8221</v>
      </c>
      <c r="W3950" s="10"/>
      <c r="X3950" s="10"/>
    </row>
    <row r="3951" spans="1:24" x14ac:dyDescent="0.2">
      <c r="A3951">
        <v>3949</v>
      </c>
      <c r="B3951">
        <v>10000</v>
      </c>
      <c r="C3951" t="s">
        <v>8221</v>
      </c>
      <c r="W3951" s="10"/>
      <c r="X3951" s="10"/>
    </row>
    <row r="3952" spans="1:24" x14ac:dyDescent="0.2">
      <c r="A3952">
        <v>3950</v>
      </c>
      <c r="B3952">
        <v>4000</v>
      </c>
      <c r="C3952" t="s">
        <v>8221</v>
      </c>
      <c r="W3952" s="10"/>
      <c r="X3952" s="10"/>
    </row>
    <row r="3953" spans="1:24" x14ac:dyDescent="0.2">
      <c r="A3953">
        <v>3951</v>
      </c>
      <c r="B3953">
        <v>200000</v>
      </c>
      <c r="C3953" t="s">
        <v>8221</v>
      </c>
      <c r="W3953" s="10"/>
      <c r="X3953" s="10"/>
    </row>
    <row r="3954" spans="1:24" x14ac:dyDescent="0.2">
      <c r="A3954">
        <v>3952</v>
      </c>
      <c r="B3954">
        <v>26000</v>
      </c>
      <c r="C3954" t="s">
        <v>8221</v>
      </c>
      <c r="W3954" s="10"/>
      <c r="X3954" s="10"/>
    </row>
    <row r="3955" spans="1:24" x14ac:dyDescent="0.2">
      <c r="A3955">
        <v>3953</v>
      </c>
      <c r="B3955">
        <v>17600</v>
      </c>
      <c r="C3955" t="s">
        <v>8221</v>
      </c>
      <c r="W3955" s="10"/>
      <c r="X3955" s="10"/>
    </row>
    <row r="3956" spans="1:24" x14ac:dyDescent="0.2">
      <c r="A3956">
        <v>3954</v>
      </c>
      <c r="B3956">
        <v>25000</v>
      </c>
      <c r="C3956" t="s">
        <v>8221</v>
      </c>
      <c r="W3956" s="10"/>
      <c r="X3956" s="10"/>
    </row>
    <row r="3957" spans="1:24" x14ac:dyDescent="0.2">
      <c r="A3957">
        <v>3955</v>
      </c>
      <c r="B3957">
        <v>1750</v>
      </c>
      <c r="C3957" t="s">
        <v>8221</v>
      </c>
      <c r="W3957" s="10"/>
      <c r="X3957" s="10"/>
    </row>
    <row r="3958" spans="1:24" x14ac:dyDescent="0.2">
      <c r="A3958">
        <v>3956</v>
      </c>
      <c r="B3958">
        <v>5500</v>
      </c>
      <c r="C3958" t="s">
        <v>8221</v>
      </c>
      <c r="W3958" s="10"/>
      <c r="X3958" s="10"/>
    </row>
    <row r="3959" spans="1:24" x14ac:dyDescent="0.2">
      <c r="A3959">
        <v>3957</v>
      </c>
      <c r="B3959">
        <v>28000</v>
      </c>
      <c r="C3959" t="s">
        <v>8221</v>
      </c>
      <c r="W3959" s="10"/>
      <c r="X3959" s="10"/>
    </row>
    <row r="3960" spans="1:24" x14ac:dyDescent="0.2">
      <c r="A3960">
        <v>3958</v>
      </c>
      <c r="B3960">
        <v>2000</v>
      </c>
      <c r="C3960" t="s">
        <v>8221</v>
      </c>
      <c r="W3960" s="10"/>
      <c r="X3960" s="10"/>
    </row>
    <row r="3961" spans="1:24" x14ac:dyDescent="0.2">
      <c r="A3961">
        <v>3959</v>
      </c>
      <c r="B3961">
        <v>1200</v>
      </c>
      <c r="C3961" t="s">
        <v>8221</v>
      </c>
      <c r="W3961" s="10"/>
      <c r="X3961" s="10"/>
    </row>
    <row r="3962" spans="1:24" x14ac:dyDescent="0.2">
      <c r="A3962">
        <v>3960</v>
      </c>
      <c r="B3962">
        <v>3000</v>
      </c>
      <c r="C3962" t="s">
        <v>8221</v>
      </c>
      <c r="W3962" s="10"/>
      <c r="X3962" s="10"/>
    </row>
    <row r="3963" spans="1:24" x14ac:dyDescent="0.2">
      <c r="A3963">
        <v>3961</v>
      </c>
      <c r="B3963">
        <v>5000</v>
      </c>
      <c r="C3963" t="s">
        <v>8221</v>
      </c>
      <c r="W3963" s="10"/>
      <c r="X3963" s="10"/>
    </row>
    <row r="3964" spans="1:24" x14ac:dyDescent="0.2">
      <c r="A3964">
        <v>3962</v>
      </c>
      <c r="B3964">
        <v>1400</v>
      </c>
      <c r="C3964" t="s">
        <v>8221</v>
      </c>
      <c r="W3964" s="10"/>
      <c r="X3964" s="10"/>
    </row>
    <row r="3965" spans="1:24" x14ac:dyDescent="0.2">
      <c r="A3965">
        <v>3963</v>
      </c>
      <c r="B3965">
        <v>10000</v>
      </c>
      <c r="C3965" t="s">
        <v>8221</v>
      </c>
      <c r="W3965" s="10"/>
      <c r="X3965" s="10"/>
    </row>
    <row r="3966" spans="1:24" x14ac:dyDescent="0.2">
      <c r="A3966">
        <v>3964</v>
      </c>
      <c r="B3966">
        <v>2000</v>
      </c>
      <c r="C3966" t="s">
        <v>8221</v>
      </c>
      <c r="W3966" s="10"/>
      <c r="X3966" s="10"/>
    </row>
    <row r="3967" spans="1:24" x14ac:dyDescent="0.2">
      <c r="A3967">
        <v>3965</v>
      </c>
      <c r="B3967">
        <v>2000</v>
      </c>
      <c r="C3967" t="s">
        <v>8221</v>
      </c>
      <c r="W3967" s="10"/>
      <c r="X3967" s="10"/>
    </row>
    <row r="3968" spans="1:24" x14ac:dyDescent="0.2">
      <c r="A3968">
        <v>3966</v>
      </c>
      <c r="B3968">
        <v>7500</v>
      </c>
      <c r="C3968" t="s">
        <v>8221</v>
      </c>
      <c r="W3968" s="10"/>
      <c r="X3968" s="10"/>
    </row>
    <row r="3969" spans="1:24" x14ac:dyDescent="0.2">
      <c r="A3969">
        <v>3967</v>
      </c>
      <c r="B3969">
        <v>1700</v>
      </c>
      <c r="C3969" t="s">
        <v>8221</v>
      </c>
      <c r="W3969" s="10"/>
      <c r="X3969" s="10"/>
    </row>
    <row r="3970" spans="1:24" x14ac:dyDescent="0.2">
      <c r="A3970">
        <v>3968</v>
      </c>
      <c r="B3970">
        <v>5000</v>
      </c>
      <c r="C3970" t="s">
        <v>8221</v>
      </c>
      <c r="W3970" s="10"/>
      <c r="X3970" s="10"/>
    </row>
    <row r="3971" spans="1:24" x14ac:dyDescent="0.2">
      <c r="A3971">
        <v>3969</v>
      </c>
      <c r="B3971">
        <v>2825</v>
      </c>
      <c r="C3971" t="s">
        <v>8221</v>
      </c>
      <c r="W3971" s="10"/>
      <c r="X3971" s="10"/>
    </row>
    <row r="3972" spans="1:24" x14ac:dyDescent="0.2">
      <c r="A3972">
        <v>3970</v>
      </c>
      <c r="B3972">
        <v>15000</v>
      </c>
      <c r="C3972" t="s">
        <v>8221</v>
      </c>
      <c r="W3972" s="10"/>
      <c r="X3972" s="10"/>
    </row>
    <row r="3973" spans="1:24" x14ac:dyDescent="0.2">
      <c r="A3973">
        <v>3971</v>
      </c>
      <c r="B3973">
        <v>14000</v>
      </c>
      <c r="C3973" t="s">
        <v>8221</v>
      </c>
      <c r="W3973" s="10"/>
      <c r="X3973" s="10"/>
    </row>
    <row r="3974" spans="1:24" x14ac:dyDescent="0.2">
      <c r="A3974">
        <v>3972</v>
      </c>
      <c r="B3974">
        <v>1000</v>
      </c>
      <c r="C3974" t="s">
        <v>8221</v>
      </c>
      <c r="W3974" s="10"/>
      <c r="X3974" s="10"/>
    </row>
    <row r="3975" spans="1:24" x14ac:dyDescent="0.2">
      <c r="A3975">
        <v>3973</v>
      </c>
      <c r="B3975">
        <v>5000</v>
      </c>
      <c r="C3975" t="s">
        <v>8221</v>
      </c>
      <c r="W3975" s="10"/>
      <c r="X3975" s="10"/>
    </row>
    <row r="3976" spans="1:24" x14ac:dyDescent="0.2">
      <c r="A3976">
        <v>3974</v>
      </c>
      <c r="B3976">
        <v>1000</v>
      </c>
      <c r="C3976" t="s">
        <v>8221</v>
      </c>
      <c r="W3976" s="10"/>
      <c r="X3976" s="10"/>
    </row>
    <row r="3977" spans="1:24" x14ac:dyDescent="0.2">
      <c r="A3977">
        <v>3975</v>
      </c>
      <c r="B3977">
        <v>678</v>
      </c>
      <c r="C3977" t="s">
        <v>8221</v>
      </c>
      <c r="W3977" s="10"/>
      <c r="X3977" s="10"/>
    </row>
    <row r="3978" spans="1:24" x14ac:dyDescent="0.2">
      <c r="A3978">
        <v>3976</v>
      </c>
      <c r="B3978">
        <v>1300</v>
      </c>
      <c r="C3978" t="s">
        <v>8221</v>
      </c>
      <c r="W3978" s="10"/>
      <c r="X3978" s="10"/>
    </row>
    <row r="3979" spans="1:24" x14ac:dyDescent="0.2">
      <c r="A3979">
        <v>3977</v>
      </c>
      <c r="B3979">
        <v>90000</v>
      </c>
      <c r="C3979" t="s">
        <v>8221</v>
      </c>
      <c r="W3979" s="10"/>
      <c r="X3979" s="10"/>
    </row>
    <row r="3980" spans="1:24" x14ac:dyDescent="0.2">
      <c r="A3980">
        <v>3978</v>
      </c>
      <c r="B3980">
        <v>2000</v>
      </c>
      <c r="C3980" t="s">
        <v>8221</v>
      </c>
      <c r="W3980" s="10"/>
      <c r="X3980" s="10"/>
    </row>
    <row r="3981" spans="1:24" x14ac:dyDescent="0.2">
      <c r="A3981">
        <v>3979</v>
      </c>
      <c r="B3981">
        <v>6000</v>
      </c>
      <c r="C3981" t="s">
        <v>8221</v>
      </c>
      <c r="W3981" s="10"/>
      <c r="X3981" s="10"/>
    </row>
    <row r="3982" spans="1:24" x14ac:dyDescent="0.2">
      <c r="A3982">
        <v>3980</v>
      </c>
      <c r="B3982">
        <v>2500</v>
      </c>
      <c r="C3982" t="s">
        <v>8221</v>
      </c>
      <c r="W3982" s="10"/>
      <c r="X3982" s="10"/>
    </row>
    <row r="3983" spans="1:24" x14ac:dyDescent="0.2">
      <c r="A3983">
        <v>3981</v>
      </c>
      <c r="B3983">
        <v>30000</v>
      </c>
      <c r="C3983" t="s">
        <v>8221</v>
      </c>
      <c r="W3983" s="10"/>
      <c r="X3983" s="10"/>
    </row>
    <row r="3984" spans="1:24" x14ac:dyDescent="0.2">
      <c r="A3984">
        <v>3982</v>
      </c>
      <c r="B3984">
        <v>850</v>
      </c>
      <c r="C3984" t="s">
        <v>8221</v>
      </c>
      <c r="W3984" s="10"/>
      <c r="X3984" s="10"/>
    </row>
    <row r="3985" spans="1:24" x14ac:dyDescent="0.2">
      <c r="A3985">
        <v>3983</v>
      </c>
      <c r="B3985">
        <v>11140</v>
      </c>
      <c r="C3985" t="s">
        <v>8221</v>
      </c>
      <c r="W3985" s="10"/>
      <c r="X3985" s="10"/>
    </row>
    <row r="3986" spans="1:24" x14ac:dyDescent="0.2">
      <c r="A3986">
        <v>3984</v>
      </c>
      <c r="B3986">
        <v>1500</v>
      </c>
      <c r="C3986" t="s">
        <v>8221</v>
      </c>
      <c r="W3986" s="10"/>
      <c r="X3986" s="10"/>
    </row>
    <row r="3987" spans="1:24" x14ac:dyDescent="0.2">
      <c r="A3987">
        <v>3985</v>
      </c>
      <c r="B3987">
        <v>2000</v>
      </c>
      <c r="C3987" t="s">
        <v>8221</v>
      </c>
      <c r="W3987" s="10"/>
      <c r="X3987" s="10"/>
    </row>
    <row r="3988" spans="1:24" x14ac:dyDescent="0.2">
      <c r="A3988">
        <v>3986</v>
      </c>
      <c r="B3988">
        <v>5000</v>
      </c>
      <c r="C3988" t="s">
        <v>8221</v>
      </c>
      <c r="W3988" s="10"/>
      <c r="X3988" s="10"/>
    </row>
    <row r="3989" spans="1:24" x14ac:dyDescent="0.2">
      <c r="A3989">
        <v>3987</v>
      </c>
      <c r="B3989">
        <v>400</v>
      </c>
      <c r="C3989" t="s">
        <v>8221</v>
      </c>
      <c r="W3989" s="10"/>
      <c r="X3989" s="10"/>
    </row>
    <row r="3990" spans="1:24" x14ac:dyDescent="0.2">
      <c r="A3990">
        <v>3988</v>
      </c>
      <c r="B3990">
        <v>1500</v>
      </c>
      <c r="C3990" t="s">
        <v>8221</v>
      </c>
      <c r="W3990" s="10"/>
      <c r="X3990" s="10"/>
    </row>
    <row r="3991" spans="1:24" x14ac:dyDescent="0.2">
      <c r="A3991">
        <v>3989</v>
      </c>
      <c r="B3991">
        <v>3000</v>
      </c>
      <c r="C3991" t="s">
        <v>8221</v>
      </c>
      <c r="W3991" s="10"/>
      <c r="X3991" s="10"/>
    </row>
    <row r="3992" spans="1:24" x14ac:dyDescent="0.2">
      <c r="A3992">
        <v>3990</v>
      </c>
      <c r="B3992">
        <v>1650</v>
      </c>
      <c r="C3992" t="s">
        <v>8221</v>
      </c>
      <c r="W3992" s="10"/>
      <c r="X3992" s="10"/>
    </row>
    <row r="3993" spans="1:24" x14ac:dyDescent="0.2">
      <c r="A3993">
        <v>3991</v>
      </c>
      <c r="B3993">
        <v>500</v>
      </c>
      <c r="C3993" t="s">
        <v>8221</v>
      </c>
      <c r="W3993" s="10"/>
      <c r="X3993" s="10"/>
    </row>
    <row r="3994" spans="1:24" x14ac:dyDescent="0.2">
      <c r="A3994">
        <v>3992</v>
      </c>
      <c r="B3994">
        <v>10000</v>
      </c>
      <c r="C3994" t="s">
        <v>8221</v>
      </c>
      <c r="W3994" s="10"/>
      <c r="X3994" s="10"/>
    </row>
    <row r="3995" spans="1:24" x14ac:dyDescent="0.2">
      <c r="A3995">
        <v>3993</v>
      </c>
      <c r="B3995">
        <v>50000</v>
      </c>
      <c r="C3995" t="s">
        <v>8221</v>
      </c>
      <c r="W3995" s="10"/>
      <c r="X3995" s="10"/>
    </row>
    <row r="3996" spans="1:24" x14ac:dyDescent="0.2">
      <c r="A3996">
        <v>3994</v>
      </c>
      <c r="B3996">
        <v>2000</v>
      </c>
      <c r="C3996" t="s">
        <v>8221</v>
      </c>
      <c r="W3996" s="10"/>
      <c r="X3996" s="10"/>
    </row>
    <row r="3997" spans="1:24" x14ac:dyDescent="0.2">
      <c r="A3997">
        <v>3995</v>
      </c>
      <c r="B3997">
        <v>200</v>
      </c>
      <c r="C3997" t="s">
        <v>8221</v>
      </c>
      <c r="W3997" s="10"/>
      <c r="X3997" s="10"/>
    </row>
    <row r="3998" spans="1:24" x14ac:dyDescent="0.2">
      <c r="A3998">
        <v>3996</v>
      </c>
      <c r="B3998">
        <v>3000</v>
      </c>
      <c r="C3998" t="s">
        <v>8221</v>
      </c>
      <c r="W3998" s="10"/>
      <c r="X3998" s="10"/>
    </row>
    <row r="3999" spans="1:24" x14ac:dyDescent="0.2">
      <c r="A3999">
        <v>3997</v>
      </c>
      <c r="B3999">
        <v>3000</v>
      </c>
      <c r="C3999" t="s">
        <v>8221</v>
      </c>
      <c r="W3999" s="10"/>
      <c r="X3999" s="10"/>
    </row>
    <row r="4000" spans="1:24" x14ac:dyDescent="0.2">
      <c r="A4000">
        <v>3998</v>
      </c>
      <c r="B4000">
        <v>1250</v>
      </c>
      <c r="C4000" t="s">
        <v>8221</v>
      </c>
      <c r="W4000" s="10"/>
      <c r="X4000" s="10"/>
    </row>
    <row r="4001" spans="1:24" x14ac:dyDescent="0.2">
      <c r="A4001">
        <v>3999</v>
      </c>
      <c r="B4001">
        <v>7000</v>
      </c>
      <c r="C4001" t="s">
        <v>8221</v>
      </c>
      <c r="W4001" s="10"/>
      <c r="X4001" s="10"/>
    </row>
    <row r="4002" spans="1:24" x14ac:dyDescent="0.2">
      <c r="A4002">
        <v>4000</v>
      </c>
      <c r="B4002">
        <v>8000</v>
      </c>
      <c r="C4002" t="s">
        <v>8221</v>
      </c>
      <c r="W4002" s="10"/>
      <c r="X4002" s="10"/>
    </row>
    <row r="4003" spans="1:24" x14ac:dyDescent="0.2">
      <c r="A4003">
        <v>4001</v>
      </c>
      <c r="B4003">
        <v>1200</v>
      </c>
      <c r="C4003" t="s">
        <v>8221</v>
      </c>
      <c r="W4003" s="10"/>
      <c r="X4003" s="10"/>
    </row>
    <row r="4004" spans="1:24" x14ac:dyDescent="0.2">
      <c r="A4004">
        <v>4002</v>
      </c>
      <c r="B4004">
        <v>1250</v>
      </c>
      <c r="C4004" t="s">
        <v>8221</v>
      </c>
      <c r="W4004" s="10"/>
      <c r="X4004" s="10"/>
    </row>
    <row r="4005" spans="1:24" x14ac:dyDescent="0.2">
      <c r="A4005">
        <v>4003</v>
      </c>
      <c r="B4005">
        <v>2000</v>
      </c>
      <c r="C4005" t="s">
        <v>8221</v>
      </c>
      <c r="W4005" s="10"/>
      <c r="X4005" s="10"/>
    </row>
    <row r="4006" spans="1:24" x14ac:dyDescent="0.2">
      <c r="A4006">
        <v>4004</v>
      </c>
      <c r="B4006">
        <v>500</v>
      </c>
      <c r="C4006" t="s">
        <v>8221</v>
      </c>
      <c r="W4006" s="10"/>
      <c r="X4006" s="10"/>
    </row>
    <row r="4007" spans="1:24" x14ac:dyDescent="0.2">
      <c r="A4007">
        <v>4005</v>
      </c>
      <c r="B4007">
        <v>3000</v>
      </c>
      <c r="C4007" t="s">
        <v>8221</v>
      </c>
      <c r="W4007" s="10"/>
      <c r="X4007" s="10"/>
    </row>
    <row r="4008" spans="1:24" x14ac:dyDescent="0.2">
      <c r="A4008">
        <v>4006</v>
      </c>
      <c r="B4008">
        <v>30000</v>
      </c>
      <c r="C4008" t="s">
        <v>8221</v>
      </c>
      <c r="W4008" s="10"/>
      <c r="X4008" s="10"/>
    </row>
    <row r="4009" spans="1:24" x14ac:dyDescent="0.2">
      <c r="A4009">
        <v>4007</v>
      </c>
      <c r="B4009">
        <v>2000</v>
      </c>
      <c r="C4009" t="s">
        <v>8221</v>
      </c>
      <c r="W4009" s="10"/>
      <c r="X4009" s="10"/>
    </row>
    <row r="4010" spans="1:24" x14ac:dyDescent="0.2">
      <c r="A4010">
        <v>4008</v>
      </c>
      <c r="B4010">
        <v>1000</v>
      </c>
      <c r="C4010" t="s">
        <v>8221</v>
      </c>
      <c r="W4010" s="10"/>
      <c r="X4010" s="10"/>
    </row>
    <row r="4011" spans="1:24" x14ac:dyDescent="0.2">
      <c r="A4011">
        <v>4009</v>
      </c>
      <c r="B4011">
        <v>1930</v>
      </c>
      <c r="C4011" t="s">
        <v>8221</v>
      </c>
      <c r="W4011" s="10"/>
      <c r="X4011" s="10"/>
    </row>
    <row r="4012" spans="1:24" x14ac:dyDescent="0.2">
      <c r="A4012">
        <v>4010</v>
      </c>
      <c r="B4012">
        <v>7200</v>
      </c>
      <c r="C4012" t="s">
        <v>8221</v>
      </c>
      <c r="W4012" s="10"/>
      <c r="X4012" s="10"/>
    </row>
    <row r="4013" spans="1:24" x14ac:dyDescent="0.2">
      <c r="A4013">
        <v>4011</v>
      </c>
      <c r="B4013">
        <v>250</v>
      </c>
      <c r="C4013" t="s">
        <v>8221</v>
      </c>
      <c r="W4013" s="10"/>
      <c r="X4013" s="10"/>
    </row>
    <row r="4014" spans="1:24" x14ac:dyDescent="0.2">
      <c r="A4014">
        <v>4012</v>
      </c>
      <c r="B4014">
        <v>575</v>
      </c>
      <c r="C4014" t="s">
        <v>8221</v>
      </c>
      <c r="W4014" s="10"/>
      <c r="X4014" s="10"/>
    </row>
    <row r="4015" spans="1:24" x14ac:dyDescent="0.2">
      <c r="A4015">
        <v>4013</v>
      </c>
      <c r="B4015">
        <v>2000</v>
      </c>
      <c r="C4015" t="s">
        <v>8221</v>
      </c>
      <c r="W4015" s="10"/>
      <c r="X4015" s="10"/>
    </row>
    <row r="4016" spans="1:24" x14ac:dyDescent="0.2">
      <c r="A4016">
        <v>4014</v>
      </c>
      <c r="B4016">
        <v>9000</v>
      </c>
      <c r="C4016" t="s">
        <v>8221</v>
      </c>
      <c r="W4016" s="10"/>
      <c r="X4016" s="10"/>
    </row>
    <row r="4017" spans="1:24" x14ac:dyDescent="0.2">
      <c r="A4017">
        <v>4015</v>
      </c>
      <c r="B4017">
        <v>7000</v>
      </c>
      <c r="C4017" t="s">
        <v>8221</v>
      </c>
      <c r="W4017" s="10"/>
      <c r="X4017" s="10"/>
    </row>
    <row r="4018" spans="1:24" x14ac:dyDescent="0.2">
      <c r="A4018">
        <v>4016</v>
      </c>
      <c r="B4018">
        <v>500</v>
      </c>
      <c r="C4018" t="s">
        <v>8221</v>
      </c>
      <c r="W4018" s="10"/>
      <c r="X4018" s="10"/>
    </row>
    <row r="4019" spans="1:24" x14ac:dyDescent="0.2">
      <c r="A4019">
        <v>4017</v>
      </c>
      <c r="B4019">
        <v>10000</v>
      </c>
      <c r="C4019" t="s">
        <v>8221</v>
      </c>
      <c r="W4019" s="10"/>
      <c r="X4019" s="10"/>
    </row>
    <row r="4020" spans="1:24" x14ac:dyDescent="0.2">
      <c r="A4020">
        <v>4018</v>
      </c>
      <c r="B4020">
        <v>1500</v>
      </c>
      <c r="C4020" t="s">
        <v>8221</v>
      </c>
      <c r="W4020" s="10"/>
      <c r="X4020" s="10"/>
    </row>
    <row r="4021" spans="1:24" x14ac:dyDescent="0.2">
      <c r="A4021">
        <v>4019</v>
      </c>
      <c r="B4021">
        <v>3500</v>
      </c>
      <c r="C4021" t="s">
        <v>8221</v>
      </c>
      <c r="W4021" s="10"/>
      <c r="X4021" s="10"/>
    </row>
    <row r="4022" spans="1:24" x14ac:dyDescent="0.2">
      <c r="A4022">
        <v>4020</v>
      </c>
      <c r="B4022">
        <v>600</v>
      </c>
      <c r="C4022" t="s">
        <v>8221</v>
      </c>
      <c r="W4022" s="10"/>
      <c r="X4022" s="10"/>
    </row>
    <row r="4023" spans="1:24" x14ac:dyDescent="0.2">
      <c r="A4023">
        <v>4021</v>
      </c>
      <c r="B4023">
        <v>15000</v>
      </c>
      <c r="C4023" t="s">
        <v>8221</v>
      </c>
      <c r="W4023" s="10"/>
      <c r="X4023" s="10"/>
    </row>
    <row r="4024" spans="1:24" x14ac:dyDescent="0.2">
      <c r="A4024">
        <v>4022</v>
      </c>
      <c r="B4024">
        <v>18000</v>
      </c>
      <c r="C4024" t="s">
        <v>8221</v>
      </c>
      <c r="W4024" s="10"/>
      <c r="X4024" s="10"/>
    </row>
    <row r="4025" spans="1:24" x14ac:dyDescent="0.2">
      <c r="A4025">
        <v>4023</v>
      </c>
      <c r="B4025">
        <v>7000</v>
      </c>
      <c r="C4025" t="s">
        <v>8221</v>
      </c>
      <c r="W4025" s="10"/>
      <c r="X4025" s="10"/>
    </row>
    <row r="4026" spans="1:24" x14ac:dyDescent="0.2">
      <c r="A4026">
        <v>4024</v>
      </c>
      <c r="B4026">
        <v>800</v>
      </c>
      <c r="C4026" t="s">
        <v>8221</v>
      </c>
      <c r="W4026" s="10"/>
      <c r="X4026" s="10"/>
    </row>
    <row r="4027" spans="1:24" x14ac:dyDescent="0.2">
      <c r="A4027">
        <v>4025</v>
      </c>
      <c r="B4027">
        <v>5000</v>
      </c>
      <c r="C4027" t="s">
        <v>8221</v>
      </c>
      <c r="W4027" s="10"/>
      <c r="X4027" s="10"/>
    </row>
    <row r="4028" spans="1:24" x14ac:dyDescent="0.2">
      <c r="A4028">
        <v>4026</v>
      </c>
      <c r="B4028">
        <v>4000</v>
      </c>
      <c r="C4028" t="s">
        <v>8221</v>
      </c>
      <c r="W4028" s="10"/>
      <c r="X4028" s="10"/>
    </row>
    <row r="4029" spans="1:24" x14ac:dyDescent="0.2">
      <c r="A4029">
        <v>4027</v>
      </c>
      <c r="B4029">
        <v>3000</v>
      </c>
      <c r="C4029" t="s">
        <v>8221</v>
      </c>
      <c r="W4029" s="10"/>
      <c r="X4029" s="10"/>
    </row>
    <row r="4030" spans="1:24" x14ac:dyDescent="0.2">
      <c r="A4030">
        <v>4028</v>
      </c>
      <c r="B4030">
        <v>2000</v>
      </c>
      <c r="C4030" t="s">
        <v>8221</v>
      </c>
      <c r="W4030" s="10"/>
      <c r="X4030" s="10"/>
    </row>
    <row r="4031" spans="1:24" x14ac:dyDescent="0.2">
      <c r="A4031">
        <v>4029</v>
      </c>
      <c r="B4031">
        <v>20000</v>
      </c>
      <c r="C4031" t="s">
        <v>8221</v>
      </c>
      <c r="W4031" s="10"/>
      <c r="X4031" s="10"/>
    </row>
    <row r="4032" spans="1:24" x14ac:dyDescent="0.2">
      <c r="A4032">
        <v>4030</v>
      </c>
      <c r="B4032">
        <v>2500</v>
      </c>
      <c r="C4032" t="s">
        <v>8221</v>
      </c>
      <c r="W4032" s="10"/>
      <c r="X4032" s="10"/>
    </row>
    <row r="4033" spans="1:24" x14ac:dyDescent="0.2">
      <c r="A4033">
        <v>4031</v>
      </c>
      <c r="B4033">
        <v>5000</v>
      </c>
      <c r="C4033" t="s">
        <v>8221</v>
      </c>
      <c r="W4033" s="10"/>
      <c r="X4033" s="10"/>
    </row>
    <row r="4034" spans="1:24" x14ac:dyDescent="0.2">
      <c r="A4034">
        <v>4032</v>
      </c>
      <c r="B4034">
        <v>6048</v>
      </c>
      <c r="C4034" t="s">
        <v>8221</v>
      </c>
      <c r="W4034" s="10"/>
      <c r="X4034" s="10"/>
    </row>
    <row r="4035" spans="1:24" x14ac:dyDescent="0.2">
      <c r="A4035">
        <v>4033</v>
      </c>
      <c r="B4035">
        <v>23900</v>
      </c>
      <c r="C4035" t="s">
        <v>8221</v>
      </c>
      <c r="W4035" s="10"/>
      <c r="X4035" s="10"/>
    </row>
    <row r="4036" spans="1:24" x14ac:dyDescent="0.2">
      <c r="A4036">
        <v>4034</v>
      </c>
      <c r="B4036">
        <v>13500</v>
      </c>
      <c r="C4036" t="s">
        <v>8221</v>
      </c>
      <c r="W4036" s="10"/>
      <c r="X4036" s="10"/>
    </row>
    <row r="4037" spans="1:24" x14ac:dyDescent="0.2">
      <c r="A4037">
        <v>4035</v>
      </c>
      <c r="B4037">
        <v>10000</v>
      </c>
      <c r="C4037" t="s">
        <v>8221</v>
      </c>
      <c r="W4037" s="10"/>
      <c r="X4037" s="10"/>
    </row>
    <row r="4038" spans="1:24" x14ac:dyDescent="0.2">
      <c r="A4038">
        <v>4036</v>
      </c>
      <c r="B4038">
        <v>6000</v>
      </c>
      <c r="C4038" t="s">
        <v>8221</v>
      </c>
      <c r="W4038" s="10"/>
      <c r="X4038" s="10"/>
    </row>
    <row r="4039" spans="1:24" x14ac:dyDescent="0.2">
      <c r="A4039">
        <v>4037</v>
      </c>
      <c r="B4039">
        <v>700</v>
      </c>
      <c r="C4039" t="s">
        <v>8221</v>
      </c>
      <c r="W4039" s="10"/>
      <c r="X4039" s="10"/>
    </row>
    <row r="4040" spans="1:24" x14ac:dyDescent="0.2">
      <c r="A4040">
        <v>4038</v>
      </c>
      <c r="B4040">
        <v>2500</v>
      </c>
      <c r="C4040" t="s">
        <v>8221</v>
      </c>
      <c r="W4040" s="10"/>
      <c r="X4040" s="10"/>
    </row>
    <row r="4041" spans="1:24" x14ac:dyDescent="0.2">
      <c r="A4041">
        <v>4039</v>
      </c>
      <c r="B4041">
        <v>500</v>
      </c>
      <c r="C4041" t="s">
        <v>8221</v>
      </c>
      <c r="W4041" s="10"/>
      <c r="X4041" s="10"/>
    </row>
    <row r="4042" spans="1:24" x14ac:dyDescent="0.2">
      <c r="A4042">
        <v>4040</v>
      </c>
      <c r="B4042">
        <v>8000</v>
      </c>
      <c r="C4042" t="s">
        <v>8221</v>
      </c>
      <c r="W4042" s="10"/>
      <c r="X4042" s="10"/>
    </row>
    <row r="4043" spans="1:24" x14ac:dyDescent="0.2">
      <c r="A4043">
        <v>4041</v>
      </c>
      <c r="B4043">
        <v>5000</v>
      </c>
      <c r="C4043" t="s">
        <v>8221</v>
      </c>
      <c r="W4043" s="10"/>
      <c r="X4043" s="10"/>
    </row>
    <row r="4044" spans="1:24" x14ac:dyDescent="0.2">
      <c r="A4044">
        <v>4042</v>
      </c>
      <c r="B4044">
        <v>10000</v>
      </c>
      <c r="C4044" t="s">
        <v>8221</v>
      </c>
      <c r="W4044" s="10"/>
      <c r="X4044" s="10"/>
    </row>
    <row r="4045" spans="1:24" x14ac:dyDescent="0.2">
      <c r="A4045">
        <v>4043</v>
      </c>
      <c r="B4045">
        <v>300</v>
      </c>
      <c r="C4045" t="s">
        <v>8221</v>
      </c>
      <c r="W4045" s="10"/>
      <c r="X4045" s="10"/>
    </row>
    <row r="4046" spans="1:24" x14ac:dyDescent="0.2">
      <c r="A4046">
        <v>4044</v>
      </c>
      <c r="B4046">
        <v>600</v>
      </c>
      <c r="C4046" t="s">
        <v>8221</v>
      </c>
      <c r="W4046" s="10"/>
      <c r="X4046" s="10"/>
    </row>
    <row r="4047" spans="1:24" x14ac:dyDescent="0.2">
      <c r="A4047">
        <v>4045</v>
      </c>
      <c r="B4047">
        <v>5000</v>
      </c>
      <c r="C4047" t="s">
        <v>8221</v>
      </c>
      <c r="W4047" s="10"/>
      <c r="X4047" s="10"/>
    </row>
    <row r="4048" spans="1:24" x14ac:dyDescent="0.2">
      <c r="A4048">
        <v>4046</v>
      </c>
      <c r="B4048">
        <v>5600</v>
      </c>
      <c r="C4048" t="s">
        <v>8221</v>
      </c>
      <c r="W4048" s="10"/>
      <c r="X4048" s="10"/>
    </row>
    <row r="4049" spans="1:24" x14ac:dyDescent="0.2">
      <c r="A4049">
        <v>4047</v>
      </c>
      <c r="B4049">
        <v>5000</v>
      </c>
      <c r="C4049" t="s">
        <v>8221</v>
      </c>
      <c r="W4049" s="10"/>
      <c r="X4049" s="10"/>
    </row>
    <row r="4050" spans="1:24" x14ac:dyDescent="0.2">
      <c r="A4050">
        <v>4048</v>
      </c>
      <c r="B4050">
        <v>17000</v>
      </c>
      <c r="C4050" t="s">
        <v>8221</v>
      </c>
      <c r="W4050" s="10"/>
      <c r="X4050" s="10"/>
    </row>
    <row r="4051" spans="1:24" x14ac:dyDescent="0.2">
      <c r="A4051">
        <v>4049</v>
      </c>
      <c r="B4051">
        <v>20000</v>
      </c>
      <c r="C4051" t="s">
        <v>8221</v>
      </c>
      <c r="W4051" s="10"/>
      <c r="X4051" s="10"/>
    </row>
    <row r="4052" spans="1:24" x14ac:dyDescent="0.2">
      <c r="A4052">
        <v>4050</v>
      </c>
      <c r="B4052">
        <v>1500</v>
      </c>
      <c r="C4052" t="s">
        <v>8221</v>
      </c>
      <c r="W4052" s="10"/>
      <c r="X4052" s="10"/>
    </row>
    <row r="4053" spans="1:24" x14ac:dyDescent="0.2">
      <c r="A4053">
        <v>4051</v>
      </c>
      <c r="B4053">
        <v>500</v>
      </c>
      <c r="C4053" t="s">
        <v>8221</v>
      </c>
      <c r="W4053" s="10"/>
      <c r="X4053" s="10"/>
    </row>
    <row r="4054" spans="1:24" x14ac:dyDescent="0.2">
      <c r="A4054">
        <v>4052</v>
      </c>
      <c r="B4054">
        <v>3000</v>
      </c>
      <c r="C4054" t="s">
        <v>8221</v>
      </c>
      <c r="W4054" s="10"/>
      <c r="X4054" s="10"/>
    </row>
    <row r="4055" spans="1:24" x14ac:dyDescent="0.2">
      <c r="A4055">
        <v>4053</v>
      </c>
      <c r="B4055">
        <v>500</v>
      </c>
      <c r="C4055" t="s">
        <v>8221</v>
      </c>
      <c r="W4055" s="10"/>
      <c r="X4055" s="10"/>
    </row>
    <row r="4056" spans="1:24" x14ac:dyDescent="0.2">
      <c r="A4056">
        <v>4054</v>
      </c>
      <c r="B4056">
        <v>8880</v>
      </c>
      <c r="C4056" t="s">
        <v>8221</v>
      </c>
      <c r="W4056" s="10"/>
      <c r="X4056" s="10"/>
    </row>
    <row r="4057" spans="1:24" x14ac:dyDescent="0.2">
      <c r="A4057">
        <v>4055</v>
      </c>
      <c r="B4057">
        <v>5000</v>
      </c>
      <c r="C4057" t="s">
        <v>8221</v>
      </c>
      <c r="W4057" s="10"/>
      <c r="X4057" s="10"/>
    </row>
    <row r="4058" spans="1:24" x14ac:dyDescent="0.2">
      <c r="A4058">
        <v>4056</v>
      </c>
      <c r="B4058">
        <v>1500</v>
      </c>
      <c r="C4058" t="s">
        <v>8221</v>
      </c>
      <c r="W4058" s="10"/>
      <c r="X4058" s="10"/>
    </row>
    <row r="4059" spans="1:24" x14ac:dyDescent="0.2">
      <c r="A4059">
        <v>4057</v>
      </c>
      <c r="B4059">
        <v>3500</v>
      </c>
      <c r="C4059" t="s">
        <v>8221</v>
      </c>
      <c r="W4059" s="10"/>
      <c r="X4059" s="10"/>
    </row>
    <row r="4060" spans="1:24" x14ac:dyDescent="0.2">
      <c r="A4060">
        <v>4058</v>
      </c>
      <c r="B4060">
        <v>3750</v>
      </c>
      <c r="C4060" t="s">
        <v>8221</v>
      </c>
      <c r="W4060" s="10"/>
      <c r="X4060" s="10"/>
    </row>
    <row r="4061" spans="1:24" x14ac:dyDescent="0.2">
      <c r="A4061">
        <v>4059</v>
      </c>
      <c r="B4061">
        <v>10000</v>
      </c>
      <c r="C4061" t="s">
        <v>8221</v>
      </c>
      <c r="W4061" s="10"/>
      <c r="X4061" s="10"/>
    </row>
    <row r="4062" spans="1:24" x14ac:dyDescent="0.2">
      <c r="A4062">
        <v>4060</v>
      </c>
      <c r="B4062">
        <v>10000</v>
      </c>
      <c r="C4062" t="s">
        <v>8221</v>
      </c>
      <c r="W4062" s="10"/>
      <c r="X4062" s="10"/>
    </row>
    <row r="4063" spans="1:24" x14ac:dyDescent="0.2">
      <c r="A4063">
        <v>4061</v>
      </c>
      <c r="B4063">
        <v>525</v>
      </c>
      <c r="C4063" t="s">
        <v>8221</v>
      </c>
      <c r="W4063" s="10"/>
      <c r="X4063" s="10"/>
    </row>
    <row r="4064" spans="1:24" x14ac:dyDescent="0.2">
      <c r="A4064">
        <v>4062</v>
      </c>
      <c r="B4064">
        <v>20000</v>
      </c>
      <c r="C4064" t="s">
        <v>8221</v>
      </c>
      <c r="W4064" s="10"/>
      <c r="X4064" s="10"/>
    </row>
    <row r="4065" spans="1:24" x14ac:dyDescent="0.2">
      <c r="A4065">
        <v>4063</v>
      </c>
      <c r="B4065">
        <v>9500</v>
      </c>
      <c r="C4065" t="s">
        <v>8221</v>
      </c>
      <c r="W4065" s="10"/>
      <c r="X4065" s="10"/>
    </row>
    <row r="4066" spans="1:24" x14ac:dyDescent="0.2">
      <c r="A4066">
        <v>4064</v>
      </c>
      <c r="B4066">
        <v>2000</v>
      </c>
      <c r="C4066" t="s">
        <v>8221</v>
      </c>
      <c r="W4066" s="10"/>
      <c r="X4066" s="10"/>
    </row>
    <row r="4067" spans="1:24" x14ac:dyDescent="0.2">
      <c r="A4067">
        <v>4065</v>
      </c>
      <c r="B4067">
        <v>4000</v>
      </c>
      <c r="C4067" t="s">
        <v>8221</v>
      </c>
      <c r="W4067" s="10"/>
      <c r="X4067" s="10"/>
    </row>
    <row r="4068" spans="1:24" x14ac:dyDescent="0.2">
      <c r="A4068">
        <v>4066</v>
      </c>
      <c r="B4068">
        <v>15000</v>
      </c>
      <c r="C4068" t="s">
        <v>8221</v>
      </c>
      <c r="W4068" s="10"/>
      <c r="X4068" s="10"/>
    </row>
    <row r="4069" spans="1:24" x14ac:dyDescent="0.2">
      <c r="A4069">
        <v>4067</v>
      </c>
      <c r="B4069">
        <v>5000</v>
      </c>
      <c r="C4069" t="s">
        <v>8221</v>
      </c>
      <c r="W4069" s="10"/>
      <c r="X4069" s="10"/>
    </row>
    <row r="4070" spans="1:24" x14ac:dyDescent="0.2">
      <c r="A4070">
        <v>4068</v>
      </c>
      <c r="B4070">
        <v>3495</v>
      </c>
      <c r="C4070" t="s">
        <v>8221</v>
      </c>
      <c r="W4070" s="10"/>
      <c r="X4070" s="10"/>
    </row>
    <row r="4071" spans="1:24" x14ac:dyDescent="0.2">
      <c r="A4071">
        <v>4069</v>
      </c>
      <c r="B4071">
        <v>1250</v>
      </c>
      <c r="C4071" t="s">
        <v>8221</v>
      </c>
      <c r="W4071" s="10"/>
      <c r="X4071" s="10"/>
    </row>
    <row r="4072" spans="1:24" x14ac:dyDescent="0.2">
      <c r="A4072">
        <v>4070</v>
      </c>
      <c r="B4072">
        <v>1000</v>
      </c>
      <c r="C4072" t="s">
        <v>8221</v>
      </c>
      <c r="W4072" s="10"/>
      <c r="X4072" s="10"/>
    </row>
    <row r="4073" spans="1:24" x14ac:dyDescent="0.2">
      <c r="A4073">
        <v>4071</v>
      </c>
      <c r="B4073">
        <v>20000</v>
      </c>
      <c r="C4073" t="s">
        <v>8221</v>
      </c>
      <c r="W4073" s="10"/>
      <c r="X4073" s="10"/>
    </row>
    <row r="4074" spans="1:24" x14ac:dyDescent="0.2">
      <c r="A4074">
        <v>4072</v>
      </c>
      <c r="B4074">
        <v>1000</v>
      </c>
      <c r="C4074" t="s">
        <v>8221</v>
      </c>
      <c r="W4074" s="10"/>
      <c r="X4074" s="10"/>
    </row>
    <row r="4075" spans="1:24" x14ac:dyDescent="0.2">
      <c r="A4075">
        <v>4073</v>
      </c>
      <c r="B4075">
        <v>3500</v>
      </c>
      <c r="C4075" t="s">
        <v>8221</v>
      </c>
      <c r="W4075" s="10"/>
      <c r="X4075" s="10"/>
    </row>
    <row r="4076" spans="1:24" x14ac:dyDescent="0.2">
      <c r="A4076">
        <v>4074</v>
      </c>
      <c r="B4076">
        <v>2750</v>
      </c>
      <c r="C4076" t="s">
        <v>8221</v>
      </c>
      <c r="W4076" s="10"/>
      <c r="X4076" s="10"/>
    </row>
    <row r="4077" spans="1:24" x14ac:dyDescent="0.2">
      <c r="A4077">
        <v>4075</v>
      </c>
      <c r="B4077">
        <v>2000</v>
      </c>
      <c r="C4077" t="s">
        <v>8221</v>
      </c>
      <c r="W4077" s="10"/>
      <c r="X4077" s="10"/>
    </row>
    <row r="4078" spans="1:24" x14ac:dyDescent="0.2">
      <c r="A4078">
        <v>4076</v>
      </c>
      <c r="B4078">
        <v>700</v>
      </c>
      <c r="C4078" t="s">
        <v>8221</v>
      </c>
      <c r="W4078" s="10"/>
      <c r="X4078" s="10"/>
    </row>
    <row r="4079" spans="1:24" x14ac:dyDescent="0.2">
      <c r="A4079">
        <v>4077</v>
      </c>
      <c r="B4079">
        <v>15000</v>
      </c>
      <c r="C4079" t="s">
        <v>8221</v>
      </c>
      <c r="W4079" s="10"/>
      <c r="X4079" s="10"/>
    </row>
    <row r="4080" spans="1:24" x14ac:dyDescent="0.2">
      <c r="A4080">
        <v>4078</v>
      </c>
      <c r="B4080">
        <v>250</v>
      </c>
      <c r="C4080" t="s">
        <v>8221</v>
      </c>
      <c r="W4080" s="10"/>
      <c r="X4080" s="10"/>
    </row>
    <row r="4081" spans="1:24" x14ac:dyDescent="0.2">
      <c r="A4081">
        <v>4079</v>
      </c>
      <c r="B4081">
        <v>3000</v>
      </c>
      <c r="C4081" t="s">
        <v>8221</v>
      </c>
      <c r="W4081" s="10"/>
      <c r="X4081" s="10"/>
    </row>
    <row r="4082" spans="1:24" x14ac:dyDescent="0.2">
      <c r="A4082">
        <v>4080</v>
      </c>
      <c r="B4082">
        <v>3000</v>
      </c>
      <c r="C4082" t="s">
        <v>8221</v>
      </c>
      <c r="W4082" s="10"/>
      <c r="X4082" s="10"/>
    </row>
    <row r="4083" spans="1:24" x14ac:dyDescent="0.2">
      <c r="A4083">
        <v>4081</v>
      </c>
      <c r="B4083">
        <v>2224</v>
      </c>
      <c r="C4083" t="s">
        <v>8221</v>
      </c>
      <c r="W4083" s="10"/>
      <c r="X4083" s="10"/>
    </row>
    <row r="4084" spans="1:24" x14ac:dyDescent="0.2">
      <c r="A4084">
        <v>4082</v>
      </c>
      <c r="B4084">
        <v>150</v>
      </c>
      <c r="C4084" t="s">
        <v>8221</v>
      </c>
      <c r="W4084" s="10"/>
      <c r="X4084" s="10"/>
    </row>
    <row r="4085" spans="1:24" x14ac:dyDescent="0.2">
      <c r="A4085">
        <v>4083</v>
      </c>
      <c r="B4085">
        <v>3500</v>
      </c>
      <c r="C4085" t="s">
        <v>8221</v>
      </c>
      <c r="W4085" s="10"/>
      <c r="X4085" s="10"/>
    </row>
    <row r="4086" spans="1:24" x14ac:dyDescent="0.2">
      <c r="A4086">
        <v>4084</v>
      </c>
      <c r="B4086">
        <v>3000</v>
      </c>
      <c r="C4086" t="s">
        <v>8221</v>
      </c>
      <c r="W4086" s="10"/>
      <c r="X4086" s="10"/>
    </row>
    <row r="4087" spans="1:24" x14ac:dyDescent="0.2">
      <c r="A4087">
        <v>4085</v>
      </c>
      <c r="B4087">
        <v>3500</v>
      </c>
      <c r="C4087" t="s">
        <v>8221</v>
      </c>
      <c r="W4087" s="10"/>
      <c r="X4087" s="10"/>
    </row>
    <row r="4088" spans="1:24" x14ac:dyDescent="0.2">
      <c r="A4088">
        <v>4086</v>
      </c>
      <c r="B4088">
        <v>1000</v>
      </c>
      <c r="C4088" t="s">
        <v>8221</v>
      </c>
      <c r="W4088" s="10"/>
      <c r="X4088" s="10"/>
    </row>
    <row r="4089" spans="1:24" x14ac:dyDescent="0.2">
      <c r="A4089">
        <v>4087</v>
      </c>
      <c r="B4089">
        <v>9600</v>
      </c>
      <c r="C4089" t="s">
        <v>8221</v>
      </c>
      <c r="W4089" s="10"/>
      <c r="X4089" s="10"/>
    </row>
    <row r="4090" spans="1:24" x14ac:dyDescent="0.2">
      <c r="A4090">
        <v>4088</v>
      </c>
      <c r="B4090">
        <v>2000</v>
      </c>
      <c r="C4090" t="s">
        <v>8221</v>
      </c>
      <c r="W4090" s="10"/>
      <c r="X4090" s="10"/>
    </row>
    <row r="4091" spans="1:24" x14ac:dyDescent="0.2">
      <c r="A4091">
        <v>4089</v>
      </c>
      <c r="B4091">
        <v>5000</v>
      </c>
      <c r="C4091" t="s">
        <v>8221</v>
      </c>
      <c r="W4091" s="10"/>
      <c r="X4091" s="10"/>
    </row>
    <row r="4092" spans="1:24" x14ac:dyDescent="0.2">
      <c r="A4092">
        <v>4090</v>
      </c>
      <c r="B4092">
        <v>1000</v>
      </c>
      <c r="C4092" t="s">
        <v>8221</v>
      </c>
      <c r="W4092" s="10"/>
      <c r="X4092" s="10"/>
    </row>
    <row r="4093" spans="1:24" x14ac:dyDescent="0.2">
      <c r="A4093">
        <v>4091</v>
      </c>
      <c r="B4093">
        <v>1600</v>
      </c>
      <c r="C4093" t="s">
        <v>8221</v>
      </c>
      <c r="W4093" s="10"/>
      <c r="X4093" s="10"/>
    </row>
    <row r="4094" spans="1:24" x14ac:dyDescent="0.2">
      <c r="A4094">
        <v>4092</v>
      </c>
      <c r="B4094">
        <v>110000</v>
      </c>
      <c r="C4094" t="s">
        <v>8221</v>
      </c>
      <c r="W4094" s="10"/>
      <c r="X4094" s="10"/>
    </row>
    <row r="4095" spans="1:24" x14ac:dyDescent="0.2">
      <c r="A4095">
        <v>4093</v>
      </c>
      <c r="B4095">
        <v>2500</v>
      </c>
      <c r="C4095" t="s">
        <v>8221</v>
      </c>
      <c r="W4095" s="10"/>
      <c r="X4095" s="10"/>
    </row>
    <row r="4096" spans="1:24" x14ac:dyDescent="0.2">
      <c r="A4096">
        <v>4094</v>
      </c>
      <c r="B4096">
        <v>2000</v>
      </c>
      <c r="C4096" t="s">
        <v>8221</v>
      </c>
      <c r="W4096" s="10"/>
      <c r="X4096" s="10"/>
    </row>
    <row r="4097" spans="1:24" x14ac:dyDescent="0.2">
      <c r="A4097">
        <v>4095</v>
      </c>
      <c r="B4097">
        <v>30000</v>
      </c>
      <c r="C4097" t="s">
        <v>8221</v>
      </c>
      <c r="W4097" s="10"/>
      <c r="X4097" s="10"/>
    </row>
    <row r="4098" spans="1:24" x14ac:dyDescent="0.2">
      <c r="A4098">
        <v>4096</v>
      </c>
      <c r="B4098">
        <v>3500</v>
      </c>
      <c r="C4098" t="s">
        <v>8221</v>
      </c>
      <c r="W4098" s="10"/>
      <c r="X4098" s="10"/>
    </row>
    <row r="4099" spans="1:24" x14ac:dyDescent="0.2">
      <c r="A4099">
        <v>4097</v>
      </c>
      <c r="B4099">
        <v>10000</v>
      </c>
      <c r="C4099" t="s">
        <v>8221</v>
      </c>
      <c r="W4099" s="10"/>
      <c r="X4099" s="10"/>
    </row>
    <row r="4100" spans="1:24" x14ac:dyDescent="0.2">
      <c r="A4100">
        <v>4098</v>
      </c>
      <c r="B4100">
        <v>75000</v>
      </c>
      <c r="C4100" t="s">
        <v>8221</v>
      </c>
      <c r="W4100" s="10"/>
      <c r="X4100" s="10"/>
    </row>
    <row r="4101" spans="1:24" x14ac:dyDescent="0.2">
      <c r="A4101">
        <v>4099</v>
      </c>
      <c r="B4101">
        <v>4500</v>
      </c>
      <c r="C4101" t="s">
        <v>8221</v>
      </c>
      <c r="W4101" s="10"/>
      <c r="X4101" s="10"/>
    </row>
    <row r="4102" spans="1:24" x14ac:dyDescent="0.2">
      <c r="A4102">
        <v>4100</v>
      </c>
      <c r="B4102">
        <v>270</v>
      </c>
      <c r="C4102" t="s">
        <v>8221</v>
      </c>
      <c r="W4102" s="10"/>
      <c r="X4102" s="10"/>
    </row>
    <row r="4103" spans="1:24" x14ac:dyDescent="0.2">
      <c r="A4103">
        <v>4101</v>
      </c>
      <c r="B4103">
        <v>600</v>
      </c>
      <c r="C4103" t="s">
        <v>8221</v>
      </c>
      <c r="W4103" s="10"/>
      <c r="X4103" s="10"/>
    </row>
    <row r="4104" spans="1:24" x14ac:dyDescent="0.2">
      <c r="A4104">
        <v>4102</v>
      </c>
      <c r="B4104">
        <v>500</v>
      </c>
      <c r="C4104" t="s">
        <v>8221</v>
      </c>
      <c r="W4104" s="10"/>
      <c r="X4104" s="10"/>
    </row>
    <row r="4105" spans="1:24" x14ac:dyDescent="0.2">
      <c r="A4105">
        <v>4103</v>
      </c>
      <c r="B4105">
        <v>1000</v>
      </c>
      <c r="C4105" t="s">
        <v>8221</v>
      </c>
      <c r="W4105" s="10"/>
      <c r="X4105" s="10"/>
    </row>
    <row r="4106" spans="1:24" x14ac:dyDescent="0.2">
      <c r="A4106">
        <v>4104</v>
      </c>
      <c r="B4106">
        <v>3000</v>
      </c>
      <c r="C4106" t="s">
        <v>8221</v>
      </c>
      <c r="W4106" s="10"/>
      <c r="X4106" s="10"/>
    </row>
    <row r="4107" spans="1:24" x14ac:dyDescent="0.2">
      <c r="A4107">
        <v>4105</v>
      </c>
      <c r="B4107">
        <v>33000</v>
      </c>
      <c r="C4107" t="s">
        <v>8221</v>
      </c>
      <c r="W4107" s="10"/>
      <c r="X4107" s="10"/>
    </row>
    <row r="4108" spans="1:24" x14ac:dyDescent="0.2">
      <c r="A4108">
        <v>4106</v>
      </c>
      <c r="B4108">
        <v>5000</v>
      </c>
      <c r="C4108" t="s">
        <v>8221</v>
      </c>
      <c r="W4108" s="10"/>
      <c r="X4108" s="10"/>
    </row>
    <row r="4109" spans="1:24" x14ac:dyDescent="0.2">
      <c r="A4109">
        <v>4107</v>
      </c>
      <c r="B4109">
        <v>2000</v>
      </c>
      <c r="C4109" t="s">
        <v>8221</v>
      </c>
      <c r="W4109" s="10"/>
      <c r="X4109" s="10"/>
    </row>
    <row r="4110" spans="1:24" x14ac:dyDescent="0.2">
      <c r="A4110">
        <v>4108</v>
      </c>
      <c r="B4110">
        <v>3000</v>
      </c>
      <c r="C4110" t="s">
        <v>8221</v>
      </c>
      <c r="W4110" s="10"/>
      <c r="X4110" s="10"/>
    </row>
    <row r="4111" spans="1:24" x14ac:dyDescent="0.2">
      <c r="A4111">
        <v>4109</v>
      </c>
      <c r="B4111">
        <v>500</v>
      </c>
      <c r="C4111" t="s">
        <v>8221</v>
      </c>
      <c r="W4111" s="10"/>
      <c r="X4111" s="10"/>
    </row>
    <row r="4112" spans="1:24" x14ac:dyDescent="0.2">
      <c r="A4112">
        <v>4110</v>
      </c>
      <c r="B4112">
        <v>300</v>
      </c>
      <c r="C4112" t="s">
        <v>8221</v>
      </c>
      <c r="W4112" s="10"/>
      <c r="X4112" s="10"/>
    </row>
    <row r="4113" spans="1:24" x14ac:dyDescent="0.2">
      <c r="A4113">
        <v>4111</v>
      </c>
      <c r="B4113">
        <v>3000</v>
      </c>
      <c r="C4113" t="s">
        <v>8221</v>
      </c>
      <c r="W4113" s="10"/>
      <c r="X4113" s="10"/>
    </row>
    <row r="4114" spans="1:24" x14ac:dyDescent="0.2">
      <c r="A4114">
        <v>4112</v>
      </c>
      <c r="B4114">
        <v>2500</v>
      </c>
      <c r="C4114" t="s">
        <v>8221</v>
      </c>
      <c r="W4114" s="10"/>
      <c r="X4114" s="10"/>
    </row>
    <row r="4115" spans="1:24" x14ac:dyDescent="0.2">
      <c r="A4115">
        <v>4113</v>
      </c>
      <c r="B4115">
        <v>1500</v>
      </c>
      <c r="C4115" t="s">
        <v>8221</v>
      </c>
      <c r="W4115" s="10"/>
      <c r="X4115" s="10"/>
    </row>
  </sheetData>
  <phoneticPr fontId="2" type="noConversion"/>
  <conditionalFormatting sqref="J14:J1048576">
    <cfRule type="cellIs" dxfId="27" priority="6" operator="equal">
      <formula>"live"</formula>
    </cfRule>
    <cfRule type="cellIs" dxfId="26" priority="7" operator="equal">
      <formula>"failed"</formula>
    </cfRule>
    <cfRule type="cellIs" dxfId="25" priority="8" operator="equal">
      <formula>"successful"</formula>
    </cfRule>
    <cfRule type="cellIs" dxfId="24" priority="9" operator="equal">
      <formula>"canceled"</formula>
    </cfRule>
  </conditionalFormatting>
  <conditionalFormatting sqref="S1:S1048576">
    <cfRule type="colorScale" priority="5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conditionalFormatting sqref="C1:C1048576">
    <cfRule type="cellIs" dxfId="23" priority="1" operator="equal">
      <formula>"live"</formula>
    </cfRule>
    <cfRule type="cellIs" dxfId="22" priority="2" operator="equal">
      <formula>"failed"</formula>
    </cfRule>
    <cfRule type="cellIs" dxfId="21" priority="3" operator="equal">
      <formula>"successful"</formula>
    </cfRule>
    <cfRule type="cellIs" dxfId="20" priority="4" operator="equal">
      <formula>"canceled"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BF6F0-63AA-4838-AAE6-3B7E5F724953}">
  <dimension ref="A1:V2186"/>
  <sheetViews>
    <sheetView workbookViewId="0">
      <selection activeCell="P24" sqref="P24"/>
    </sheetView>
  </sheetViews>
  <sheetFormatPr defaultRowHeight="14.25" x14ac:dyDescent="0.2"/>
  <cols>
    <col min="2" max="2" width="21.25" customWidth="1"/>
    <col min="3" max="3" width="24.625" customWidth="1"/>
    <col min="13" max="13" width="12.5" customWidth="1"/>
    <col min="14" max="14" width="15.875" customWidth="1"/>
    <col min="16" max="16" width="49.25" customWidth="1"/>
  </cols>
  <sheetData>
    <row r="1" spans="1:22" x14ac:dyDescent="0.2">
      <c r="A1" s="1" t="s">
        <v>0</v>
      </c>
      <c r="B1" s="1" t="s">
        <v>8218</v>
      </c>
      <c r="C1" s="1" t="s">
        <v>8262</v>
      </c>
      <c r="E1" s="1" t="s">
        <v>0</v>
      </c>
      <c r="F1" s="1" t="s">
        <v>8218</v>
      </c>
      <c r="G1" s="1" t="s">
        <v>8262</v>
      </c>
      <c r="H1" s="1"/>
      <c r="I1" s="1" t="s">
        <v>0</v>
      </c>
      <c r="J1" s="1" t="s">
        <v>8218</v>
      </c>
      <c r="K1" s="1" t="s">
        <v>8262</v>
      </c>
      <c r="L1" s="1"/>
      <c r="M1" s="1"/>
      <c r="Q1" s="1" t="s">
        <v>0</v>
      </c>
      <c r="R1" s="1" t="s">
        <v>8218</v>
      </c>
      <c r="S1" s="1" t="s">
        <v>8262</v>
      </c>
    </row>
    <row r="2" spans="1:22" x14ac:dyDescent="0.2">
      <c r="A2">
        <v>120</v>
      </c>
      <c r="B2" t="s">
        <v>8220</v>
      </c>
      <c r="C2">
        <v>1</v>
      </c>
      <c r="E2">
        <v>1681</v>
      </c>
      <c r="F2" t="s">
        <v>8222</v>
      </c>
      <c r="G2">
        <v>884</v>
      </c>
      <c r="I2">
        <v>160</v>
      </c>
      <c r="J2" t="s">
        <v>8221</v>
      </c>
      <c r="K2">
        <v>0</v>
      </c>
      <c r="M2" t="s">
        <v>8402</v>
      </c>
      <c r="N2" s="11">
        <f>AVERAGE(K2:K1531)</f>
        <v>17.709803921568628</v>
      </c>
      <c r="Q2">
        <v>0</v>
      </c>
      <c r="R2" t="s">
        <v>8219</v>
      </c>
      <c r="S2">
        <v>182</v>
      </c>
      <c r="U2" t="s">
        <v>8402</v>
      </c>
      <c r="V2">
        <f>AVERAGE(S2:S2186)</f>
        <v>194.42517162471395</v>
      </c>
    </row>
    <row r="3" spans="1:22" x14ac:dyDescent="0.2">
      <c r="A3">
        <v>121</v>
      </c>
      <c r="B3" t="s">
        <v>8220</v>
      </c>
      <c r="C3">
        <v>1</v>
      </c>
      <c r="E3">
        <v>1682</v>
      </c>
      <c r="F3" t="s">
        <v>8222</v>
      </c>
      <c r="G3">
        <v>0</v>
      </c>
      <c r="I3">
        <v>161</v>
      </c>
      <c r="J3" t="s">
        <v>8221</v>
      </c>
      <c r="K3">
        <v>1</v>
      </c>
      <c r="M3" t="s">
        <v>8403</v>
      </c>
      <c r="N3">
        <f>MEDIAN(K2:K1531)</f>
        <v>4</v>
      </c>
      <c r="Q3">
        <v>1</v>
      </c>
      <c r="R3" t="s">
        <v>8219</v>
      </c>
      <c r="S3">
        <v>79</v>
      </c>
      <c r="U3" t="s">
        <v>8403</v>
      </c>
      <c r="V3">
        <f>MEDIAN(S2:S2186)</f>
        <v>62</v>
      </c>
    </row>
    <row r="4" spans="1:22" x14ac:dyDescent="0.2">
      <c r="A4">
        <v>122</v>
      </c>
      <c r="B4" t="s">
        <v>8220</v>
      </c>
      <c r="C4">
        <v>0</v>
      </c>
      <c r="E4">
        <v>1683</v>
      </c>
      <c r="F4" t="s">
        <v>8222</v>
      </c>
      <c r="G4">
        <v>10</v>
      </c>
      <c r="I4">
        <v>162</v>
      </c>
      <c r="J4" t="s">
        <v>8221</v>
      </c>
      <c r="K4">
        <v>10</v>
      </c>
      <c r="M4" t="s">
        <v>8404</v>
      </c>
      <c r="N4">
        <f>MIN(K2:K1531)</f>
        <v>0</v>
      </c>
      <c r="Q4">
        <v>2</v>
      </c>
      <c r="R4" t="s">
        <v>8219</v>
      </c>
      <c r="S4">
        <v>35</v>
      </c>
      <c r="U4" t="s">
        <v>8404</v>
      </c>
      <c r="V4">
        <f>MIN(S2:S2186)</f>
        <v>1</v>
      </c>
    </row>
    <row r="5" spans="1:22" x14ac:dyDescent="0.2">
      <c r="A5">
        <v>123</v>
      </c>
      <c r="B5" t="s">
        <v>8220</v>
      </c>
      <c r="C5">
        <v>6</v>
      </c>
      <c r="E5">
        <v>1684</v>
      </c>
      <c r="F5" t="s">
        <v>8222</v>
      </c>
      <c r="G5">
        <v>101</v>
      </c>
      <c r="I5">
        <v>163</v>
      </c>
      <c r="J5" t="s">
        <v>8221</v>
      </c>
      <c r="K5">
        <v>0</v>
      </c>
      <c r="M5" t="s">
        <v>8405</v>
      </c>
      <c r="N5">
        <f>MAX(K2:K1531)</f>
        <v>1293</v>
      </c>
      <c r="Q5">
        <v>3</v>
      </c>
      <c r="R5" t="s">
        <v>8219</v>
      </c>
      <c r="S5">
        <v>150</v>
      </c>
      <c r="U5" t="s">
        <v>8405</v>
      </c>
      <c r="V5">
        <f>MAX(S2:S2186)</f>
        <v>26457</v>
      </c>
    </row>
    <row r="6" spans="1:22" x14ac:dyDescent="0.2">
      <c r="A6">
        <v>124</v>
      </c>
      <c r="B6" t="s">
        <v>8220</v>
      </c>
      <c r="C6">
        <v>0</v>
      </c>
      <c r="E6">
        <v>1685</v>
      </c>
      <c r="F6" t="s">
        <v>8222</v>
      </c>
      <c r="G6">
        <v>15</v>
      </c>
      <c r="I6">
        <v>164</v>
      </c>
      <c r="J6" t="s">
        <v>8221</v>
      </c>
      <c r="K6">
        <v>7</v>
      </c>
      <c r="M6" t="s">
        <v>8406</v>
      </c>
      <c r="N6">
        <f>VAR(K2:K1531)</f>
        <v>3775.6894394644714</v>
      </c>
      <c r="Q6">
        <v>4</v>
      </c>
      <c r="R6" t="s">
        <v>8219</v>
      </c>
      <c r="S6">
        <v>284</v>
      </c>
      <c r="U6" t="s">
        <v>8406</v>
      </c>
      <c r="V6">
        <f>VAR(S2:S2186)</f>
        <v>713167.37912800396</v>
      </c>
    </row>
    <row r="7" spans="1:22" x14ac:dyDescent="0.2">
      <c r="A7">
        <v>125</v>
      </c>
      <c r="B7" t="s">
        <v>8220</v>
      </c>
      <c r="C7">
        <v>6</v>
      </c>
      <c r="E7">
        <v>1686</v>
      </c>
      <c r="F7" t="s">
        <v>8222</v>
      </c>
      <c r="G7">
        <v>1</v>
      </c>
      <c r="I7">
        <v>165</v>
      </c>
      <c r="J7" t="s">
        <v>8221</v>
      </c>
      <c r="K7">
        <v>0</v>
      </c>
      <c r="M7" t="s">
        <v>8407</v>
      </c>
      <c r="N7">
        <f>STDEV(K2:K1531)</f>
        <v>61.446638959868842</v>
      </c>
      <c r="Q7">
        <v>5</v>
      </c>
      <c r="R7" t="s">
        <v>8219</v>
      </c>
      <c r="S7">
        <v>47</v>
      </c>
      <c r="U7" t="s">
        <v>8407</v>
      </c>
      <c r="V7">
        <f>STDEV(S2:S2186)</f>
        <v>844.49237955591047</v>
      </c>
    </row>
    <row r="8" spans="1:22" x14ac:dyDescent="0.2">
      <c r="A8">
        <v>126</v>
      </c>
      <c r="B8" t="s">
        <v>8220</v>
      </c>
      <c r="C8">
        <v>13</v>
      </c>
      <c r="E8">
        <v>1687</v>
      </c>
      <c r="F8" t="s">
        <v>8222</v>
      </c>
      <c r="G8">
        <v>39</v>
      </c>
      <c r="I8">
        <v>166</v>
      </c>
      <c r="J8" t="s">
        <v>8221</v>
      </c>
      <c r="K8">
        <v>1</v>
      </c>
      <c r="Q8">
        <v>6</v>
      </c>
      <c r="R8" t="s">
        <v>8219</v>
      </c>
      <c r="S8">
        <v>58</v>
      </c>
    </row>
    <row r="9" spans="1:22" x14ac:dyDescent="0.2">
      <c r="A9">
        <v>127</v>
      </c>
      <c r="B9" t="s">
        <v>8220</v>
      </c>
      <c r="C9">
        <v>4</v>
      </c>
      <c r="E9">
        <v>1688</v>
      </c>
      <c r="F9" t="s">
        <v>8222</v>
      </c>
      <c r="G9">
        <v>7</v>
      </c>
      <c r="I9">
        <v>167</v>
      </c>
      <c r="J9" t="s">
        <v>8221</v>
      </c>
      <c r="K9">
        <v>2</v>
      </c>
      <c r="Q9">
        <v>7</v>
      </c>
      <c r="R9" t="s">
        <v>8219</v>
      </c>
      <c r="S9">
        <v>57</v>
      </c>
    </row>
    <row r="10" spans="1:22" x14ac:dyDescent="0.2">
      <c r="A10">
        <v>128</v>
      </c>
      <c r="B10" t="s">
        <v>8220</v>
      </c>
      <c r="C10">
        <v>6</v>
      </c>
      <c r="E10">
        <v>1689</v>
      </c>
      <c r="F10" t="s">
        <v>8222</v>
      </c>
      <c r="G10">
        <v>14</v>
      </c>
      <c r="I10">
        <v>168</v>
      </c>
      <c r="J10" t="s">
        <v>8221</v>
      </c>
      <c r="K10">
        <v>3</v>
      </c>
      <c r="Q10">
        <v>8</v>
      </c>
      <c r="R10" t="s">
        <v>8219</v>
      </c>
      <c r="S10">
        <v>12</v>
      </c>
    </row>
    <row r="11" spans="1:22" x14ac:dyDescent="0.2">
      <c r="A11">
        <v>129</v>
      </c>
      <c r="B11" t="s">
        <v>8220</v>
      </c>
      <c r="C11">
        <v>0</v>
      </c>
      <c r="E11">
        <v>1690</v>
      </c>
      <c r="F11" t="s">
        <v>8222</v>
      </c>
      <c r="G11">
        <v>11</v>
      </c>
      <c r="I11">
        <v>169</v>
      </c>
      <c r="J11" t="s">
        <v>8221</v>
      </c>
      <c r="K11">
        <v>10</v>
      </c>
      <c r="Q11">
        <v>9</v>
      </c>
      <c r="R11" t="s">
        <v>8219</v>
      </c>
      <c r="S11">
        <v>20</v>
      </c>
    </row>
    <row r="12" spans="1:22" x14ac:dyDescent="0.2">
      <c r="A12">
        <v>130</v>
      </c>
      <c r="B12" t="s">
        <v>8220</v>
      </c>
      <c r="C12">
        <v>0</v>
      </c>
      <c r="E12">
        <v>1691</v>
      </c>
      <c r="F12" t="s">
        <v>8222</v>
      </c>
      <c r="G12">
        <v>38</v>
      </c>
      <c r="I12">
        <v>170</v>
      </c>
      <c r="J12" t="s">
        <v>8221</v>
      </c>
      <c r="K12">
        <v>10</v>
      </c>
      <c r="Q12">
        <v>10</v>
      </c>
      <c r="R12" t="s">
        <v>8219</v>
      </c>
      <c r="S12">
        <v>19</v>
      </c>
    </row>
    <row r="13" spans="1:22" x14ac:dyDescent="0.2">
      <c r="A13">
        <v>131</v>
      </c>
      <c r="B13" t="s">
        <v>8220</v>
      </c>
      <c r="C13">
        <v>0</v>
      </c>
      <c r="E13">
        <v>1692</v>
      </c>
      <c r="F13" t="s">
        <v>8222</v>
      </c>
      <c r="G13">
        <v>15</v>
      </c>
      <c r="I13">
        <v>171</v>
      </c>
      <c r="J13" t="s">
        <v>8221</v>
      </c>
      <c r="K13">
        <v>1</v>
      </c>
      <c r="Q13">
        <v>11</v>
      </c>
      <c r="R13" t="s">
        <v>8219</v>
      </c>
      <c r="S13">
        <v>75</v>
      </c>
    </row>
    <row r="14" spans="1:22" x14ac:dyDescent="0.2">
      <c r="A14">
        <v>132</v>
      </c>
      <c r="B14" t="s">
        <v>8220</v>
      </c>
      <c r="C14">
        <v>81</v>
      </c>
      <c r="E14">
        <v>1693</v>
      </c>
      <c r="F14" t="s">
        <v>8222</v>
      </c>
      <c r="G14">
        <v>8</v>
      </c>
      <c r="I14">
        <v>172</v>
      </c>
      <c r="J14" t="s">
        <v>8221</v>
      </c>
      <c r="K14">
        <v>0</v>
      </c>
      <c r="M14" t="s">
        <v>8408</v>
      </c>
      <c r="Q14">
        <v>12</v>
      </c>
      <c r="R14" t="s">
        <v>8219</v>
      </c>
      <c r="S14">
        <v>827</v>
      </c>
    </row>
    <row r="15" spans="1:22" x14ac:dyDescent="0.2">
      <c r="A15">
        <v>133</v>
      </c>
      <c r="B15" t="s">
        <v>8220</v>
      </c>
      <c r="C15">
        <v>0</v>
      </c>
      <c r="E15">
        <v>1694</v>
      </c>
      <c r="F15" t="s">
        <v>8222</v>
      </c>
      <c r="G15">
        <v>1</v>
      </c>
      <c r="I15">
        <v>173</v>
      </c>
      <c r="J15" t="s">
        <v>8221</v>
      </c>
      <c r="K15">
        <v>0</v>
      </c>
      <c r="M15" t="s">
        <v>8409</v>
      </c>
      <c r="Q15">
        <v>13</v>
      </c>
      <c r="R15" t="s">
        <v>8219</v>
      </c>
      <c r="S15">
        <v>51</v>
      </c>
    </row>
    <row r="16" spans="1:22" x14ac:dyDescent="0.2">
      <c r="A16">
        <v>134</v>
      </c>
      <c r="B16" t="s">
        <v>8220</v>
      </c>
      <c r="C16">
        <v>0</v>
      </c>
      <c r="E16">
        <v>1695</v>
      </c>
      <c r="F16" t="s">
        <v>8222</v>
      </c>
      <c r="G16">
        <v>23</v>
      </c>
      <c r="I16">
        <v>174</v>
      </c>
      <c r="J16" t="s">
        <v>8221</v>
      </c>
      <c r="K16">
        <v>0</v>
      </c>
      <c r="M16" t="s">
        <v>8410</v>
      </c>
      <c r="Q16">
        <v>14</v>
      </c>
      <c r="R16" t="s">
        <v>8219</v>
      </c>
      <c r="S16">
        <v>41</v>
      </c>
    </row>
    <row r="17" spans="1:19" x14ac:dyDescent="0.2">
      <c r="A17">
        <v>135</v>
      </c>
      <c r="B17" t="s">
        <v>8220</v>
      </c>
      <c r="C17">
        <v>5</v>
      </c>
      <c r="E17">
        <v>1696</v>
      </c>
      <c r="F17" t="s">
        <v>8222</v>
      </c>
      <c r="G17">
        <v>0</v>
      </c>
      <c r="I17">
        <v>175</v>
      </c>
      <c r="J17" t="s">
        <v>8221</v>
      </c>
      <c r="K17">
        <v>26</v>
      </c>
      <c r="Q17">
        <v>15</v>
      </c>
      <c r="R17" t="s">
        <v>8219</v>
      </c>
      <c r="S17">
        <v>98</v>
      </c>
    </row>
    <row r="18" spans="1:19" x14ac:dyDescent="0.2">
      <c r="A18">
        <v>136</v>
      </c>
      <c r="B18" t="s">
        <v>8220</v>
      </c>
      <c r="C18">
        <v>0</v>
      </c>
      <c r="E18">
        <v>1697</v>
      </c>
      <c r="F18" t="s">
        <v>8222</v>
      </c>
      <c r="G18">
        <v>22</v>
      </c>
      <c r="I18">
        <v>176</v>
      </c>
      <c r="J18" t="s">
        <v>8221</v>
      </c>
      <c r="K18">
        <v>0</v>
      </c>
      <c r="Q18">
        <v>16</v>
      </c>
      <c r="R18" t="s">
        <v>8219</v>
      </c>
      <c r="S18">
        <v>70</v>
      </c>
    </row>
    <row r="19" spans="1:19" x14ac:dyDescent="0.2">
      <c r="A19">
        <v>137</v>
      </c>
      <c r="B19" t="s">
        <v>8220</v>
      </c>
      <c r="C19">
        <v>0</v>
      </c>
      <c r="E19">
        <v>1698</v>
      </c>
      <c r="F19" t="s">
        <v>8222</v>
      </c>
      <c r="G19">
        <v>0</v>
      </c>
      <c r="I19">
        <v>177</v>
      </c>
      <c r="J19" t="s">
        <v>8221</v>
      </c>
      <c r="K19">
        <v>7</v>
      </c>
      <c r="Q19">
        <v>17</v>
      </c>
      <c r="R19" t="s">
        <v>8219</v>
      </c>
      <c r="S19">
        <v>36</v>
      </c>
    </row>
    <row r="20" spans="1:19" x14ac:dyDescent="0.2">
      <c r="A20">
        <v>138</v>
      </c>
      <c r="B20" t="s">
        <v>8220</v>
      </c>
      <c r="C20">
        <v>58</v>
      </c>
      <c r="E20">
        <v>1699</v>
      </c>
      <c r="F20" t="s">
        <v>8222</v>
      </c>
      <c r="G20">
        <v>4</v>
      </c>
      <c r="I20">
        <v>178</v>
      </c>
      <c r="J20" t="s">
        <v>8221</v>
      </c>
      <c r="K20">
        <v>0</v>
      </c>
      <c r="Q20">
        <v>18</v>
      </c>
      <c r="R20" t="s">
        <v>8219</v>
      </c>
      <c r="S20">
        <v>342</v>
      </c>
    </row>
    <row r="21" spans="1:19" x14ac:dyDescent="0.2">
      <c r="A21">
        <v>139</v>
      </c>
      <c r="B21" t="s">
        <v>8220</v>
      </c>
      <c r="C21">
        <v>1</v>
      </c>
      <c r="E21">
        <v>1700</v>
      </c>
      <c r="F21" t="s">
        <v>8222</v>
      </c>
      <c r="G21">
        <v>79</v>
      </c>
      <c r="I21">
        <v>179</v>
      </c>
      <c r="J21" t="s">
        <v>8221</v>
      </c>
      <c r="K21">
        <v>2</v>
      </c>
      <c r="Q21">
        <v>19</v>
      </c>
      <c r="R21" t="s">
        <v>8219</v>
      </c>
      <c r="S21">
        <v>22</v>
      </c>
    </row>
    <row r="22" spans="1:19" x14ac:dyDescent="0.2">
      <c r="A22">
        <v>140</v>
      </c>
      <c r="B22" t="s">
        <v>8220</v>
      </c>
      <c r="C22">
        <v>0</v>
      </c>
      <c r="E22">
        <v>2321</v>
      </c>
      <c r="F22" t="s">
        <v>8222</v>
      </c>
      <c r="G22">
        <v>64</v>
      </c>
      <c r="I22">
        <v>180</v>
      </c>
      <c r="J22" t="s">
        <v>8221</v>
      </c>
      <c r="K22">
        <v>13</v>
      </c>
      <c r="Q22">
        <v>20</v>
      </c>
      <c r="R22" t="s">
        <v>8219</v>
      </c>
      <c r="S22">
        <v>25</v>
      </c>
    </row>
    <row r="23" spans="1:19" x14ac:dyDescent="0.2">
      <c r="A23">
        <v>141</v>
      </c>
      <c r="B23" t="s">
        <v>8220</v>
      </c>
      <c r="C23">
        <v>28</v>
      </c>
      <c r="E23">
        <v>2322</v>
      </c>
      <c r="F23" t="s">
        <v>8222</v>
      </c>
      <c r="G23">
        <v>4</v>
      </c>
      <c r="I23">
        <v>181</v>
      </c>
      <c r="J23" t="s">
        <v>8221</v>
      </c>
      <c r="K23">
        <v>4</v>
      </c>
      <c r="Q23">
        <v>21</v>
      </c>
      <c r="R23" t="s">
        <v>8219</v>
      </c>
      <c r="S23">
        <v>101</v>
      </c>
    </row>
    <row r="24" spans="1:19" x14ac:dyDescent="0.2">
      <c r="A24">
        <v>142</v>
      </c>
      <c r="B24" t="s">
        <v>8220</v>
      </c>
      <c r="C24">
        <v>1</v>
      </c>
      <c r="E24">
        <v>2323</v>
      </c>
      <c r="F24" t="s">
        <v>8222</v>
      </c>
      <c r="G24">
        <v>4</v>
      </c>
      <c r="I24">
        <v>182</v>
      </c>
      <c r="J24" t="s">
        <v>8221</v>
      </c>
      <c r="K24">
        <v>0</v>
      </c>
      <c r="Q24">
        <v>22</v>
      </c>
      <c r="R24" t="s">
        <v>8219</v>
      </c>
      <c r="S24">
        <v>8</v>
      </c>
    </row>
    <row r="25" spans="1:19" x14ac:dyDescent="0.2">
      <c r="A25">
        <v>143</v>
      </c>
      <c r="B25" t="s">
        <v>8220</v>
      </c>
      <c r="C25">
        <v>0</v>
      </c>
      <c r="E25">
        <v>2324</v>
      </c>
      <c r="F25" t="s">
        <v>8222</v>
      </c>
      <c r="G25">
        <v>61</v>
      </c>
      <c r="I25">
        <v>183</v>
      </c>
      <c r="J25" t="s">
        <v>8221</v>
      </c>
      <c r="K25">
        <v>12</v>
      </c>
      <c r="Q25">
        <v>23</v>
      </c>
      <c r="R25" t="s">
        <v>8219</v>
      </c>
      <c r="S25">
        <v>23</v>
      </c>
    </row>
    <row r="26" spans="1:19" x14ac:dyDescent="0.2">
      <c r="A26">
        <v>144</v>
      </c>
      <c r="B26" t="s">
        <v>8220</v>
      </c>
      <c r="C26">
        <v>37</v>
      </c>
      <c r="E26">
        <v>2325</v>
      </c>
      <c r="F26" t="s">
        <v>8222</v>
      </c>
      <c r="G26">
        <v>7</v>
      </c>
      <c r="I26">
        <v>184</v>
      </c>
      <c r="J26" t="s">
        <v>8221</v>
      </c>
      <c r="K26">
        <v>2</v>
      </c>
      <c r="Q26">
        <v>24</v>
      </c>
      <c r="R26" t="s">
        <v>8219</v>
      </c>
      <c r="S26">
        <v>574</v>
      </c>
    </row>
    <row r="27" spans="1:19" x14ac:dyDescent="0.2">
      <c r="A27">
        <v>145</v>
      </c>
      <c r="B27" t="s">
        <v>8220</v>
      </c>
      <c r="C27">
        <v>9</v>
      </c>
      <c r="E27">
        <v>2326</v>
      </c>
      <c r="F27" t="s">
        <v>8222</v>
      </c>
      <c r="G27">
        <v>1</v>
      </c>
      <c r="I27">
        <v>185</v>
      </c>
      <c r="J27" t="s">
        <v>8221</v>
      </c>
      <c r="K27">
        <v>10</v>
      </c>
      <c r="Q27">
        <v>25</v>
      </c>
      <c r="R27" t="s">
        <v>8219</v>
      </c>
      <c r="S27">
        <v>14</v>
      </c>
    </row>
    <row r="28" spans="1:19" x14ac:dyDescent="0.2">
      <c r="A28">
        <v>146</v>
      </c>
      <c r="B28" t="s">
        <v>8220</v>
      </c>
      <c r="C28">
        <v>3</v>
      </c>
      <c r="E28">
        <v>2701</v>
      </c>
      <c r="F28" t="s">
        <v>8222</v>
      </c>
      <c r="G28">
        <v>46</v>
      </c>
      <c r="I28">
        <v>186</v>
      </c>
      <c r="J28" t="s">
        <v>8221</v>
      </c>
      <c r="K28">
        <v>0</v>
      </c>
      <c r="Q28">
        <v>26</v>
      </c>
      <c r="R28" t="s">
        <v>8219</v>
      </c>
      <c r="S28">
        <v>19</v>
      </c>
    </row>
    <row r="29" spans="1:19" x14ac:dyDescent="0.2">
      <c r="A29">
        <v>147</v>
      </c>
      <c r="B29" t="s">
        <v>8220</v>
      </c>
      <c r="C29">
        <v>0</v>
      </c>
      <c r="E29">
        <v>2702</v>
      </c>
      <c r="F29" t="s">
        <v>8222</v>
      </c>
      <c r="G29">
        <v>26</v>
      </c>
      <c r="I29">
        <v>187</v>
      </c>
      <c r="J29" t="s">
        <v>8221</v>
      </c>
      <c r="K29">
        <v>5</v>
      </c>
      <c r="Q29">
        <v>27</v>
      </c>
      <c r="R29" t="s">
        <v>8219</v>
      </c>
      <c r="S29">
        <v>150</v>
      </c>
    </row>
    <row r="30" spans="1:19" x14ac:dyDescent="0.2">
      <c r="A30">
        <v>148</v>
      </c>
      <c r="B30" t="s">
        <v>8220</v>
      </c>
      <c r="C30">
        <v>2</v>
      </c>
      <c r="E30">
        <v>2703</v>
      </c>
      <c r="F30" t="s">
        <v>8222</v>
      </c>
      <c r="G30">
        <v>45</v>
      </c>
      <c r="I30">
        <v>188</v>
      </c>
      <c r="J30" t="s">
        <v>8221</v>
      </c>
      <c r="K30">
        <v>0</v>
      </c>
      <c r="Q30">
        <v>28</v>
      </c>
      <c r="R30" t="s">
        <v>8219</v>
      </c>
      <c r="S30">
        <v>71</v>
      </c>
    </row>
    <row r="31" spans="1:19" x14ac:dyDescent="0.2">
      <c r="A31">
        <v>149</v>
      </c>
      <c r="B31" t="s">
        <v>8220</v>
      </c>
      <c r="C31">
        <v>6</v>
      </c>
      <c r="E31">
        <v>2704</v>
      </c>
      <c r="F31" t="s">
        <v>8222</v>
      </c>
      <c r="G31">
        <v>7</v>
      </c>
      <c r="I31">
        <v>189</v>
      </c>
      <c r="J31" t="s">
        <v>8221</v>
      </c>
      <c r="K31">
        <v>5</v>
      </c>
      <c r="Q31">
        <v>29</v>
      </c>
      <c r="R31" t="s">
        <v>8219</v>
      </c>
      <c r="S31">
        <v>117</v>
      </c>
    </row>
    <row r="32" spans="1:19" x14ac:dyDescent="0.2">
      <c r="A32">
        <v>150</v>
      </c>
      <c r="B32" t="s">
        <v>8220</v>
      </c>
      <c r="C32">
        <v>67</v>
      </c>
      <c r="E32">
        <v>2705</v>
      </c>
      <c r="F32" t="s">
        <v>8222</v>
      </c>
      <c r="G32">
        <v>8</v>
      </c>
      <c r="I32">
        <v>190</v>
      </c>
      <c r="J32" t="s">
        <v>8221</v>
      </c>
      <c r="K32">
        <v>1</v>
      </c>
      <c r="Q32">
        <v>30</v>
      </c>
      <c r="R32" t="s">
        <v>8219</v>
      </c>
      <c r="S32">
        <v>53</v>
      </c>
    </row>
    <row r="33" spans="1:19" x14ac:dyDescent="0.2">
      <c r="A33">
        <v>151</v>
      </c>
      <c r="B33" t="s">
        <v>8220</v>
      </c>
      <c r="C33">
        <v>5</v>
      </c>
      <c r="E33">
        <v>3128</v>
      </c>
      <c r="F33" t="s">
        <v>8222</v>
      </c>
      <c r="G33">
        <v>117</v>
      </c>
      <c r="I33">
        <v>191</v>
      </c>
      <c r="J33" t="s">
        <v>8221</v>
      </c>
      <c r="K33">
        <v>3</v>
      </c>
      <c r="Q33">
        <v>31</v>
      </c>
      <c r="R33" t="s">
        <v>8219</v>
      </c>
      <c r="S33">
        <v>1</v>
      </c>
    </row>
    <row r="34" spans="1:19" x14ac:dyDescent="0.2">
      <c r="A34">
        <v>152</v>
      </c>
      <c r="B34" t="s">
        <v>8220</v>
      </c>
      <c r="C34">
        <v>2</v>
      </c>
      <c r="E34">
        <v>3129</v>
      </c>
      <c r="F34" t="s">
        <v>8222</v>
      </c>
      <c r="G34">
        <v>1</v>
      </c>
      <c r="I34">
        <v>192</v>
      </c>
      <c r="J34" t="s">
        <v>8221</v>
      </c>
      <c r="K34">
        <v>3</v>
      </c>
      <c r="Q34">
        <v>32</v>
      </c>
      <c r="R34" t="s">
        <v>8219</v>
      </c>
      <c r="S34">
        <v>89</v>
      </c>
    </row>
    <row r="35" spans="1:19" x14ac:dyDescent="0.2">
      <c r="A35">
        <v>153</v>
      </c>
      <c r="B35" t="s">
        <v>8220</v>
      </c>
      <c r="C35">
        <v>10</v>
      </c>
      <c r="E35">
        <v>3130</v>
      </c>
      <c r="F35" t="s">
        <v>8222</v>
      </c>
      <c r="G35">
        <v>4</v>
      </c>
      <c r="I35">
        <v>193</v>
      </c>
      <c r="J35" t="s">
        <v>8221</v>
      </c>
      <c r="K35">
        <v>0</v>
      </c>
      <c r="Q35">
        <v>33</v>
      </c>
      <c r="R35" t="s">
        <v>8219</v>
      </c>
      <c r="S35">
        <v>64</v>
      </c>
    </row>
    <row r="36" spans="1:19" x14ac:dyDescent="0.2">
      <c r="A36">
        <v>154</v>
      </c>
      <c r="B36" t="s">
        <v>8220</v>
      </c>
      <c r="C36">
        <v>3</v>
      </c>
      <c r="E36">
        <v>3131</v>
      </c>
      <c r="F36" t="s">
        <v>8222</v>
      </c>
      <c r="G36">
        <v>12</v>
      </c>
      <c r="I36">
        <v>194</v>
      </c>
      <c r="J36" t="s">
        <v>8221</v>
      </c>
      <c r="K36">
        <v>3</v>
      </c>
      <c r="Q36">
        <v>34</v>
      </c>
      <c r="R36" t="s">
        <v>8219</v>
      </c>
      <c r="S36">
        <v>68</v>
      </c>
    </row>
    <row r="37" spans="1:19" x14ac:dyDescent="0.2">
      <c r="A37">
        <v>155</v>
      </c>
      <c r="B37" t="s">
        <v>8220</v>
      </c>
      <c r="C37">
        <v>4</v>
      </c>
      <c r="E37">
        <v>3132</v>
      </c>
      <c r="F37" t="s">
        <v>8222</v>
      </c>
      <c r="G37">
        <v>1</v>
      </c>
      <c r="I37">
        <v>195</v>
      </c>
      <c r="J37" t="s">
        <v>8221</v>
      </c>
      <c r="K37">
        <v>0</v>
      </c>
      <c r="Q37">
        <v>35</v>
      </c>
      <c r="R37" t="s">
        <v>8219</v>
      </c>
      <c r="S37">
        <v>28</v>
      </c>
    </row>
    <row r="38" spans="1:19" x14ac:dyDescent="0.2">
      <c r="A38">
        <v>156</v>
      </c>
      <c r="B38" t="s">
        <v>8220</v>
      </c>
      <c r="C38">
        <v>15</v>
      </c>
      <c r="E38">
        <v>3133</v>
      </c>
      <c r="F38" t="s">
        <v>8222</v>
      </c>
      <c r="G38">
        <v>16</v>
      </c>
      <c r="I38">
        <v>196</v>
      </c>
      <c r="J38" t="s">
        <v>8221</v>
      </c>
      <c r="K38">
        <v>19</v>
      </c>
      <c r="Q38">
        <v>36</v>
      </c>
      <c r="R38" t="s">
        <v>8219</v>
      </c>
      <c r="S38">
        <v>44</v>
      </c>
    </row>
    <row r="39" spans="1:19" x14ac:dyDescent="0.2">
      <c r="A39">
        <v>157</v>
      </c>
      <c r="B39" t="s">
        <v>8220</v>
      </c>
      <c r="C39">
        <v>2</v>
      </c>
      <c r="E39">
        <v>3134</v>
      </c>
      <c r="F39" t="s">
        <v>8222</v>
      </c>
      <c r="G39">
        <v>12</v>
      </c>
      <c r="I39">
        <v>197</v>
      </c>
      <c r="J39" t="s">
        <v>8221</v>
      </c>
      <c r="K39">
        <v>8</v>
      </c>
      <c r="Q39">
        <v>37</v>
      </c>
      <c r="R39" t="s">
        <v>8219</v>
      </c>
      <c r="S39">
        <v>253</v>
      </c>
    </row>
    <row r="40" spans="1:19" x14ac:dyDescent="0.2">
      <c r="A40">
        <v>158</v>
      </c>
      <c r="B40" t="s">
        <v>8220</v>
      </c>
      <c r="C40">
        <v>0</v>
      </c>
      <c r="E40">
        <v>3135</v>
      </c>
      <c r="F40" t="s">
        <v>8222</v>
      </c>
      <c r="G40">
        <v>7</v>
      </c>
      <c r="I40">
        <v>198</v>
      </c>
      <c r="J40" t="s">
        <v>8221</v>
      </c>
      <c r="K40">
        <v>6</v>
      </c>
      <c r="Q40">
        <v>38</v>
      </c>
      <c r="R40" t="s">
        <v>8219</v>
      </c>
      <c r="S40">
        <v>66</v>
      </c>
    </row>
    <row r="41" spans="1:19" x14ac:dyDescent="0.2">
      <c r="A41">
        <v>159</v>
      </c>
      <c r="B41" t="s">
        <v>8220</v>
      </c>
      <c r="C41">
        <v>1</v>
      </c>
      <c r="E41">
        <v>3136</v>
      </c>
      <c r="F41" t="s">
        <v>8222</v>
      </c>
      <c r="G41">
        <v>22</v>
      </c>
      <c r="I41">
        <v>199</v>
      </c>
      <c r="J41" t="s">
        <v>8221</v>
      </c>
      <c r="K41">
        <v>0</v>
      </c>
      <c r="Q41">
        <v>39</v>
      </c>
      <c r="R41" t="s">
        <v>8219</v>
      </c>
      <c r="S41">
        <v>217</v>
      </c>
    </row>
    <row r="42" spans="1:19" x14ac:dyDescent="0.2">
      <c r="A42">
        <v>600</v>
      </c>
      <c r="B42" t="s">
        <v>8220</v>
      </c>
      <c r="C42">
        <v>1</v>
      </c>
      <c r="E42">
        <v>3137</v>
      </c>
      <c r="F42" t="s">
        <v>8222</v>
      </c>
      <c r="G42">
        <v>1</v>
      </c>
      <c r="I42">
        <v>200</v>
      </c>
      <c r="J42" t="s">
        <v>8221</v>
      </c>
      <c r="K42">
        <v>18</v>
      </c>
      <c r="Q42">
        <v>40</v>
      </c>
      <c r="R42" t="s">
        <v>8219</v>
      </c>
      <c r="S42">
        <v>16</v>
      </c>
    </row>
    <row r="43" spans="1:19" x14ac:dyDescent="0.2">
      <c r="A43">
        <v>601</v>
      </c>
      <c r="B43" t="s">
        <v>8220</v>
      </c>
      <c r="C43">
        <v>6</v>
      </c>
      <c r="E43">
        <v>3138</v>
      </c>
      <c r="F43" t="s">
        <v>8222</v>
      </c>
      <c r="G43">
        <v>0</v>
      </c>
      <c r="I43">
        <v>201</v>
      </c>
      <c r="J43" t="s">
        <v>8221</v>
      </c>
      <c r="K43">
        <v>7</v>
      </c>
      <c r="Q43">
        <v>41</v>
      </c>
      <c r="R43" t="s">
        <v>8219</v>
      </c>
      <c r="S43">
        <v>19</v>
      </c>
    </row>
    <row r="44" spans="1:19" x14ac:dyDescent="0.2">
      <c r="A44">
        <v>602</v>
      </c>
      <c r="B44" t="s">
        <v>8220</v>
      </c>
      <c r="C44">
        <v>0</v>
      </c>
      <c r="E44">
        <v>3139</v>
      </c>
      <c r="F44" t="s">
        <v>8222</v>
      </c>
      <c r="G44">
        <v>6</v>
      </c>
      <c r="I44">
        <v>202</v>
      </c>
      <c r="J44" t="s">
        <v>8221</v>
      </c>
      <c r="K44">
        <v>0</v>
      </c>
      <c r="Q44">
        <v>42</v>
      </c>
      <c r="R44" t="s">
        <v>8219</v>
      </c>
      <c r="S44">
        <v>169</v>
      </c>
    </row>
    <row r="45" spans="1:19" x14ac:dyDescent="0.2">
      <c r="A45">
        <v>603</v>
      </c>
      <c r="B45" t="s">
        <v>8220</v>
      </c>
      <c r="C45">
        <v>13</v>
      </c>
      <c r="E45">
        <v>3140</v>
      </c>
      <c r="F45" t="s">
        <v>8222</v>
      </c>
      <c r="G45">
        <v>4</v>
      </c>
      <c r="I45">
        <v>203</v>
      </c>
      <c r="J45" t="s">
        <v>8221</v>
      </c>
      <c r="K45">
        <v>8</v>
      </c>
      <c r="Q45">
        <v>43</v>
      </c>
      <c r="R45" t="s">
        <v>8219</v>
      </c>
      <c r="S45">
        <v>263</v>
      </c>
    </row>
    <row r="46" spans="1:19" x14ac:dyDescent="0.2">
      <c r="A46">
        <v>604</v>
      </c>
      <c r="B46" t="s">
        <v>8220</v>
      </c>
      <c r="C46">
        <v>0</v>
      </c>
      <c r="E46">
        <v>3141</v>
      </c>
      <c r="F46" t="s">
        <v>8222</v>
      </c>
      <c r="G46">
        <v>8</v>
      </c>
      <c r="I46">
        <v>204</v>
      </c>
      <c r="J46" t="s">
        <v>8221</v>
      </c>
      <c r="K46">
        <v>1293</v>
      </c>
      <c r="Q46">
        <v>44</v>
      </c>
      <c r="R46" t="s">
        <v>8219</v>
      </c>
      <c r="S46">
        <v>15</v>
      </c>
    </row>
    <row r="47" spans="1:19" x14ac:dyDescent="0.2">
      <c r="A47">
        <v>605</v>
      </c>
      <c r="B47" t="s">
        <v>8220</v>
      </c>
      <c r="C47">
        <v>8</v>
      </c>
      <c r="E47">
        <v>3142</v>
      </c>
      <c r="F47" t="s">
        <v>8222</v>
      </c>
      <c r="G47">
        <v>3</v>
      </c>
      <c r="I47">
        <v>205</v>
      </c>
      <c r="J47" t="s">
        <v>8221</v>
      </c>
      <c r="K47">
        <v>17</v>
      </c>
      <c r="Q47">
        <v>45</v>
      </c>
      <c r="R47" t="s">
        <v>8219</v>
      </c>
      <c r="S47">
        <v>61</v>
      </c>
    </row>
    <row r="48" spans="1:19" x14ac:dyDescent="0.2">
      <c r="A48">
        <v>606</v>
      </c>
      <c r="B48" t="s">
        <v>8220</v>
      </c>
      <c r="C48">
        <v>1</v>
      </c>
      <c r="E48">
        <v>3143</v>
      </c>
      <c r="F48" t="s">
        <v>8222</v>
      </c>
      <c r="G48">
        <v>0</v>
      </c>
      <c r="I48">
        <v>206</v>
      </c>
      <c r="J48" t="s">
        <v>8221</v>
      </c>
      <c r="K48">
        <v>0</v>
      </c>
      <c r="Q48">
        <v>46</v>
      </c>
      <c r="R48" t="s">
        <v>8219</v>
      </c>
      <c r="S48">
        <v>45</v>
      </c>
    </row>
    <row r="49" spans="1:19" x14ac:dyDescent="0.2">
      <c r="A49">
        <v>607</v>
      </c>
      <c r="B49" t="s">
        <v>8220</v>
      </c>
      <c r="C49">
        <v>0</v>
      </c>
      <c r="E49">
        <v>3144</v>
      </c>
      <c r="F49" t="s">
        <v>8222</v>
      </c>
      <c r="G49">
        <v>30</v>
      </c>
      <c r="I49">
        <v>207</v>
      </c>
      <c r="J49" t="s">
        <v>8221</v>
      </c>
      <c r="K49">
        <v>13</v>
      </c>
      <c r="Q49">
        <v>47</v>
      </c>
      <c r="R49" t="s">
        <v>8219</v>
      </c>
      <c r="S49">
        <v>70</v>
      </c>
    </row>
    <row r="50" spans="1:19" x14ac:dyDescent="0.2">
      <c r="A50">
        <v>608</v>
      </c>
      <c r="B50" t="s">
        <v>8220</v>
      </c>
      <c r="C50">
        <v>5</v>
      </c>
      <c r="E50">
        <v>3145</v>
      </c>
      <c r="F50" t="s">
        <v>8222</v>
      </c>
      <c r="G50">
        <v>0</v>
      </c>
      <c r="I50">
        <v>208</v>
      </c>
      <c r="J50" t="s">
        <v>8221</v>
      </c>
      <c r="K50">
        <v>0</v>
      </c>
      <c r="Q50">
        <v>48</v>
      </c>
      <c r="R50" t="s">
        <v>8219</v>
      </c>
      <c r="S50">
        <v>38</v>
      </c>
    </row>
    <row r="51" spans="1:19" x14ac:dyDescent="0.2">
      <c r="A51">
        <v>609</v>
      </c>
      <c r="B51" t="s">
        <v>8220</v>
      </c>
      <c r="C51">
        <v>1</v>
      </c>
      <c r="E51">
        <v>3146</v>
      </c>
      <c r="F51" t="s">
        <v>8222</v>
      </c>
      <c r="G51">
        <v>12</v>
      </c>
      <c r="I51">
        <v>209</v>
      </c>
      <c r="J51" t="s">
        <v>8221</v>
      </c>
      <c r="K51">
        <v>0</v>
      </c>
      <c r="Q51">
        <v>49</v>
      </c>
      <c r="R51" t="s">
        <v>8219</v>
      </c>
      <c r="S51">
        <v>87</v>
      </c>
    </row>
    <row r="52" spans="1:19" x14ac:dyDescent="0.2">
      <c r="A52">
        <v>610</v>
      </c>
      <c r="B52" t="s">
        <v>8220</v>
      </c>
      <c r="C52">
        <v>0</v>
      </c>
      <c r="I52">
        <v>210</v>
      </c>
      <c r="J52" t="s">
        <v>8221</v>
      </c>
      <c r="K52">
        <v>33</v>
      </c>
      <c r="Q52">
        <v>50</v>
      </c>
      <c r="R52" t="s">
        <v>8219</v>
      </c>
      <c r="S52">
        <v>22</v>
      </c>
    </row>
    <row r="53" spans="1:19" x14ac:dyDescent="0.2">
      <c r="A53">
        <v>611</v>
      </c>
      <c r="B53" t="s">
        <v>8220</v>
      </c>
      <c r="C53">
        <v>0</v>
      </c>
      <c r="I53">
        <v>211</v>
      </c>
      <c r="J53" t="s">
        <v>8221</v>
      </c>
      <c r="K53">
        <v>12</v>
      </c>
      <c r="Q53">
        <v>51</v>
      </c>
      <c r="R53" t="s">
        <v>8219</v>
      </c>
      <c r="S53">
        <v>119</v>
      </c>
    </row>
    <row r="54" spans="1:19" x14ac:dyDescent="0.2">
      <c r="A54">
        <v>612</v>
      </c>
      <c r="B54" t="s">
        <v>8220</v>
      </c>
      <c r="C54">
        <v>0</v>
      </c>
      <c r="I54">
        <v>212</v>
      </c>
      <c r="J54" t="s">
        <v>8221</v>
      </c>
      <c r="K54">
        <v>1</v>
      </c>
      <c r="Q54">
        <v>52</v>
      </c>
      <c r="R54" t="s">
        <v>8219</v>
      </c>
      <c r="S54">
        <v>52</v>
      </c>
    </row>
    <row r="55" spans="1:19" x14ac:dyDescent="0.2">
      <c r="A55">
        <v>613</v>
      </c>
      <c r="B55" t="s">
        <v>8220</v>
      </c>
      <c r="C55">
        <v>121</v>
      </c>
      <c r="I55">
        <v>213</v>
      </c>
      <c r="J55" t="s">
        <v>8221</v>
      </c>
      <c r="K55">
        <v>1</v>
      </c>
      <c r="Q55">
        <v>53</v>
      </c>
      <c r="R55" t="s">
        <v>8219</v>
      </c>
      <c r="S55">
        <v>117</v>
      </c>
    </row>
    <row r="56" spans="1:19" x14ac:dyDescent="0.2">
      <c r="A56">
        <v>614</v>
      </c>
      <c r="B56" t="s">
        <v>8220</v>
      </c>
      <c r="C56">
        <v>0</v>
      </c>
      <c r="I56">
        <v>214</v>
      </c>
      <c r="J56" t="s">
        <v>8221</v>
      </c>
      <c r="K56">
        <v>1</v>
      </c>
      <c r="Q56">
        <v>54</v>
      </c>
      <c r="R56" t="s">
        <v>8219</v>
      </c>
      <c r="S56">
        <v>52</v>
      </c>
    </row>
    <row r="57" spans="1:19" x14ac:dyDescent="0.2">
      <c r="A57">
        <v>615</v>
      </c>
      <c r="B57" t="s">
        <v>8220</v>
      </c>
      <c r="C57">
        <v>0</v>
      </c>
      <c r="I57">
        <v>215</v>
      </c>
      <c r="J57" t="s">
        <v>8221</v>
      </c>
      <c r="K57">
        <v>1</v>
      </c>
      <c r="Q57">
        <v>55</v>
      </c>
      <c r="R57" t="s">
        <v>8219</v>
      </c>
      <c r="S57">
        <v>86</v>
      </c>
    </row>
    <row r="58" spans="1:19" x14ac:dyDescent="0.2">
      <c r="A58">
        <v>616</v>
      </c>
      <c r="B58" t="s">
        <v>8220</v>
      </c>
      <c r="C58">
        <v>0</v>
      </c>
      <c r="I58">
        <v>216</v>
      </c>
      <c r="J58" t="s">
        <v>8221</v>
      </c>
      <c r="K58">
        <v>84</v>
      </c>
      <c r="Q58">
        <v>56</v>
      </c>
      <c r="R58" t="s">
        <v>8219</v>
      </c>
      <c r="S58">
        <v>174</v>
      </c>
    </row>
    <row r="59" spans="1:19" x14ac:dyDescent="0.2">
      <c r="A59">
        <v>617</v>
      </c>
      <c r="B59" t="s">
        <v>8220</v>
      </c>
      <c r="C59">
        <v>3</v>
      </c>
      <c r="I59">
        <v>217</v>
      </c>
      <c r="J59" t="s">
        <v>8221</v>
      </c>
      <c r="K59">
        <v>38</v>
      </c>
      <c r="Q59">
        <v>57</v>
      </c>
      <c r="R59" t="s">
        <v>8219</v>
      </c>
      <c r="S59">
        <v>69</v>
      </c>
    </row>
    <row r="60" spans="1:19" x14ac:dyDescent="0.2">
      <c r="A60">
        <v>618</v>
      </c>
      <c r="B60" t="s">
        <v>8220</v>
      </c>
      <c r="C60">
        <v>0</v>
      </c>
      <c r="I60">
        <v>218</v>
      </c>
      <c r="J60" t="s">
        <v>8221</v>
      </c>
      <c r="K60">
        <v>1</v>
      </c>
      <c r="Q60">
        <v>58</v>
      </c>
      <c r="R60" t="s">
        <v>8219</v>
      </c>
      <c r="S60">
        <v>75</v>
      </c>
    </row>
    <row r="61" spans="1:19" x14ac:dyDescent="0.2">
      <c r="A61">
        <v>619</v>
      </c>
      <c r="B61" t="s">
        <v>8220</v>
      </c>
      <c r="C61">
        <v>1</v>
      </c>
      <c r="I61">
        <v>219</v>
      </c>
      <c r="J61" t="s">
        <v>8221</v>
      </c>
      <c r="K61">
        <v>76</v>
      </c>
      <c r="Q61">
        <v>59</v>
      </c>
      <c r="R61" t="s">
        <v>8219</v>
      </c>
      <c r="S61">
        <v>33</v>
      </c>
    </row>
    <row r="62" spans="1:19" x14ac:dyDescent="0.2">
      <c r="A62">
        <v>620</v>
      </c>
      <c r="B62" t="s">
        <v>8220</v>
      </c>
      <c r="C62">
        <v>1</v>
      </c>
      <c r="I62">
        <v>220</v>
      </c>
      <c r="J62" t="s">
        <v>8221</v>
      </c>
      <c r="K62">
        <v>3</v>
      </c>
      <c r="Q62">
        <v>60</v>
      </c>
      <c r="R62" t="s">
        <v>8219</v>
      </c>
      <c r="S62">
        <v>108</v>
      </c>
    </row>
    <row r="63" spans="1:19" x14ac:dyDescent="0.2">
      <c r="A63">
        <v>621</v>
      </c>
      <c r="B63" t="s">
        <v>8220</v>
      </c>
      <c r="C63">
        <v>3</v>
      </c>
      <c r="I63">
        <v>221</v>
      </c>
      <c r="J63" t="s">
        <v>8221</v>
      </c>
      <c r="K63">
        <v>0</v>
      </c>
      <c r="Q63">
        <v>61</v>
      </c>
      <c r="R63" t="s">
        <v>8219</v>
      </c>
      <c r="S63">
        <v>23</v>
      </c>
    </row>
    <row r="64" spans="1:19" x14ac:dyDescent="0.2">
      <c r="A64">
        <v>622</v>
      </c>
      <c r="B64" t="s">
        <v>8220</v>
      </c>
      <c r="C64">
        <v>9</v>
      </c>
      <c r="I64">
        <v>222</v>
      </c>
      <c r="J64" t="s">
        <v>8221</v>
      </c>
      <c r="K64">
        <v>2</v>
      </c>
      <c r="Q64">
        <v>62</v>
      </c>
      <c r="R64" t="s">
        <v>8219</v>
      </c>
      <c r="S64">
        <v>48</v>
      </c>
    </row>
    <row r="65" spans="1:19" x14ac:dyDescent="0.2">
      <c r="A65">
        <v>623</v>
      </c>
      <c r="B65" t="s">
        <v>8220</v>
      </c>
      <c r="C65">
        <v>0</v>
      </c>
      <c r="I65">
        <v>223</v>
      </c>
      <c r="J65" t="s">
        <v>8221</v>
      </c>
      <c r="K65">
        <v>0</v>
      </c>
      <c r="Q65">
        <v>63</v>
      </c>
      <c r="R65" t="s">
        <v>8219</v>
      </c>
      <c r="S65">
        <v>64</v>
      </c>
    </row>
    <row r="66" spans="1:19" x14ac:dyDescent="0.2">
      <c r="A66">
        <v>624</v>
      </c>
      <c r="B66" t="s">
        <v>8220</v>
      </c>
      <c r="C66">
        <v>0</v>
      </c>
      <c r="I66">
        <v>224</v>
      </c>
      <c r="J66" t="s">
        <v>8221</v>
      </c>
      <c r="K66">
        <v>0</v>
      </c>
      <c r="Q66">
        <v>64</v>
      </c>
      <c r="R66" t="s">
        <v>8219</v>
      </c>
      <c r="S66">
        <v>24</v>
      </c>
    </row>
    <row r="67" spans="1:19" x14ac:dyDescent="0.2">
      <c r="A67">
        <v>625</v>
      </c>
      <c r="B67" t="s">
        <v>8220</v>
      </c>
      <c r="C67">
        <v>0</v>
      </c>
      <c r="I67">
        <v>225</v>
      </c>
      <c r="J67" t="s">
        <v>8221</v>
      </c>
      <c r="K67">
        <v>0</v>
      </c>
      <c r="Q67">
        <v>65</v>
      </c>
      <c r="R67" t="s">
        <v>8219</v>
      </c>
      <c r="S67">
        <v>57</v>
      </c>
    </row>
    <row r="68" spans="1:19" x14ac:dyDescent="0.2">
      <c r="A68">
        <v>626</v>
      </c>
      <c r="B68" t="s">
        <v>8220</v>
      </c>
      <c r="C68">
        <v>39</v>
      </c>
      <c r="I68">
        <v>226</v>
      </c>
      <c r="J68" t="s">
        <v>8221</v>
      </c>
      <c r="K68">
        <v>2</v>
      </c>
      <c r="Q68">
        <v>66</v>
      </c>
      <c r="R68" t="s">
        <v>8219</v>
      </c>
      <c r="S68">
        <v>26</v>
      </c>
    </row>
    <row r="69" spans="1:19" x14ac:dyDescent="0.2">
      <c r="A69">
        <v>627</v>
      </c>
      <c r="B69" t="s">
        <v>8220</v>
      </c>
      <c r="C69">
        <v>1</v>
      </c>
      <c r="I69">
        <v>227</v>
      </c>
      <c r="J69" t="s">
        <v>8221</v>
      </c>
      <c r="K69">
        <v>0</v>
      </c>
      <c r="Q69">
        <v>67</v>
      </c>
      <c r="R69" t="s">
        <v>8219</v>
      </c>
      <c r="S69">
        <v>20</v>
      </c>
    </row>
    <row r="70" spans="1:19" x14ac:dyDescent="0.2">
      <c r="A70">
        <v>628</v>
      </c>
      <c r="B70" t="s">
        <v>8220</v>
      </c>
      <c r="C70">
        <v>0</v>
      </c>
      <c r="I70">
        <v>228</v>
      </c>
      <c r="J70" t="s">
        <v>8221</v>
      </c>
      <c r="K70">
        <v>0</v>
      </c>
      <c r="Q70">
        <v>68</v>
      </c>
      <c r="R70" t="s">
        <v>8219</v>
      </c>
      <c r="S70">
        <v>36</v>
      </c>
    </row>
    <row r="71" spans="1:19" x14ac:dyDescent="0.2">
      <c r="A71">
        <v>629</v>
      </c>
      <c r="B71" t="s">
        <v>8220</v>
      </c>
      <c r="C71">
        <v>3</v>
      </c>
      <c r="I71">
        <v>229</v>
      </c>
      <c r="J71" t="s">
        <v>8221</v>
      </c>
      <c r="K71">
        <v>0</v>
      </c>
      <c r="Q71">
        <v>69</v>
      </c>
      <c r="R71" t="s">
        <v>8219</v>
      </c>
      <c r="S71">
        <v>178</v>
      </c>
    </row>
    <row r="72" spans="1:19" x14ac:dyDescent="0.2">
      <c r="A72">
        <v>630</v>
      </c>
      <c r="B72" t="s">
        <v>8220</v>
      </c>
      <c r="C72">
        <v>1</v>
      </c>
      <c r="I72">
        <v>230</v>
      </c>
      <c r="J72" t="s">
        <v>8221</v>
      </c>
      <c r="K72">
        <v>2</v>
      </c>
      <c r="Q72">
        <v>70</v>
      </c>
      <c r="R72" t="s">
        <v>8219</v>
      </c>
      <c r="S72">
        <v>17</v>
      </c>
    </row>
    <row r="73" spans="1:19" x14ac:dyDescent="0.2">
      <c r="A73">
        <v>631</v>
      </c>
      <c r="B73" t="s">
        <v>8220</v>
      </c>
      <c r="C73">
        <v>9</v>
      </c>
      <c r="I73">
        <v>231</v>
      </c>
      <c r="J73" t="s">
        <v>8221</v>
      </c>
      <c r="K73">
        <v>0</v>
      </c>
      <c r="Q73">
        <v>71</v>
      </c>
      <c r="R73" t="s">
        <v>8219</v>
      </c>
      <c r="S73">
        <v>32</v>
      </c>
    </row>
    <row r="74" spans="1:19" x14ac:dyDescent="0.2">
      <c r="A74">
        <v>632</v>
      </c>
      <c r="B74" t="s">
        <v>8220</v>
      </c>
      <c r="C74">
        <v>0</v>
      </c>
      <c r="I74">
        <v>232</v>
      </c>
      <c r="J74" t="s">
        <v>8221</v>
      </c>
      <c r="K74">
        <v>7</v>
      </c>
      <c r="Q74">
        <v>72</v>
      </c>
      <c r="R74" t="s">
        <v>8219</v>
      </c>
      <c r="S74">
        <v>41</v>
      </c>
    </row>
    <row r="75" spans="1:19" x14ac:dyDescent="0.2">
      <c r="A75">
        <v>633</v>
      </c>
      <c r="B75" t="s">
        <v>8220</v>
      </c>
      <c r="C75">
        <v>25</v>
      </c>
      <c r="I75">
        <v>233</v>
      </c>
      <c r="J75" t="s">
        <v>8221</v>
      </c>
      <c r="K75">
        <v>0</v>
      </c>
      <c r="Q75">
        <v>73</v>
      </c>
      <c r="R75" t="s">
        <v>8219</v>
      </c>
      <c r="S75">
        <v>18</v>
      </c>
    </row>
    <row r="76" spans="1:19" x14ac:dyDescent="0.2">
      <c r="A76">
        <v>634</v>
      </c>
      <c r="B76" t="s">
        <v>8220</v>
      </c>
      <c r="C76">
        <v>1</v>
      </c>
      <c r="I76">
        <v>234</v>
      </c>
      <c r="J76" t="s">
        <v>8221</v>
      </c>
      <c r="K76">
        <v>5</v>
      </c>
      <c r="Q76">
        <v>74</v>
      </c>
      <c r="R76" t="s">
        <v>8219</v>
      </c>
      <c r="S76">
        <v>29</v>
      </c>
    </row>
    <row r="77" spans="1:19" x14ac:dyDescent="0.2">
      <c r="A77">
        <v>635</v>
      </c>
      <c r="B77" t="s">
        <v>8220</v>
      </c>
      <c r="C77">
        <v>1</v>
      </c>
      <c r="I77">
        <v>235</v>
      </c>
      <c r="J77" t="s">
        <v>8221</v>
      </c>
      <c r="K77">
        <v>0</v>
      </c>
      <c r="Q77">
        <v>75</v>
      </c>
      <c r="R77" t="s">
        <v>8219</v>
      </c>
      <c r="S77">
        <v>47</v>
      </c>
    </row>
    <row r="78" spans="1:19" x14ac:dyDescent="0.2">
      <c r="A78">
        <v>636</v>
      </c>
      <c r="B78" t="s">
        <v>8220</v>
      </c>
      <c r="C78">
        <v>1</v>
      </c>
      <c r="I78">
        <v>236</v>
      </c>
      <c r="J78" t="s">
        <v>8221</v>
      </c>
      <c r="K78">
        <v>0</v>
      </c>
      <c r="Q78">
        <v>76</v>
      </c>
      <c r="R78" t="s">
        <v>8219</v>
      </c>
      <c r="S78">
        <v>15</v>
      </c>
    </row>
    <row r="79" spans="1:19" x14ac:dyDescent="0.2">
      <c r="A79">
        <v>637</v>
      </c>
      <c r="B79" t="s">
        <v>8220</v>
      </c>
      <c r="C79">
        <v>0</v>
      </c>
      <c r="I79">
        <v>237</v>
      </c>
      <c r="J79" t="s">
        <v>8221</v>
      </c>
      <c r="K79">
        <v>1</v>
      </c>
      <c r="Q79">
        <v>77</v>
      </c>
      <c r="R79" t="s">
        <v>8219</v>
      </c>
      <c r="S79">
        <v>26</v>
      </c>
    </row>
    <row r="80" spans="1:19" x14ac:dyDescent="0.2">
      <c r="A80">
        <v>638</v>
      </c>
      <c r="B80" t="s">
        <v>8220</v>
      </c>
      <c r="C80">
        <v>6</v>
      </c>
      <c r="I80">
        <v>238</v>
      </c>
      <c r="J80" t="s">
        <v>8221</v>
      </c>
      <c r="K80">
        <v>0</v>
      </c>
      <c r="Q80">
        <v>78</v>
      </c>
      <c r="R80" t="s">
        <v>8219</v>
      </c>
      <c r="S80">
        <v>35</v>
      </c>
    </row>
    <row r="81" spans="1:19" x14ac:dyDescent="0.2">
      <c r="A81">
        <v>639</v>
      </c>
      <c r="B81" t="s">
        <v>8220</v>
      </c>
      <c r="C81">
        <v>1</v>
      </c>
      <c r="I81">
        <v>239</v>
      </c>
      <c r="J81" t="s">
        <v>8221</v>
      </c>
      <c r="K81">
        <v>5</v>
      </c>
      <c r="Q81">
        <v>79</v>
      </c>
      <c r="R81" t="s">
        <v>8219</v>
      </c>
      <c r="S81">
        <v>41</v>
      </c>
    </row>
    <row r="82" spans="1:19" x14ac:dyDescent="0.2">
      <c r="A82">
        <v>1000</v>
      </c>
      <c r="B82" t="s">
        <v>8220</v>
      </c>
      <c r="C82">
        <v>6</v>
      </c>
      <c r="I82">
        <v>420</v>
      </c>
      <c r="J82" t="s">
        <v>8221</v>
      </c>
      <c r="K82">
        <v>3</v>
      </c>
      <c r="Q82">
        <v>80</v>
      </c>
      <c r="R82" t="s">
        <v>8219</v>
      </c>
      <c r="S82">
        <v>47</v>
      </c>
    </row>
    <row r="83" spans="1:19" x14ac:dyDescent="0.2">
      <c r="A83">
        <v>1001</v>
      </c>
      <c r="B83" t="s">
        <v>8220</v>
      </c>
      <c r="C83">
        <v>4</v>
      </c>
      <c r="I83">
        <v>421</v>
      </c>
      <c r="J83" t="s">
        <v>8221</v>
      </c>
      <c r="K83">
        <v>6</v>
      </c>
      <c r="Q83">
        <v>81</v>
      </c>
      <c r="R83" t="s">
        <v>8219</v>
      </c>
      <c r="S83">
        <v>28</v>
      </c>
    </row>
    <row r="84" spans="1:19" x14ac:dyDescent="0.2">
      <c r="A84">
        <v>1002</v>
      </c>
      <c r="B84" t="s">
        <v>8220</v>
      </c>
      <c r="C84">
        <v>22</v>
      </c>
      <c r="I84">
        <v>422</v>
      </c>
      <c r="J84" t="s">
        <v>8221</v>
      </c>
      <c r="K84">
        <v>12</v>
      </c>
      <c r="Q84">
        <v>82</v>
      </c>
      <c r="R84" t="s">
        <v>8219</v>
      </c>
      <c r="S84">
        <v>100</v>
      </c>
    </row>
    <row r="85" spans="1:19" x14ac:dyDescent="0.2">
      <c r="A85">
        <v>1003</v>
      </c>
      <c r="B85" t="s">
        <v>8220</v>
      </c>
      <c r="C85">
        <v>15</v>
      </c>
      <c r="I85">
        <v>423</v>
      </c>
      <c r="J85" t="s">
        <v>8221</v>
      </c>
      <c r="K85">
        <v>13</v>
      </c>
      <c r="Q85">
        <v>83</v>
      </c>
      <c r="R85" t="s">
        <v>8219</v>
      </c>
      <c r="S85">
        <v>13</v>
      </c>
    </row>
    <row r="86" spans="1:19" x14ac:dyDescent="0.2">
      <c r="A86">
        <v>1004</v>
      </c>
      <c r="B86" t="s">
        <v>8220</v>
      </c>
      <c r="C86">
        <v>95</v>
      </c>
      <c r="I86">
        <v>424</v>
      </c>
      <c r="J86" t="s">
        <v>8221</v>
      </c>
      <c r="K86">
        <v>5</v>
      </c>
      <c r="Q86">
        <v>84</v>
      </c>
      <c r="R86" t="s">
        <v>8219</v>
      </c>
      <c r="S86">
        <v>7</v>
      </c>
    </row>
    <row r="87" spans="1:19" x14ac:dyDescent="0.2">
      <c r="A87">
        <v>1005</v>
      </c>
      <c r="B87" t="s">
        <v>8220</v>
      </c>
      <c r="C87">
        <v>161</v>
      </c>
      <c r="I87">
        <v>425</v>
      </c>
      <c r="J87" t="s">
        <v>8221</v>
      </c>
      <c r="K87">
        <v>2</v>
      </c>
      <c r="Q87">
        <v>85</v>
      </c>
      <c r="R87" t="s">
        <v>8219</v>
      </c>
      <c r="S87">
        <v>21</v>
      </c>
    </row>
    <row r="88" spans="1:19" x14ac:dyDescent="0.2">
      <c r="A88">
        <v>1006</v>
      </c>
      <c r="B88" t="s">
        <v>8220</v>
      </c>
      <c r="C88">
        <v>8</v>
      </c>
      <c r="I88">
        <v>426</v>
      </c>
      <c r="J88" t="s">
        <v>8221</v>
      </c>
      <c r="K88">
        <v>8</v>
      </c>
      <c r="Q88">
        <v>86</v>
      </c>
      <c r="R88" t="s">
        <v>8219</v>
      </c>
      <c r="S88">
        <v>17</v>
      </c>
    </row>
    <row r="89" spans="1:19" x14ac:dyDescent="0.2">
      <c r="A89">
        <v>1007</v>
      </c>
      <c r="B89" t="s">
        <v>8220</v>
      </c>
      <c r="C89">
        <v>76</v>
      </c>
      <c r="I89">
        <v>427</v>
      </c>
      <c r="J89" t="s">
        <v>8221</v>
      </c>
      <c r="K89">
        <v>0</v>
      </c>
      <c r="Q89">
        <v>87</v>
      </c>
      <c r="R89" t="s">
        <v>8219</v>
      </c>
      <c r="S89">
        <v>25</v>
      </c>
    </row>
    <row r="90" spans="1:19" x14ac:dyDescent="0.2">
      <c r="A90">
        <v>1008</v>
      </c>
      <c r="B90" t="s">
        <v>8220</v>
      </c>
      <c r="C90">
        <v>1</v>
      </c>
      <c r="I90">
        <v>428</v>
      </c>
      <c r="J90" t="s">
        <v>8221</v>
      </c>
      <c r="K90">
        <v>13</v>
      </c>
      <c r="Q90">
        <v>88</v>
      </c>
      <c r="R90" t="s">
        <v>8219</v>
      </c>
      <c r="S90">
        <v>60</v>
      </c>
    </row>
    <row r="91" spans="1:19" x14ac:dyDescent="0.2">
      <c r="A91">
        <v>1009</v>
      </c>
      <c r="B91" t="s">
        <v>8220</v>
      </c>
      <c r="C91">
        <v>101</v>
      </c>
      <c r="I91">
        <v>429</v>
      </c>
      <c r="J91" t="s">
        <v>8221</v>
      </c>
      <c r="K91">
        <v>0</v>
      </c>
      <c r="Q91">
        <v>89</v>
      </c>
      <c r="R91" t="s">
        <v>8219</v>
      </c>
      <c r="S91">
        <v>56</v>
      </c>
    </row>
    <row r="92" spans="1:19" x14ac:dyDescent="0.2">
      <c r="A92">
        <v>1010</v>
      </c>
      <c r="B92" t="s">
        <v>8220</v>
      </c>
      <c r="C92">
        <v>4</v>
      </c>
      <c r="I92">
        <v>430</v>
      </c>
      <c r="J92" t="s">
        <v>8221</v>
      </c>
      <c r="K92">
        <v>5</v>
      </c>
      <c r="Q92">
        <v>90</v>
      </c>
      <c r="R92" t="s">
        <v>8219</v>
      </c>
      <c r="S92">
        <v>16</v>
      </c>
    </row>
    <row r="93" spans="1:19" x14ac:dyDescent="0.2">
      <c r="A93">
        <v>1011</v>
      </c>
      <c r="B93" t="s">
        <v>8220</v>
      </c>
      <c r="C93">
        <v>1</v>
      </c>
      <c r="I93">
        <v>431</v>
      </c>
      <c r="J93" t="s">
        <v>8221</v>
      </c>
      <c r="K93">
        <v>8</v>
      </c>
      <c r="Q93">
        <v>91</v>
      </c>
      <c r="R93" t="s">
        <v>8219</v>
      </c>
      <c r="S93">
        <v>46</v>
      </c>
    </row>
    <row r="94" spans="1:19" x14ac:dyDescent="0.2">
      <c r="A94">
        <v>1012</v>
      </c>
      <c r="B94" t="s">
        <v>8220</v>
      </c>
      <c r="C94">
        <v>775</v>
      </c>
      <c r="I94">
        <v>432</v>
      </c>
      <c r="J94" t="s">
        <v>8221</v>
      </c>
      <c r="K94">
        <v>8</v>
      </c>
      <c r="Q94">
        <v>92</v>
      </c>
      <c r="R94" t="s">
        <v>8219</v>
      </c>
      <c r="S94">
        <v>43</v>
      </c>
    </row>
    <row r="95" spans="1:19" x14ac:dyDescent="0.2">
      <c r="A95">
        <v>1013</v>
      </c>
      <c r="B95" t="s">
        <v>8220</v>
      </c>
      <c r="C95">
        <v>90</v>
      </c>
      <c r="I95">
        <v>433</v>
      </c>
      <c r="J95" t="s">
        <v>8221</v>
      </c>
      <c r="K95">
        <v>0</v>
      </c>
      <c r="Q95">
        <v>93</v>
      </c>
      <c r="R95" t="s">
        <v>8219</v>
      </c>
      <c r="S95">
        <v>15</v>
      </c>
    </row>
    <row r="96" spans="1:19" x14ac:dyDescent="0.2">
      <c r="A96">
        <v>1014</v>
      </c>
      <c r="B96" t="s">
        <v>8220</v>
      </c>
      <c r="C96">
        <v>16</v>
      </c>
      <c r="I96">
        <v>434</v>
      </c>
      <c r="J96" t="s">
        <v>8221</v>
      </c>
      <c r="K96">
        <v>2</v>
      </c>
      <c r="Q96">
        <v>94</v>
      </c>
      <c r="R96" t="s">
        <v>8219</v>
      </c>
      <c r="S96">
        <v>12</v>
      </c>
    </row>
    <row r="97" spans="1:19" x14ac:dyDescent="0.2">
      <c r="A97">
        <v>1015</v>
      </c>
      <c r="B97" t="s">
        <v>8220</v>
      </c>
      <c r="C97">
        <v>6</v>
      </c>
      <c r="I97">
        <v>435</v>
      </c>
      <c r="J97" t="s">
        <v>8221</v>
      </c>
      <c r="K97">
        <v>3</v>
      </c>
      <c r="Q97">
        <v>95</v>
      </c>
      <c r="R97" t="s">
        <v>8219</v>
      </c>
      <c r="S97">
        <v>21</v>
      </c>
    </row>
    <row r="98" spans="1:19" x14ac:dyDescent="0.2">
      <c r="A98">
        <v>1016</v>
      </c>
      <c r="B98" t="s">
        <v>8220</v>
      </c>
      <c r="C98">
        <v>38</v>
      </c>
      <c r="I98">
        <v>436</v>
      </c>
      <c r="J98" t="s">
        <v>8221</v>
      </c>
      <c r="K98">
        <v>0</v>
      </c>
      <c r="Q98">
        <v>96</v>
      </c>
      <c r="R98" t="s">
        <v>8219</v>
      </c>
      <c r="S98">
        <v>34</v>
      </c>
    </row>
    <row r="99" spans="1:19" x14ac:dyDescent="0.2">
      <c r="A99">
        <v>1017</v>
      </c>
      <c r="B99" t="s">
        <v>8220</v>
      </c>
      <c r="C99">
        <v>355</v>
      </c>
      <c r="I99">
        <v>437</v>
      </c>
      <c r="J99" t="s">
        <v>8221</v>
      </c>
      <c r="K99">
        <v>0</v>
      </c>
      <c r="Q99">
        <v>97</v>
      </c>
      <c r="R99" t="s">
        <v>8219</v>
      </c>
      <c r="S99">
        <v>8</v>
      </c>
    </row>
    <row r="100" spans="1:19" x14ac:dyDescent="0.2">
      <c r="A100">
        <v>1018</v>
      </c>
      <c r="B100" t="s">
        <v>8220</v>
      </c>
      <c r="C100">
        <v>7</v>
      </c>
      <c r="I100">
        <v>438</v>
      </c>
      <c r="J100" t="s">
        <v>8221</v>
      </c>
      <c r="K100">
        <v>11</v>
      </c>
      <c r="Q100">
        <v>98</v>
      </c>
      <c r="R100" t="s">
        <v>8219</v>
      </c>
      <c r="S100">
        <v>60</v>
      </c>
    </row>
    <row r="101" spans="1:19" x14ac:dyDescent="0.2">
      <c r="A101">
        <v>1019</v>
      </c>
      <c r="B101" t="s">
        <v>8220</v>
      </c>
      <c r="C101">
        <v>400</v>
      </c>
      <c r="I101">
        <v>439</v>
      </c>
      <c r="J101" t="s">
        <v>8221</v>
      </c>
      <c r="K101">
        <v>0</v>
      </c>
      <c r="Q101">
        <v>99</v>
      </c>
      <c r="R101" t="s">
        <v>8219</v>
      </c>
      <c r="S101">
        <v>39</v>
      </c>
    </row>
    <row r="102" spans="1:19" x14ac:dyDescent="0.2">
      <c r="A102">
        <v>1040</v>
      </c>
      <c r="B102" t="s">
        <v>8220</v>
      </c>
      <c r="C102">
        <v>1</v>
      </c>
      <c r="I102">
        <v>440</v>
      </c>
      <c r="J102" t="s">
        <v>8221</v>
      </c>
      <c r="K102">
        <v>1</v>
      </c>
      <c r="Q102">
        <v>100</v>
      </c>
      <c r="R102" t="s">
        <v>8219</v>
      </c>
      <c r="S102">
        <v>26</v>
      </c>
    </row>
    <row r="103" spans="1:19" x14ac:dyDescent="0.2">
      <c r="A103">
        <v>1041</v>
      </c>
      <c r="B103" t="s">
        <v>8220</v>
      </c>
      <c r="C103">
        <v>0</v>
      </c>
      <c r="I103">
        <v>441</v>
      </c>
      <c r="J103" t="s">
        <v>8221</v>
      </c>
      <c r="K103">
        <v>0</v>
      </c>
      <c r="Q103">
        <v>101</v>
      </c>
      <c r="R103" t="s">
        <v>8219</v>
      </c>
      <c r="S103">
        <v>35</v>
      </c>
    </row>
    <row r="104" spans="1:19" x14ac:dyDescent="0.2">
      <c r="A104">
        <v>1042</v>
      </c>
      <c r="B104" t="s">
        <v>8220</v>
      </c>
      <c r="C104">
        <v>1</v>
      </c>
      <c r="I104">
        <v>442</v>
      </c>
      <c r="J104" t="s">
        <v>8221</v>
      </c>
      <c r="K104">
        <v>17</v>
      </c>
      <c r="Q104">
        <v>102</v>
      </c>
      <c r="R104" t="s">
        <v>8219</v>
      </c>
      <c r="S104">
        <v>65</v>
      </c>
    </row>
    <row r="105" spans="1:19" x14ac:dyDescent="0.2">
      <c r="A105">
        <v>1043</v>
      </c>
      <c r="B105" t="s">
        <v>8220</v>
      </c>
      <c r="C105">
        <v>292</v>
      </c>
      <c r="I105">
        <v>443</v>
      </c>
      <c r="J105" t="s">
        <v>8221</v>
      </c>
      <c r="K105">
        <v>2</v>
      </c>
      <c r="Q105">
        <v>103</v>
      </c>
      <c r="R105" t="s">
        <v>8219</v>
      </c>
      <c r="S105">
        <v>49</v>
      </c>
    </row>
    <row r="106" spans="1:19" x14ac:dyDescent="0.2">
      <c r="A106">
        <v>1044</v>
      </c>
      <c r="B106" t="s">
        <v>8220</v>
      </c>
      <c r="C106">
        <v>2</v>
      </c>
      <c r="I106">
        <v>444</v>
      </c>
      <c r="J106" t="s">
        <v>8221</v>
      </c>
      <c r="K106">
        <v>1</v>
      </c>
      <c r="Q106">
        <v>104</v>
      </c>
      <c r="R106" t="s">
        <v>8219</v>
      </c>
      <c r="S106">
        <v>10</v>
      </c>
    </row>
    <row r="107" spans="1:19" x14ac:dyDescent="0.2">
      <c r="A107">
        <v>1045</v>
      </c>
      <c r="B107" t="s">
        <v>8220</v>
      </c>
      <c r="C107">
        <v>8</v>
      </c>
      <c r="I107">
        <v>445</v>
      </c>
      <c r="J107" t="s">
        <v>8221</v>
      </c>
      <c r="K107">
        <v>2</v>
      </c>
      <c r="Q107">
        <v>105</v>
      </c>
      <c r="R107" t="s">
        <v>8219</v>
      </c>
      <c r="S107">
        <v>60</v>
      </c>
    </row>
    <row r="108" spans="1:19" x14ac:dyDescent="0.2">
      <c r="A108">
        <v>1046</v>
      </c>
      <c r="B108" t="s">
        <v>8220</v>
      </c>
      <c r="C108">
        <v>0</v>
      </c>
      <c r="I108">
        <v>446</v>
      </c>
      <c r="J108" t="s">
        <v>8221</v>
      </c>
      <c r="K108">
        <v>16</v>
      </c>
      <c r="Q108">
        <v>106</v>
      </c>
      <c r="R108" t="s">
        <v>8219</v>
      </c>
      <c r="S108">
        <v>27</v>
      </c>
    </row>
    <row r="109" spans="1:19" x14ac:dyDescent="0.2">
      <c r="A109">
        <v>1047</v>
      </c>
      <c r="B109" t="s">
        <v>8220</v>
      </c>
      <c r="C109">
        <v>1</v>
      </c>
      <c r="I109">
        <v>447</v>
      </c>
      <c r="J109" t="s">
        <v>8221</v>
      </c>
      <c r="K109">
        <v>1</v>
      </c>
      <c r="Q109">
        <v>107</v>
      </c>
      <c r="R109" t="s">
        <v>8219</v>
      </c>
      <c r="S109">
        <v>69</v>
      </c>
    </row>
    <row r="110" spans="1:19" x14ac:dyDescent="0.2">
      <c r="A110">
        <v>1048</v>
      </c>
      <c r="B110" t="s">
        <v>8220</v>
      </c>
      <c r="C110">
        <v>4</v>
      </c>
      <c r="I110">
        <v>448</v>
      </c>
      <c r="J110" t="s">
        <v>8221</v>
      </c>
      <c r="K110">
        <v>4</v>
      </c>
      <c r="Q110">
        <v>108</v>
      </c>
      <c r="R110" t="s">
        <v>8219</v>
      </c>
      <c r="S110">
        <v>47</v>
      </c>
    </row>
    <row r="111" spans="1:19" x14ac:dyDescent="0.2">
      <c r="A111">
        <v>1049</v>
      </c>
      <c r="B111" t="s">
        <v>8220</v>
      </c>
      <c r="C111">
        <v>0</v>
      </c>
      <c r="I111">
        <v>449</v>
      </c>
      <c r="J111" t="s">
        <v>8221</v>
      </c>
      <c r="K111">
        <v>5</v>
      </c>
      <c r="Q111">
        <v>109</v>
      </c>
      <c r="R111" t="s">
        <v>8219</v>
      </c>
      <c r="S111">
        <v>47</v>
      </c>
    </row>
    <row r="112" spans="1:19" x14ac:dyDescent="0.2">
      <c r="A112">
        <v>1050</v>
      </c>
      <c r="B112" t="s">
        <v>8220</v>
      </c>
      <c r="C112">
        <v>0</v>
      </c>
      <c r="I112">
        <v>450</v>
      </c>
      <c r="J112" t="s">
        <v>8221</v>
      </c>
      <c r="K112">
        <v>7</v>
      </c>
      <c r="Q112">
        <v>110</v>
      </c>
      <c r="R112" t="s">
        <v>8219</v>
      </c>
      <c r="S112">
        <v>26</v>
      </c>
    </row>
    <row r="113" spans="1:19" x14ac:dyDescent="0.2">
      <c r="A113">
        <v>1051</v>
      </c>
      <c r="B113" t="s">
        <v>8220</v>
      </c>
      <c r="C113">
        <v>0</v>
      </c>
      <c r="I113">
        <v>451</v>
      </c>
      <c r="J113" t="s">
        <v>8221</v>
      </c>
      <c r="K113">
        <v>0</v>
      </c>
      <c r="Q113">
        <v>111</v>
      </c>
      <c r="R113" t="s">
        <v>8219</v>
      </c>
      <c r="S113">
        <v>53</v>
      </c>
    </row>
    <row r="114" spans="1:19" x14ac:dyDescent="0.2">
      <c r="A114">
        <v>1052</v>
      </c>
      <c r="B114" t="s">
        <v>8220</v>
      </c>
      <c r="C114">
        <v>0</v>
      </c>
      <c r="I114">
        <v>452</v>
      </c>
      <c r="J114" t="s">
        <v>8221</v>
      </c>
      <c r="K114">
        <v>12</v>
      </c>
      <c r="Q114">
        <v>112</v>
      </c>
      <c r="R114" t="s">
        <v>8219</v>
      </c>
      <c r="S114">
        <v>81</v>
      </c>
    </row>
    <row r="115" spans="1:19" x14ac:dyDescent="0.2">
      <c r="A115">
        <v>1053</v>
      </c>
      <c r="B115" t="s">
        <v>8220</v>
      </c>
      <c r="C115">
        <v>1</v>
      </c>
      <c r="I115">
        <v>453</v>
      </c>
      <c r="J115" t="s">
        <v>8221</v>
      </c>
      <c r="K115">
        <v>2</v>
      </c>
      <c r="Q115">
        <v>113</v>
      </c>
      <c r="R115" t="s">
        <v>8219</v>
      </c>
      <c r="S115">
        <v>78</v>
      </c>
    </row>
    <row r="116" spans="1:19" x14ac:dyDescent="0.2">
      <c r="A116">
        <v>1054</v>
      </c>
      <c r="B116" t="s">
        <v>8220</v>
      </c>
      <c r="C116">
        <v>0</v>
      </c>
      <c r="I116">
        <v>454</v>
      </c>
      <c r="J116" t="s">
        <v>8221</v>
      </c>
      <c r="K116">
        <v>5</v>
      </c>
      <c r="Q116">
        <v>114</v>
      </c>
      <c r="R116" t="s">
        <v>8219</v>
      </c>
      <c r="S116">
        <v>35</v>
      </c>
    </row>
    <row r="117" spans="1:19" x14ac:dyDescent="0.2">
      <c r="A117">
        <v>1055</v>
      </c>
      <c r="B117" t="s">
        <v>8220</v>
      </c>
      <c r="C117">
        <v>0</v>
      </c>
      <c r="I117">
        <v>455</v>
      </c>
      <c r="J117" t="s">
        <v>8221</v>
      </c>
      <c r="K117">
        <v>2</v>
      </c>
      <c r="Q117">
        <v>115</v>
      </c>
      <c r="R117" t="s">
        <v>8219</v>
      </c>
      <c r="S117">
        <v>22</v>
      </c>
    </row>
    <row r="118" spans="1:19" x14ac:dyDescent="0.2">
      <c r="A118">
        <v>1056</v>
      </c>
      <c r="B118" t="s">
        <v>8220</v>
      </c>
      <c r="C118">
        <v>0</v>
      </c>
      <c r="I118">
        <v>456</v>
      </c>
      <c r="J118" t="s">
        <v>8221</v>
      </c>
      <c r="K118">
        <v>3</v>
      </c>
      <c r="Q118">
        <v>116</v>
      </c>
      <c r="R118" t="s">
        <v>8219</v>
      </c>
      <c r="S118">
        <v>57</v>
      </c>
    </row>
    <row r="119" spans="1:19" x14ac:dyDescent="0.2">
      <c r="A119">
        <v>1057</v>
      </c>
      <c r="B119" t="s">
        <v>8220</v>
      </c>
      <c r="C119">
        <v>0</v>
      </c>
      <c r="I119">
        <v>457</v>
      </c>
      <c r="J119" t="s">
        <v>8221</v>
      </c>
      <c r="K119">
        <v>0</v>
      </c>
      <c r="Q119">
        <v>117</v>
      </c>
      <c r="R119" t="s">
        <v>8219</v>
      </c>
      <c r="S119">
        <v>27</v>
      </c>
    </row>
    <row r="120" spans="1:19" x14ac:dyDescent="0.2">
      <c r="A120">
        <v>1058</v>
      </c>
      <c r="B120" t="s">
        <v>8220</v>
      </c>
      <c r="C120">
        <v>0</v>
      </c>
      <c r="I120">
        <v>458</v>
      </c>
      <c r="J120" t="s">
        <v>8221</v>
      </c>
      <c r="K120">
        <v>49</v>
      </c>
      <c r="Q120">
        <v>118</v>
      </c>
      <c r="R120" t="s">
        <v>8219</v>
      </c>
      <c r="S120">
        <v>39</v>
      </c>
    </row>
    <row r="121" spans="1:19" x14ac:dyDescent="0.2">
      <c r="A121">
        <v>1059</v>
      </c>
      <c r="B121" t="s">
        <v>8220</v>
      </c>
      <c r="C121">
        <v>0</v>
      </c>
      <c r="I121">
        <v>459</v>
      </c>
      <c r="J121" t="s">
        <v>8221</v>
      </c>
      <c r="K121">
        <v>1</v>
      </c>
      <c r="Q121">
        <v>119</v>
      </c>
      <c r="R121" t="s">
        <v>8219</v>
      </c>
      <c r="S121">
        <v>37</v>
      </c>
    </row>
    <row r="122" spans="1:19" x14ac:dyDescent="0.2">
      <c r="A122">
        <v>1060</v>
      </c>
      <c r="B122" t="s">
        <v>8220</v>
      </c>
      <c r="C122">
        <v>1</v>
      </c>
      <c r="I122">
        <v>460</v>
      </c>
      <c r="J122" t="s">
        <v>8221</v>
      </c>
      <c r="K122">
        <v>2</v>
      </c>
      <c r="Q122">
        <v>240</v>
      </c>
      <c r="R122" t="s">
        <v>8219</v>
      </c>
      <c r="S122">
        <v>137</v>
      </c>
    </row>
    <row r="123" spans="1:19" x14ac:dyDescent="0.2">
      <c r="A123">
        <v>1061</v>
      </c>
      <c r="B123" t="s">
        <v>8220</v>
      </c>
      <c r="C123">
        <v>0</v>
      </c>
      <c r="I123">
        <v>461</v>
      </c>
      <c r="J123" t="s">
        <v>8221</v>
      </c>
      <c r="K123">
        <v>0</v>
      </c>
      <c r="Q123">
        <v>241</v>
      </c>
      <c r="R123" t="s">
        <v>8219</v>
      </c>
      <c r="S123">
        <v>376</v>
      </c>
    </row>
    <row r="124" spans="1:19" x14ac:dyDescent="0.2">
      <c r="A124">
        <v>1062</v>
      </c>
      <c r="B124" t="s">
        <v>8220</v>
      </c>
      <c r="C124">
        <v>4</v>
      </c>
      <c r="I124">
        <v>462</v>
      </c>
      <c r="J124" t="s">
        <v>8221</v>
      </c>
      <c r="K124">
        <v>0</v>
      </c>
      <c r="Q124">
        <v>242</v>
      </c>
      <c r="R124" t="s">
        <v>8219</v>
      </c>
      <c r="S124">
        <v>202</v>
      </c>
    </row>
    <row r="125" spans="1:19" x14ac:dyDescent="0.2">
      <c r="A125">
        <v>1063</v>
      </c>
      <c r="B125" t="s">
        <v>8220</v>
      </c>
      <c r="C125">
        <v>0</v>
      </c>
      <c r="I125">
        <v>463</v>
      </c>
      <c r="J125" t="s">
        <v>8221</v>
      </c>
      <c r="K125">
        <v>11</v>
      </c>
      <c r="Q125">
        <v>243</v>
      </c>
      <c r="R125" t="s">
        <v>8219</v>
      </c>
      <c r="S125">
        <v>328</v>
      </c>
    </row>
    <row r="126" spans="1:19" x14ac:dyDescent="0.2">
      <c r="A126">
        <v>1224</v>
      </c>
      <c r="B126" t="s">
        <v>8220</v>
      </c>
      <c r="C126">
        <v>18</v>
      </c>
      <c r="I126">
        <v>464</v>
      </c>
      <c r="J126" t="s">
        <v>8221</v>
      </c>
      <c r="K126">
        <v>1</v>
      </c>
      <c r="Q126">
        <v>244</v>
      </c>
      <c r="R126" t="s">
        <v>8219</v>
      </c>
      <c r="S126">
        <v>84</v>
      </c>
    </row>
    <row r="127" spans="1:19" x14ac:dyDescent="0.2">
      <c r="A127">
        <v>1225</v>
      </c>
      <c r="B127" t="s">
        <v>8220</v>
      </c>
      <c r="C127">
        <v>3</v>
      </c>
      <c r="I127">
        <v>465</v>
      </c>
      <c r="J127" t="s">
        <v>8221</v>
      </c>
      <c r="K127">
        <v>8</v>
      </c>
      <c r="Q127">
        <v>245</v>
      </c>
      <c r="R127" t="s">
        <v>8219</v>
      </c>
      <c r="S127">
        <v>96</v>
      </c>
    </row>
    <row r="128" spans="1:19" x14ac:dyDescent="0.2">
      <c r="A128">
        <v>1226</v>
      </c>
      <c r="B128" t="s">
        <v>8220</v>
      </c>
      <c r="C128">
        <v>40</v>
      </c>
      <c r="I128">
        <v>466</v>
      </c>
      <c r="J128" t="s">
        <v>8221</v>
      </c>
      <c r="K128">
        <v>5</v>
      </c>
      <c r="Q128">
        <v>246</v>
      </c>
      <c r="R128" t="s">
        <v>8219</v>
      </c>
      <c r="S128">
        <v>223</v>
      </c>
    </row>
    <row r="129" spans="1:19" x14ac:dyDescent="0.2">
      <c r="A129">
        <v>1227</v>
      </c>
      <c r="B129" t="s">
        <v>8220</v>
      </c>
      <c r="C129">
        <v>0</v>
      </c>
      <c r="I129">
        <v>467</v>
      </c>
      <c r="J129" t="s">
        <v>8221</v>
      </c>
      <c r="K129">
        <v>39</v>
      </c>
      <c r="Q129">
        <v>247</v>
      </c>
      <c r="R129" t="s">
        <v>8219</v>
      </c>
      <c r="S129">
        <v>62</v>
      </c>
    </row>
    <row r="130" spans="1:19" x14ac:dyDescent="0.2">
      <c r="A130">
        <v>1228</v>
      </c>
      <c r="B130" t="s">
        <v>8220</v>
      </c>
      <c r="C130">
        <v>24</v>
      </c>
      <c r="I130">
        <v>468</v>
      </c>
      <c r="J130" t="s">
        <v>8221</v>
      </c>
      <c r="K130">
        <v>0</v>
      </c>
      <c r="Q130">
        <v>248</v>
      </c>
      <c r="R130" t="s">
        <v>8219</v>
      </c>
      <c r="S130">
        <v>146</v>
      </c>
    </row>
    <row r="131" spans="1:19" x14ac:dyDescent="0.2">
      <c r="A131">
        <v>1229</v>
      </c>
      <c r="B131" t="s">
        <v>8220</v>
      </c>
      <c r="C131">
        <v>1</v>
      </c>
      <c r="I131">
        <v>469</v>
      </c>
      <c r="J131" t="s">
        <v>8221</v>
      </c>
      <c r="K131">
        <v>0</v>
      </c>
      <c r="Q131">
        <v>249</v>
      </c>
      <c r="R131" t="s">
        <v>8219</v>
      </c>
      <c r="S131">
        <v>235</v>
      </c>
    </row>
    <row r="132" spans="1:19" x14ac:dyDescent="0.2">
      <c r="A132">
        <v>1230</v>
      </c>
      <c r="B132" t="s">
        <v>8220</v>
      </c>
      <c r="C132">
        <v>0</v>
      </c>
      <c r="I132">
        <v>470</v>
      </c>
      <c r="J132" t="s">
        <v>8221</v>
      </c>
      <c r="K132">
        <v>2</v>
      </c>
      <c r="Q132">
        <v>250</v>
      </c>
      <c r="R132" t="s">
        <v>8219</v>
      </c>
      <c r="S132">
        <v>437</v>
      </c>
    </row>
    <row r="133" spans="1:19" x14ac:dyDescent="0.2">
      <c r="A133">
        <v>1231</v>
      </c>
      <c r="B133" t="s">
        <v>8220</v>
      </c>
      <c r="C133">
        <v>0</v>
      </c>
      <c r="I133">
        <v>471</v>
      </c>
      <c r="J133" t="s">
        <v>8221</v>
      </c>
      <c r="K133">
        <v>170</v>
      </c>
      <c r="Q133">
        <v>251</v>
      </c>
      <c r="R133" t="s">
        <v>8219</v>
      </c>
      <c r="S133">
        <v>77</v>
      </c>
    </row>
    <row r="134" spans="1:19" x14ac:dyDescent="0.2">
      <c r="A134">
        <v>1232</v>
      </c>
      <c r="B134" t="s">
        <v>8220</v>
      </c>
      <c r="C134">
        <v>1</v>
      </c>
      <c r="I134">
        <v>472</v>
      </c>
      <c r="J134" t="s">
        <v>8221</v>
      </c>
      <c r="K134">
        <v>5</v>
      </c>
      <c r="Q134">
        <v>252</v>
      </c>
      <c r="R134" t="s">
        <v>8219</v>
      </c>
      <c r="S134">
        <v>108</v>
      </c>
    </row>
    <row r="135" spans="1:19" x14ac:dyDescent="0.2">
      <c r="A135">
        <v>1233</v>
      </c>
      <c r="B135" t="s">
        <v>8220</v>
      </c>
      <c r="C135">
        <v>6</v>
      </c>
      <c r="I135">
        <v>473</v>
      </c>
      <c r="J135" t="s">
        <v>8221</v>
      </c>
      <c r="K135">
        <v>14</v>
      </c>
      <c r="Q135">
        <v>253</v>
      </c>
      <c r="R135" t="s">
        <v>8219</v>
      </c>
      <c r="S135">
        <v>7</v>
      </c>
    </row>
    <row r="136" spans="1:19" x14ac:dyDescent="0.2">
      <c r="A136">
        <v>1234</v>
      </c>
      <c r="B136" t="s">
        <v>8220</v>
      </c>
      <c r="C136">
        <v>0</v>
      </c>
      <c r="I136">
        <v>474</v>
      </c>
      <c r="J136" t="s">
        <v>8221</v>
      </c>
      <c r="K136">
        <v>1</v>
      </c>
      <c r="Q136">
        <v>254</v>
      </c>
      <c r="R136" t="s">
        <v>8219</v>
      </c>
      <c r="S136">
        <v>314</v>
      </c>
    </row>
    <row r="137" spans="1:19" x14ac:dyDescent="0.2">
      <c r="A137">
        <v>1235</v>
      </c>
      <c r="B137" t="s">
        <v>8220</v>
      </c>
      <c r="C137">
        <v>6</v>
      </c>
      <c r="I137">
        <v>475</v>
      </c>
      <c r="J137" t="s">
        <v>8221</v>
      </c>
      <c r="K137">
        <v>0</v>
      </c>
      <c r="Q137">
        <v>255</v>
      </c>
      <c r="R137" t="s">
        <v>8219</v>
      </c>
      <c r="S137">
        <v>188</v>
      </c>
    </row>
    <row r="138" spans="1:19" x14ac:dyDescent="0.2">
      <c r="A138">
        <v>1236</v>
      </c>
      <c r="B138" t="s">
        <v>8220</v>
      </c>
      <c r="C138">
        <v>0</v>
      </c>
      <c r="I138">
        <v>476</v>
      </c>
      <c r="J138" t="s">
        <v>8221</v>
      </c>
      <c r="K138">
        <v>124</v>
      </c>
      <c r="Q138">
        <v>256</v>
      </c>
      <c r="R138" t="s">
        <v>8219</v>
      </c>
      <c r="S138">
        <v>275</v>
      </c>
    </row>
    <row r="139" spans="1:19" x14ac:dyDescent="0.2">
      <c r="A139">
        <v>1237</v>
      </c>
      <c r="B139" t="s">
        <v>8220</v>
      </c>
      <c r="C139">
        <v>0</v>
      </c>
      <c r="I139">
        <v>477</v>
      </c>
      <c r="J139" t="s">
        <v>8221</v>
      </c>
      <c r="K139">
        <v>0</v>
      </c>
      <c r="Q139">
        <v>257</v>
      </c>
      <c r="R139" t="s">
        <v>8219</v>
      </c>
      <c r="S139">
        <v>560</v>
      </c>
    </row>
    <row r="140" spans="1:19" x14ac:dyDescent="0.2">
      <c r="A140">
        <v>1238</v>
      </c>
      <c r="B140" t="s">
        <v>8220</v>
      </c>
      <c r="C140">
        <v>3</v>
      </c>
      <c r="I140">
        <v>478</v>
      </c>
      <c r="J140" t="s">
        <v>8221</v>
      </c>
      <c r="K140">
        <v>0</v>
      </c>
      <c r="Q140">
        <v>258</v>
      </c>
      <c r="R140" t="s">
        <v>8219</v>
      </c>
      <c r="S140">
        <v>688</v>
      </c>
    </row>
    <row r="141" spans="1:19" x14ac:dyDescent="0.2">
      <c r="A141">
        <v>1239</v>
      </c>
      <c r="B141" t="s">
        <v>8220</v>
      </c>
      <c r="C141">
        <v>0</v>
      </c>
      <c r="I141">
        <v>479</v>
      </c>
      <c r="J141" t="s">
        <v>8221</v>
      </c>
      <c r="K141">
        <v>55</v>
      </c>
      <c r="Q141">
        <v>259</v>
      </c>
      <c r="R141" t="s">
        <v>8219</v>
      </c>
      <c r="S141">
        <v>942</v>
      </c>
    </row>
    <row r="142" spans="1:19" x14ac:dyDescent="0.2">
      <c r="A142">
        <v>1240</v>
      </c>
      <c r="B142" t="s">
        <v>8220</v>
      </c>
      <c r="C142">
        <v>8</v>
      </c>
      <c r="I142">
        <v>480</v>
      </c>
      <c r="J142" t="s">
        <v>8221</v>
      </c>
      <c r="K142">
        <v>140</v>
      </c>
      <c r="Q142">
        <v>260</v>
      </c>
      <c r="R142" t="s">
        <v>8219</v>
      </c>
      <c r="S142">
        <v>88</v>
      </c>
    </row>
    <row r="143" spans="1:19" x14ac:dyDescent="0.2">
      <c r="A143">
        <v>1241</v>
      </c>
      <c r="B143" t="s">
        <v>8220</v>
      </c>
      <c r="C143">
        <v>34</v>
      </c>
      <c r="I143">
        <v>481</v>
      </c>
      <c r="J143" t="s">
        <v>8221</v>
      </c>
      <c r="K143">
        <v>21</v>
      </c>
      <c r="Q143">
        <v>261</v>
      </c>
      <c r="R143" t="s">
        <v>8219</v>
      </c>
      <c r="S143">
        <v>220</v>
      </c>
    </row>
    <row r="144" spans="1:19" x14ac:dyDescent="0.2">
      <c r="A144">
        <v>1242</v>
      </c>
      <c r="B144" t="s">
        <v>8220</v>
      </c>
      <c r="C144">
        <v>1</v>
      </c>
      <c r="I144">
        <v>482</v>
      </c>
      <c r="J144" t="s">
        <v>8221</v>
      </c>
      <c r="K144">
        <v>1</v>
      </c>
      <c r="Q144">
        <v>262</v>
      </c>
      <c r="R144" t="s">
        <v>8219</v>
      </c>
      <c r="S144">
        <v>145</v>
      </c>
    </row>
    <row r="145" spans="1:19" x14ac:dyDescent="0.2">
      <c r="A145">
        <v>1243</v>
      </c>
      <c r="B145" t="s">
        <v>8220</v>
      </c>
      <c r="C145">
        <v>38</v>
      </c>
      <c r="I145">
        <v>483</v>
      </c>
      <c r="J145" t="s">
        <v>8221</v>
      </c>
      <c r="K145">
        <v>147</v>
      </c>
      <c r="Q145">
        <v>263</v>
      </c>
      <c r="R145" t="s">
        <v>8219</v>
      </c>
      <c r="S145">
        <v>963</v>
      </c>
    </row>
    <row r="146" spans="1:19" x14ac:dyDescent="0.2">
      <c r="A146">
        <v>1304</v>
      </c>
      <c r="B146" t="s">
        <v>8220</v>
      </c>
      <c r="C146">
        <v>104</v>
      </c>
      <c r="I146">
        <v>484</v>
      </c>
      <c r="J146" t="s">
        <v>8221</v>
      </c>
      <c r="K146">
        <v>11</v>
      </c>
      <c r="Q146">
        <v>264</v>
      </c>
      <c r="R146" t="s">
        <v>8219</v>
      </c>
      <c r="S146">
        <v>91</v>
      </c>
    </row>
    <row r="147" spans="1:19" x14ac:dyDescent="0.2">
      <c r="A147">
        <v>1305</v>
      </c>
      <c r="B147" t="s">
        <v>8220</v>
      </c>
      <c r="C147">
        <v>86</v>
      </c>
      <c r="I147">
        <v>485</v>
      </c>
      <c r="J147" t="s">
        <v>8221</v>
      </c>
      <c r="K147">
        <v>125</v>
      </c>
      <c r="Q147">
        <v>265</v>
      </c>
      <c r="R147" t="s">
        <v>8219</v>
      </c>
      <c r="S147">
        <v>58</v>
      </c>
    </row>
    <row r="148" spans="1:19" x14ac:dyDescent="0.2">
      <c r="A148">
        <v>1306</v>
      </c>
      <c r="B148" t="s">
        <v>8220</v>
      </c>
      <c r="C148">
        <v>356</v>
      </c>
      <c r="I148">
        <v>486</v>
      </c>
      <c r="J148" t="s">
        <v>8221</v>
      </c>
      <c r="K148">
        <v>1</v>
      </c>
      <c r="Q148">
        <v>266</v>
      </c>
      <c r="R148" t="s">
        <v>8219</v>
      </c>
      <c r="S148">
        <v>36</v>
      </c>
    </row>
    <row r="149" spans="1:19" x14ac:dyDescent="0.2">
      <c r="A149">
        <v>1307</v>
      </c>
      <c r="B149" t="s">
        <v>8220</v>
      </c>
      <c r="C149">
        <v>45</v>
      </c>
      <c r="I149">
        <v>487</v>
      </c>
      <c r="J149" t="s">
        <v>8221</v>
      </c>
      <c r="K149">
        <v>0</v>
      </c>
      <c r="Q149">
        <v>267</v>
      </c>
      <c r="R149" t="s">
        <v>8219</v>
      </c>
      <c r="S149">
        <v>165</v>
      </c>
    </row>
    <row r="150" spans="1:19" x14ac:dyDescent="0.2">
      <c r="A150">
        <v>1308</v>
      </c>
      <c r="B150" t="s">
        <v>8220</v>
      </c>
      <c r="C150">
        <v>38</v>
      </c>
      <c r="I150">
        <v>488</v>
      </c>
      <c r="J150" t="s">
        <v>8221</v>
      </c>
      <c r="K150">
        <v>0</v>
      </c>
      <c r="Q150">
        <v>268</v>
      </c>
      <c r="R150" t="s">
        <v>8219</v>
      </c>
      <c r="S150">
        <v>111</v>
      </c>
    </row>
    <row r="151" spans="1:19" x14ac:dyDescent="0.2">
      <c r="A151">
        <v>1309</v>
      </c>
      <c r="B151" t="s">
        <v>8220</v>
      </c>
      <c r="C151">
        <v>35</v>
      </c>
      <c r="I151">
        <v>489</v>
      </c>
      <c r="J151" t="s">
        <v>8221</v>
      </c>
      <c r="K151">
        <v>3</v>
      </c>
      <c r="Q151">
        <v>269</v>
      </c>
      <c r="R151" t="s">
        <v>8219</v>
      </c>
      <c r="S151">
        <v>1596</v>
      </c>
    </row>
    <row r="152" spans="1:19" x14ac:dyDescent="0.2">
      <c r="A152">
        <v>1310</v>
      </c>
      <c r="B152" t="s">
        <v>8220</v>
      </c>
      <c r="C152">
        <v>24</v>
      </c>
      <c r="I152">
        <v>490</v>
      </c>
      <c r="J152" t="s">
        <v>8221</v>
      </c>
      <c r="K152">
        <v>0</v>
      </c>
      <c r="Q152">
        <v>270</v>
      </c>
      <c r="R152" t="s">
        <v>8219</v>
      </c>
      <c r="S152">
        <v>61</v>
      </c>
    </row>
    <row r="153" spans="1:19" x14ac:dyDescent="0.2">
      <c r="A153">
        <v>1311</v>
      </c>
      <c r="B153" t="s">
        <v>8220</v>
      </c>
      <c r="C153">
        <v>100</v>
      </c>
      <c r="I153">
        <v>491</v>
      </c>
      <c r="J153" t="s">
        <v>8221</v>
      </c>
      <c r="K153">
        <v>0</v>
      </c>
      <c r="Q153">
        <v>271</v>
      </c>
      <c r="R153" t="s">
        <v>8219</v>
      </c>
      <c r="S153">
        <v>287</v>
      </c>
    </row>
    <row r="154" spans="1:19" x14ac:dyDescent="0.2">
      <c r="A154">
        <v>1312</v>
      </c>
      <c r="B154" t="s">
        <v>8220</v>
      </c>
      <c r="C154">
        <v>1</v>
      </c>
      <c r="I154">
        <v>492</v>
      </c>
      <c r="J154" t="s">
        <v>8221</v>
      </c>
      <c r="K154">
        <v>0</v>
      </c>
      <c r="Q154">
        <v>272</v>
      </c>
      <c r="R154" t="s">
        <v>8219</v>
      </c>
      <c r="S154">
        <v>65</v>
      </c>
    </row>
    <row r="155" spans="1:19" x14ac:dyDescent="0.2">
      <c r="A155">
        <v>1313</v>
      </c>
      <c r="B155" t="s">
        <v>8220</v>
      </c>
      <c r="C155">
        <v>122</v>
      </c>
      <c r="I155">
        <v>493</v>
      </c>
      <c r="J155" t="s">
        <v>8221</v>
      </c>
      <c r="K155">
        <v>0</v>
      </c>
      <c r="Q155">
        <v>273</v>
      </c>
      <c r="R155" t="s">
        <v>8219</v>
      </c>
      <c r="S155">
        <v>118</v>
      </c>
    </row>
    <row r="156" spans="1:19" x14ac:dyDescent="0.2">
      <c r="A156">
        <v>1314</v>
      </c>
      <c r="B156" t="s">
        <v>8220</v>
      </c>
      <c r="C156">
        <v>11</v>
      </c>
      <c r="I156">
        <v>494</v>
      </c>
      <c r="J156" t="s">
        <v>8221</v>
      </c>
      <c r="K156">
        <v>3</v>
      </c>
      <c r="Q156">
        <v>274</v>
      </c>
      <c r="R156" t="s">
        <v>8219</v>
      </c>
      <c r="S156">
        <v>113</v>
      </c>
    </row>
    <row r="157" spans="1:19" x14ac:dyDescent="0.2">
      <c r="A157">
        <v>1315</v>
      </c>
      <c r="B157" t="s">
        <v>8220</v>
      </c>
      <c r="C157">
        <v>248</v>
      </c>
      <c r="I157">
        <v>495</v>
      </c>
      <c r="J157" t="s">
        <v>8221</v>
      </c>
      <c r="K157">
        <v>0</v>
      </c>
      <c r="Q157">
        <v>275</v>
      </c>
      <c r="R157" t="s">
        <v>8219</v>
      </c>
      <c r="S157">
        <v>332</v>
      </c>
    </row>
    <row r="158" spans="1:19" x14ac:dyDescent="0.2">
      <c r="A158">
        <v>1316</v>
      </c>
      <c r="B158" t="s">
        <v>8220</v>
      </c>
      <c r="C158">
        <v>1</v>
      </c>
      <c r="I158">
        <v>496</v>
      </c>
      <c r="J158" t="s">
        <v>8221</v>
      </c>
      <c r="K158">
        <v>1</v>
      </c>
      <c r="Q158">
        <v>276</v>
      </c>
      <c r="R158" t="s">
        <v>8219</v>
      </c>
      <c r="S158">
        <v>62</v>
      </c>
    </row>
    <row r="159" spans="1:19" x14ac:dyDescent="0.2">
      <c r="A159">
        <v>1317</v>
      </c>
      <c r="B159" t="s">
        <v>8220</v>
      </c>
      <c r="C159">
        <v>19</v>
      </c>
      <c r="I159">
        <v>497</v>
      </c>
      <c r="J159" t="s">
        <v>8221</v>
      </c>
      <c r="K159">
        <v>3</v>
      </c>
      <c r="Q159">
        <v>277</v>
      </c>
      <c r="R159" t="s">
        <v>8219</v>
      </c>
      <c r="S159">
        <v>951</v>
      </c>
    </row>
    <row r="160" spans="1:19" x14ac:dyDescent="0.2">
      <c r="A160">
        <v>1318</v>
      </c>
      <c r="B160" t="s">
        <v>8220</v>
      </c>
      <c r="C160">
        <v>135</v>
      </c>
      <c r="I160">
        <v>498</v>
      </c>
      <c r="J160" t="s">
        <v>8221</v>
      </c>
      <c r="K160">
        <v>22</v>
      </c>
      <c r="Q160">
        <v>278</v>
      </c>
      <c r="R160" t="s">
        <v>8219</v>
      </c>
      <c r="S160">
        <v>415</v>
      </c>
    </row>
    <row r="161" spans="1:19" x14ac:dyDescent="0.2">
      <c r="A161">
        <v>1319</v>
      </c>
      <c r="B161" t="s">
        <v>8220</v>
      </c>
      <c r="C161">
        <v>9</v>
      </c>
      <c r="I161">
        <v>499</v>
      </c>
      <c r="J161" t="s">
        <v>8221</v>
      </c>
      <c r="K161">
        <v>26</v>
      </c>
      <c r="Q161">
        <v>279</v>
      </c>
      <c r="R161" t="s">
        <v>8219</v>
      </c>
      <c r="S161">
        <v>305</v>
      </c>
    </row>
    <row r="162" spans="1:19" x14ac:dyDescent="0.2">
      <c r="A162">
        <v>1320</v>
      </c>
      <c r="B162" t="s">
        <v>8220</v>
      </c>
      <c r="C162">
        <v>3</v>
      </c>
      <c r="I162">
        <v>500</v>
      </c>
      <c r="J162" t="s">
        <v>8221</v>
      </c>
      <c r="K162">
        <v>4</v>
      </c>
      <c r="Q162">
        <v>280</v>
      </c>
      <c r="R162" t="s">
        <v>8219</v>
      </c>
      <c r="S162">
        <v>2139</v>
      </c>
    </row>
    <row r="163" spans="1:19" x14ac:dyDescent="0.2">
      <c r="A163">
        <v>1321</v>
      </c>
      <c r="B163" t="s">
        <v>8220</v>
      </c>
      <c r="C163">
        <v>7</v>
      </c>
      <c r="I163">
        <v>501</v>
      </c>
      <c r="J163" t="s">
        <v>8221</v>
      </c>
      <c r="K163">
        <v>0</v>
      </c>
      <c r="Q163">
        <v>281</v>
      </c>
      <c r="R163" t="s">
        <v>8219</v>
      </c>
      <c r="S163">
        <v>79</v>
      </c>
    </row>
    <row r="164" spans="1:19" x14ac:dyDescent="0.2">
      <c r="A164">
        <v>1322</v>
      </c>
      <c r="B164" t="s">
        <v>8220</v>
      </c>
      <c r="C164">
        <v>4</v>
      </c>
      <c r="I164">
        <v>502</v>
      </c>
      <c r="J164" t="s">
        <v>8221</v>
      </c>
      <c r="K164">
        <v>4</v>
      </c>
      <c r="Q164">
        <v>282</v>
      </c>
      <c r="R164" t="s">
        <v>8219</v>
      </c>
      <c r="S164">
        <v>179</v>
      </c>
    </row>
    <row r="165" spans="1:19" x14ac:dyDescent="0.2">
      <c r="A165">
        <v>1323</v>
      </c>
      <c r="B165" t="s">
        <v>8220</v>
      </c>
      <c r="C165">
        <v>44</v>
      </c>
      <c r="I165">
        <v>503</v>
      </c>
      <c r="J165" t="s">
        <v>8221</v>
      </c>
      <c r="K165">
        <v>9</v>
      </c>
      <c r="Q165">
        <v>283</v>
      </c>
      <c r="R165" t="s">
        <v>8219</v>
      </c>
      <c r="S165">
        <v>202</v>
      </c>
    </row>
    <row r="166" spans="1:19" x14ac:dyDescent="0.2">
      <c r="A166">
        <v>1324</v>
      </c>
      <c r="B166" t="s">
        <v>8220</v>
      </c>
      <c r="C166">
        <v>90</v>
      </c>
      <c r="I166">
        <v>504</v>
      </c>
      <c r="J166" t="s">
        <v>8221</v>
      </c>
      <c r="K166">
        <v>5</v>
      </c>
      <c r="Q166">
        <v>284</v>
      </c>
      <c r="R166" t="s">
        <v>8219</v>
      </c>
      <c r="S166">
        <v>760</v>
      </c>
    </row>
    <row r="167" spans="1:19" x14ac:dyDescent="0.2">
      <c r="A167">
        <v>1325</v>
      </c>
      <c r="B167" t="s">
        <v>8220</v>
      </c>
      <c r="C167">
        <v>8</v>
      </c>
      <c r="I167">
        <v>505</v>
      </c>
      <c r="J167" t="s">
        <v>8221</v>
      </c>
      <c r="K167">
        <v>14</v>
      </c>
      <c r="Q167">
        <v>285</v>
      </c>
      <c r="R167" t="s">
        <v>8219</v>
      </c>
      <c r="S167">
        <v>563</v>
      </c>
    </row>
    <row r="168" spans="1:19" x14ac:dyDescent="0.2">
      <c r="A168">
        <v>1326</v>
      </c>
      <c r="B168" t="s">
        <v>8220</v>
      </c>
      <c r="C168">
        <v>11</v>
      </c>
      <c r="I168">
        <v>506</v>
      </c>
      <c r="J168" t="s">
        <v>8221</v>
      </c>
      <c r="K168">
        <v>1</v>
      </c>
      <c r="Q168">
        <v>286</v>
      </c>
      <c r="R168" t="s">
        <v>8219</v>
      </c>
      <c r="S168">
        <v>135</v>
      </c>
    </row>
    <row r="169" spans="1:19" x14ac:dyDescent="0.2">
      <c r="A169">
        <v>1327</v>
      </c>
      <c r="B169" t="s">
        <v>8220</v>
      </c>
      <c r="C169">
        <v>41</v>
      </c>
      <c r="I169">
        <v>507</v>
      </c>
      <c r="J169" t="s">
        <v>8221</v>
      </c>
      <c r="K169">
        <v>10</v>
      </c>
      <c r="Q169">
        <v>287</v>
      </c>
      <c r="R169" t="s">
        <v>8219</v>
      </c>
      <c r="S169">
        <v>290</v>
      </c>
    </row>
    <row r="170" spans="1:19" x14ac:dyDescent="0.2">
      <c r="A170">
        <v>1328</v>
      </c>
      <c r="B170" t="s">
        <v>8220</v>
      </c>
      <c r="C170">
        <v>15</v>
      </c>
      <c r="I170">
        <v>508</v>
      </c>
      <c r="J170" t="s">
        <v>8221</v>
      </c>
      <c r="K170">
        <v>3</v>
      </c>
      <c r="Q170">
        <v>288</v>
      </c>
      <c r="R170" t="s">
        <v>8219</v>
      </c>
      <c r="S170">
        <v>447</v>
      </c>
    </row>
    <row r="171" spans="1:19" x14ac:dyDescent="0.2">
      <c r="A171">
        <v>1329</v>
      </c>
      <c r="B171" t="s">
        <v>8220</v>
      </c>
      <c r="C171">
        <v>9</v>
      </c>
      <c r="I171">
        <v>509</v>
      </c>
      <c r="J171" t="s">
        <v>8221</v>
      </c>
      <c r="K171">
        <v>1</v>
      </c>
      <c r="Q171">
        <v>289</v>
      </c>
      <c r="R171" t="s">
        <v>8219</v>
      </c>
      <c r="S171">
        <v>232</v>
      </c>
    </row>
    <row r="172" spans="1:19" x14ac:dyDescent="0.2">
      <c r="A172">
        <v>1330</v>
      </c>
      <c r="B172" t="s">
        <v>8220</v>
      </c>
      <c r="C172">
        <v>50</v>
      </c>
      <c r="I172">
        <v>510</v>
      </c>
      <c r="J172" t="s">
        <v>8221</v>
      </c>
      <c r="K172">
        <v>0</v>
      </c>
      <c r="Q172">
        <v>290</v>
      </c>
      <c r="R172" t="s">
        <v>8219</v>
      </c>
      <c r="S172">
        <v>168</v>
      </c>
    </row>
    <row r="173" spans="1:19" x14ac:dyDescent="0.2">
      <c r="A173">
        <v>1331</v>
      </c>
      <c r="B173" t="s">
        <v>8220</v>
      </c>
      <c r="C173">
        <v>34</v>
      </c>
      <c r="I173">
        <v>511</v>
      </c>
      <c r="J173" t="s">
        <v>8221</v>
      </c>
      <c r="K173">
        <v>5</v>
      </c>
      <c r="Q173">
        <v>291</v>
      </c>
      <c r="R173" t="s">
        <v>8219</v>
      </c>
      <c r="S173">
        <v>128</v>
      </c>
    </row>
    <row r="174" spans="1:19" x14ac:dyDescent="0.2">
      <c r="A174">
        <v>1332</v>
      </c>
      <c r="B174" t="s">
        <v>8220</v>
      </c>
      <c r="C174">
        <v>0</v>
      </c>
      <c r="I174">
        <v>512</v>
      </c>
      <c r="J174" t="s">
        <v>8221</v>
      </c>
      <c r="K174">
        <v>2</v>
      </c>
      <c r="Q174">
        <v>292</v>
      </c>
      <c r="R174" t="s">
        <v>8219</v>
      </c>
      <c r="S174">
        <v>493</v>
      </c>
    </row>
    <row r="175" spans="1:19" x14ac:dyDescent="0.2">
      <c r="A175">
        <v>1333</v>
      </c>
      <c r="B175" t="s">
        <v>8220</v>
      </c>
      <c r="C175">
        <v>0</v>
      </c>
      <c r="I175">
        <v>513</v>
      </c>
      <c r="J175" t="s">
        <v>8221</v>
      </c>
      <c r="K175">
        <v>68</v>
      </c>
      <c r="Q175">
        <v>293</v>
      </c>
      <c r="R175" t="s">
        <v>8219</v>
      </c>
      <c r="S175">
        <v>131</v>
      </c>
    </row>
    <row r="176" spans="1:19" x14ac:dyDescent="0.2">
      <c r="A176">
        <v>1334</v>
      </c>
      <c r="B176" t="s">
        <v>8220</v>
      </c>
      <c r="C176">
        <v>276</v>
      </c>
      <c r="I176">
        <v>514</v>
      </c>
      <c r="J176" t="s">
        <v>8221</v>
      </c>
      <c r="K176">
        <v>3</v>
      </c>
      <c r="Q176">
        <v>294</v>
      </c>
      <c r="R176" t="s">
        <v>8219</v>
      </c>
      <c r="S176">
        <v>50</v>
      </c>
    </row>
    <row r="177" spans="1:19" x14ac:dyDescent="0.2">
      <c r="A177">
        <v>1335</v>
      </c>
      <c r="B177" t="s">
        <v>8220</v>
      </c>
      <c r="C177">
        <v>16</v>
      </c>
      <c r="I177">
        <v>515</v>
      </c>
      <c r="J177" t="s">
        <v>8221</v>
      </c>
      <c r="K177">
        <v>34</v>
      </c>
      <c r="Q177">
        <v>295</v>
      </c>
      <c r="R177" t="s">
        <v>8219</v>
      </c>
      <c r="S177">
        <v>665</v>
      </c>
    </row>
    <row r="178" spans="1:19" x14ac:dyDescent="0.2">
      <c r="A178">
        <v>1336</v>
      </c>
      <c r="B178" t="s">
        <v>8220</v>
      </c>
      <c r="C178">
        <v>224</v>
      </c>
      <c r="I178">
        <v>516</v>
      </c>
      <c r="J178" t="s">
        <v>8221</v>
      </c>
      <c r="K178">
        <v>0</v>
      </c>
      <c r="Q178">
        <v>296</v>
      </c>
      <c r="R178" t="s">
        <v>8219</v>
      </c>
      <c r="S178">
        <v>129</v>
      </c>
    </row>
    <row r="179" spans="1:19" x14ac:dyDescent="0.2">
      <c r="A179">
        <v>1337</v>
      </c>
      <c r="B179" t="s">
        <v>8220</v>
      </c>
      <c r="C179">
        <v>140</v>
      </c>
      <c r="I179">
        <v>517</v>
      </c>
      <c r="J179" t="s">
        <v>8221</v>
      </c>
      <c r="K179">
        <v>3</v>
      </c>
      <c r="Q179">
        <v>297</v>
      </c>
      <c r="R179" t="s">
        <v>8219</v>
      </c>
      <c r="S179">
        <v>142</v>
      </c>
    </row>
    <row r="180" spans="1:19" x14ac:dyDescent="0.2">
      <c r="A180">
        <v>1338</v>
      </c>
      <c r="B180" t="s">
        <v>8220</v>
      </c>
      <c r="C180">
        <v>15</v>
      </c>
      <c r="I180">
        <v>518</v>
      </c>
      <c r="J180" t="s">
        <v>8221</v>
      </c>
      <c r="K180">
        <v>0</v>
      </c>
      <c r="Q180">
        <v>298</v>
      </c>
      <c r="R180" t="s">
        <v>8219</v>
      </c>
      <c r="S180">
        <v>2436</v>
      </c>
    </row>
    <row r="181" spans="1:19" x14ac:dyDescent="0.2">
      <c r="A181">
        <v>1339</v>
      </c>
      <c r="B181" t="s">
        <v>8220</v>
      </c>
      <c r="C181">
        <v>37</v>
      </c>
      <c r="I181">
        <v>519</v>
      </c>
      <c r="J181" t="s">
        <v>8221</v>
      </c>
      <c r="K181">
        <v>70</v>
      </c>
      <c r="Q181">
        <v>299</v>
      </c>
      <c r="R181" t="s">
        <v>8219</v>
      </c>
      <c r="S181">
        <v>244</v>
      </c>
    </row>
    <row r="182" spans="1:19" x14ac:dyDescent="0.2">
      <c r="A182">
        <v>1340</v>
      </c>
      <c r="B182" t="s">
        <v>8220</v>
      </c>
      <c r="C182">
        <v>0</v>
      </c>
      <c r="I182">
        <v>540</v>
      </c>
      <c r="J182" t="s">
        <v>8221</v>
      </c>
      <c r="K182">
        <v>1</v>
      </c>
      <c r="Q182">
        <v>300</v>
      </c>
      <c r="R182" t="s">
        <v>8219</v>
      </c>
      <c r="S182">
        <v>298</v>
      </c>
    </row>
    <row r="183" spans="1:19" x14ac:dyDescent="0.2">
      <c r="A183">
        <v>1341</v>
      </c>
      <c r="B183" t="s">
        <v>8220</v>
      </c>
      <c r="C183">
        <v>46</v>
      </c>
      <c r="I183">
        <v>541</v>
      </c>
      <c r="J183" t="s">
        <v>8221</v>
      </c>
      <c r="K183">
        <v>1</v>
      </c>
      <c r="Q183">
        <v>301</v>
      </c>
      <c r="R183" t="s">
        <v>8219</v>
      </c>
      <c r="S183">
        <v>251</v>
      </c>
    </row>
    <row r="184" spans="1:19" x14ac:dyDescent="0.2">
      <c r="A184">
        <v>1342</v>
      </c>
      <c r="B184" t="s">
        <v>8220</v>
      </c>
      <c r="C184">
        <v>1</v>
      </c>
      <c r="I184">
        <v>542</v>
      </c>
      <c r="J184" t="s">
        <v>8221</v>
      </c>
      <c r="K184">
        <v>1</v>
      </c>
      <c r="Q184">
        <v>302</v>
      </c>
      <c r="R184" t="s">
        <v>8219</v>
      </c>
      <c r="S184">
        <v>108</v>
      </c>
    </row>
    <row r="185" spans="1:19" x14ac:dyDescent="0.2">
      <c r="A185">
        <v>1343</v>
      </c>
      <c r="B185" t="s">
        <v>8220</v>
      </c>
      <c r="C185">
        <v>323</v>
      </c>
      <c r="I185">
        <v>543</v>
      </c>
      <c r="J185" t="s">
        <v>8221</v>
      </c>
      <c r="K185">
        <v>2</v>
      </c>
      <c r="Q185">
        <v>303</v>
      </c>
      <c r="R185" t="s">
        <v>8219</v>
      </c>
      <c r="S185">
        <v>82</v>
      </c>
    </row>
    <row r="186" spans="1:19" x14ac:dyDescent="0.2">
      <c r="A186">
        <v>1451</v>
      </c>
      <c r="B186" t="s">
        <v>8220</v>
      </c>
      <c r="C186">
        <v>2</v>
      </c>
      <c r="I186">
        <v>544</v>
      </c>
      <c r="J186" t="s">
        <v>8221</v>
      </c>
      <c r="K186">
        <v>2</v>
      </c>
      <c r="Q186">
        <v>304</v>
      </c>
      <c r="R186" t="s">
        <v>8219</v>
      </c>
      <c r="S186">
        <v>74</v>
      </c>
    </row>
    <row r="187" spans="1:19" x14ac:dyDescent="0.2">
      <c r="A187">
        <v>1452</v>
      </c>
      <c r="B187" t="s">
        <v>8220</v>
      </c>
      <c r="C187">
        <v>0</v>
      </c>
      <c r="I187">
        <v>545</v>
      </c>
      <c r="J187" t="s">
        <v>8221</v>
      </c>
      <c r="K187">
        <v>34</v>
      </c>
      <c r="Q187">
        <v>305</v>
      </c>
      <c r="R187" t="s">
        <v>8219</v>
      </c>
      <c r="S187">
        <v>189</v>
      </c>
    </row>
    <row r="188" spans="1:19" x14ac:dyDescent="0.2">
      <c r="A188">
        <v>1453</v>
      </c>
      <c r="B188" t="s">
        <v>8220</v>
      </c>
      <c r="C188">
        <v>0</v>
      </c>
      <c r="I188">
        <v>546</v>
      </c>
      <c r="J188" t="s">
        <v>8221</v>
      </c>
      <c r="K188">
        <v>2</v>
      </c>
      <c r="Q188">
        <v>306</v>
      </c>
      <c r="R188" t="s">
        <v>8219</v>
      </c>
      <c r="S188">
        <v>80</v>
      </c>
    </row>
    <row r="189" spans="1:19" x14ac:dyDescent="0.2">
      <c r="A189">
        <v>1454</v>
      </c>
      <c r="B189" t="s">
        <v>8220</v>
      </c>
      <c r="C189">
        <v>1</v>
      </c>
      <c r="I189">
        <v>547</v>
      </c>
      <c r="J189" t="s">
        <v>8221</v>
      </c>
      <c r="K189">
        <v>0</v>
      </c>
      <c r="Q189">
        <v>307</v>
      </c>
      <c r="R189" t="s">
        <v>8219</v>
      </c>
      <c r="S189">
        <v>576</v>
      </c>
    </row>
    <row r="190" spans="1:19" x14ac:dyDescent="0.2">
      <c r="A190">
        <v>1455</v>
      </c>
      <c r="B190" t="s">
        <v>8220</v>
      </c>
      <c r="C190">
        <v>7</v>
      </c>
      <c r="I190">
        <v>548</v>
      </c>
      <c r="J190" t="s">
        <v>8221</v>
      </c>
      <c r="K190">
        <v>1</v>
      </c>
      <c r="Q190">
        <v>308</v>
      </c>
      <c r="R190" t="s">
        <v>8219</v>
      </c>
      <c r="S190">
        <v>202</v>
      </c>
    </row>
    <row r="191" spans="1:19" x14ac:dyDescent="0.2">
      <c r="A191">
        <v>1456</v>
      </c>
      <c r="B191" t="s">
        <v>8220</v>
      </c>
      <c r="C191">
        <v>3</v>
      </c>
      <c r="I191">
        <v>549</v>
      </c>
      <c r="J191" t="s">
        <v>8221</v>
      </c>
      <c r="K191">
        <v>8</v>
      </c>
      <c r="Q191">
        <v>309</v>
      </c>
      <c r="R191" t="s">
        <v>8219</v>
      </c>
      <c r="S191">
        <v>238</v>
      </c>
    </row>
    <row r="192" spans="1:19" x14ac:dyDescent="0.2">
      <c r="A192">
        <v>1457</v>
      </c>
      <c r="B192" t="s">
        <v>8220</v>
      </c>
      <c r="C192">
        <v>0</v>
      </c>
      <c r="I192">
        <v>550</v>
      </c>
      <c r="J192" t="s">
        <v>8221</v>
      </c>
      <c r="K192">
        <v>4</v>
      </c>
      <c r="Q192">
        <v>310</v>
      </c>
      <c r="R192" t="s">
        <v>8219</v>
      </c>
      <c r="S192">
        <v>36</v>
      </c>
    </row>
    <row r="193" spans="1:19" x14ac:dyDescent="0.2">
      <c r="A193">
        <v>1458</v>
      </c>
      <c r="B193" t="s">
        <v>8220</v>
      </c>
      <c r="C193">
        <v>0</v>
      </c>
      <c r="I193">
        <v>551</v>
      </c>
      <c r="J193" t="s">
        <v>8221</v>
      </c>
      <c r="K193">
        <v>28</v>
      </c>
      <c r="Q193">
        <v>311</v>
      </c>
      <c r="R193" t="s">
        <v>8219</v>
      </c>
      <c r="S193">
        <v>150</v>
      </c>
    </row>
    <row r="194" spans="1:19" x14ac:dyDescent="0.2">
      <c r="A194">
        <v>1459</v>
      </c>
      <c r="B194" t="s">
        <v>8220</v>
      </c>
      <c r="C194">
        <v>0</v>
      </c>
      <c r="I194">
        <v>552</v>
      </c>
      <c r="J194" t="s">
        <v>8221</v>
      </c>
      <c r="K194">
        <v>0</v>
      </c>
      <c r="Q194">
        <v>312</v>
      </c>
      <c r="R194" t="s">
        <v>8219</v>
      </c>
      <c r="S194">
        <v>146</v>
      </c>
    </row>
    <row r="195" spans="1:19" x14ac:dyDescent="0.2">
      <c r="A195">
        <v>1460</v>
      </c>
      <c r="B195" t="s">
        <v>8220</v>
      </c>
      <c r="C195">
        <v>0</v>
      </c>
      <c r="I195">
        <v>553</v>
      </c>
      <c r="J195" t="s">
        <v>8221</v>
      </c>
      <c r="K195">
        <v>6</v>
      </c>
      <c r="Q195">
        <v>313</v>
      </c>
      <c r="R195" t="s">
        <v>8219</v>
      </c>
      <c r="S195">
        <v>222</v>
      </c>
    </row>
    <row r="196" spans="1:19" x14ac:dyDescent="0.2">
      <c r="A196">
        <v>1561</v>
      </c>
      <c r="B196" t="s">
        <v>8220</v>
      </c>
      <c r="C196">
        <v>1</v>
      </c>
      <c r="I196">
        <v>554</v>
      </c>
      <c r="J196" t="s">
        <v>8221</v>
      </c>
      <c r="K196">
        <v>22</v>
      </c>
      <c r="Q196">
        <v>314</v>
      </c>
      <c r="R196" t="s">
        <v>8219</v>
      </c>
      <c r="S196">
        <v>120</v>
      </c>
    </row>
    <row r="197" spans="1:19" x14ac:dyDescent="0.2">
      <c r="A197">
        <v>1562</v>
      </c>
      <c r="B197" t="s">
        <v>8220</v>
      </c>
      <c r="C197">
        <v>0</v>
      </c>
      <c r="I197">
        <v>555</v>
      </c>
      <c r="J197" t="s">
        <v>8221</v>
      </c>
      <c r="K197">
        <v>0</v>
      </c>
      <c r="Q197">
        <v>315</v>
      </c>
      <c r="R197" t="s">
        <v>8219</v>
      </c>
      <c r="S197">
        <v>126</v>
      </c>
    </row>
    <row r="198" spans="1:19" x14ac:dyDescent="0.2">
      <c r="A198">
        <v>1563</v>
      </c>
      <c r="B198" t="s">
        <v>8220</v>
      </c>
      <c r="C198">
        <v>2</v>
      </c>
      <c r="I198">
        <v>556</v>
      </c>
      <c r="J198" t="s">
        <v>8221</v>
      </c>
      <c r="K198">
        <v>1</v>
      </c>
      <c r="Q198">
        <v>316</v>
      </c>
      <c r="R198" t="s">
        <v>8219</v>
      </c>
      <c r="S198">
        <v>158</v>
      </c>
    </row>
    <row r="199" spans="1:19" x14ac:dyDescent="0.2">
      <c r="A199">
        <v>1564</v>
      </c>
      <c r="B199" t="s">
        <v>8220</v>
      </c>
      <c r="C199">
        <v>1</v>
      </c>
      <c r="I199">
        <v>557</v>
      </c>
      <c r="J199" t="s">
        <v>8221</v>
      </c>
      <c r="K199">
        <v>20</v>
      </c>
      <c r="Q199">
        <v>317</v>
      </c>
      <c r="R199" t="s">
        <v>8219</v>
      </c>
      <c r="S199">
        <v>316</v>
      </c>
    </row>
    <row r="200" spans="1:19" x14ac:dyDescent="0.2">
      <c r="A200">
        <v>1565</v>
      </c>
      <c r="B200" t="s">
        <v>8220</v>
      </c>
      <c r="C200">
        <v>1</v>
      </c>
      <c r="I200">
        <v>558</v>
      </c>
      <c r="J200" t="s">
        <v>8221</v>
      </c>
      <c r="K200">
        <v>0</v>
      </c>
      <c r="Q200">
        <v>318</v>
      </c>
      <c r="R200" t="s">
        <v>8219</v>
      </c>
      <c r="S200">
        <v>284</v>
      </c>
    </row>
    <row r="201" spans="1:19" x14ac:dyDescent="0.2">
      <c r="A201">
        <v>1566</v>
      </c>
      <c r="B201" t="s">
        <v>8220</v>
      </c>
      <c r="C201">
        <v>59</v>
      </c>
      <c r="I201">
        <v>559</v>
      </c>
      <c r="J201" t="s">
        <v>8221</v>
      </c>
      <c r="K201">
        <v>1</v>
      </c>
      <c r="Q201">
        <v>319</v>
      </c>
      <c r="R201" t="s">
        <v>8219</v>
      </c>
      <c r="S201">
        <v>51</v>
      </c>
    </row>
    <row r="202" spans="1:19" x14ac:dyDescent="0.2">
      <c r="A202">
        <v>1567</v>
      </c>
      <c r="B202" t="s">
        <v>8220</v>
      </c>
      <c r="C202">
        <v>13</v>
      </c>
      <c r="I202">
        <v>560</v>
      </c>
      <c r="J202" t="s">
        <v>8221</v>
      </c>
      <c r="K202">
        <v>3</v>
      </c>
      <c r="Q202">
        <v>320</v>
      </c>
      <c r="R202" t="s">
        <v>8219</v>
      </c>
      <c r="S202">
        <v>158</v>
      </c>
    </row>
    <row r="203" spans="1:19" x14ac:dyDescent="0.2">
      <c r="A203">
        <v>1568</v>
      </c>
      <c r="B203" t="s">
        <v>8220</v>
      </c>
      <c r="C203">
        <v>22</v>
      </c>
      <c r="I203">
        <v>561</v>
      </c>
      <c r="J203" t="s">
        <v>8221</v>
      </c>
      <c r="K203">
        <v>2</v>
      </c>
      <c r="Q203">
        <v>321</v>
      </c>
      <c r="R203" t="s">
        <v>8219</v>
      </c>
      <c r="S203">
        <v>337</v>
      </c>
    </row>
    <row r="204" spans="1:19" x14ac:dyDescent="0.2">
      <c r="A204">
        <v>1569</v>
      </c>
      <c r="B204" t="s">
        <v>8220</v>
      </c>
      <c r="C204">
        <v>0</v>
      </c>
      <c r="I204">
        <v>562</v>
      </c>
      <c r="J204" t="s">
        <v>8221</v>
      </c>
      <c r="K204">
        <v>0</v>
      </c>
      <c r="Q204">
        <v>322</v>
      </c>
      <c r="R204" t="s">
        <v>8219</v>
      </c>
      <c r="S204">
        <v>186</v>
      </c>
    </row>
    <row r="205" spans="1:19" x14ac:dyDescent="0.2">
      <c r="A205">
        <v>1570</v>
      </c>
      <c r="B205" t="s">
        <v>8220</v>
      </c>
      <c r="C205">
        <v>52</v>
      </c>
      <c r="I205">
        <v>563</v>
      </c>
      <c r="J205" t="s">
        <v>8221</v>
      </c>
      <c r="K205">
        <v>2</v>
      </c>
      <c r="Q205">
        <v>323</v>
      </c>
      <c r="R205" t="s">
        <v>8219</v>
      </c>
      <c r="S205">
        <v>58</v>
      </c>
    </row>
    <row r="206" spans="1:19" x14ac:dyDescent="0.2">
      <c r="A206">
        <v>1571</v>
      </c>
      <c r="B206" t="s">
        <v>8220</v>
      </c>
      <c r="C206">
        <v>4</v>
      </c>
      <c r="I206">
        <v>564</v>
      </c>
      <c r="J206" t="s">
        <v>8221</v>
      </c>
      <c r="K206">
        <v>1</v>
      </c>
      <c r="Q206">
        <v>324</v>
      </c>
      <c r="R206" t="s">
        <v>8219</v>
      </c>
      <c r="S206">
        <v>82</v>
      </c>
    </row>
    <row r="207" spans="1:19" x14ac:dyDescent="0.2">
      <c r="A207">
        <v>1572</v>
      </c>
      <c r="B207" t="s">
        <v>8220</v>
      </c>
      <c r="C207">
        <v>3</v>
      </c>
      <c r="I207">
        <v>565</v>
      </c>
      <c r="J207" t="s">
        <v>8221</v>
      </c>
      <c r="K207">
        <v>0</v>
      </c>
      <c r="Q207">
        <v>325</v>
      </c>
      <c r="R207" t="s">
        <v>8219</v>
      </c>
      <c r="S207">
        <v>736</v>
      </c>
    </row>
    <row r="208" spans="1:19" x14ac:dyDescent="0.2">
      <c r="A208">
        <v>1573</v>
      </c>
      <c r="B208" t="s">
        <v>8220</v>
      </c>
      <c r="C208">
        <v>3</v>
      </c>
      <c r="I208">
        <v>566</v>
      </c>
      <c r="J208" t="s">
        <v>8221</v>
      </c>
      <c r="K208">
        <v>1</v>
      </c>
      <c r="Q208">
        <v>326</v>
      </c>
      <c r="R208" t="s">
        <v>8219</v>
      </c>
      <c r="S208">
        <v>1151</v>
      </c>
    </row>
    <row r="209" spans="1:19" x14ac:dyDescent="0.2">
      <c r="A209">
        <v>1574</v>
      </c>
      <c r="B209" t="s">
        <v>8220</v>
      </c>
      <c r="C209">
        <v>6</v>
      </c>
      <c r="I209">
        <v>567</v>
      </c>
      <c r="J209" t="s">
        <v>8221</v>
      </c>
      <c r="K209">
        <v>0</v>
      </c>
      <c r="Q209">
        <v>327</v>
      </c>
      <c r="R209" t="s">
        <v>8219</v>
      </c>
      <c r="S209">
        <v>34</v>
      </c>
    </row>
    <row r="210" spans="1:19" x14ac:dyDescent="0.2">
      <c r="A210">
        <v>1575</v>
      </c>
      <c r="B210" t="s">
        <v>8220</v>
      </c>
      <c r="C210">
        <v>35</v>
      </c>
      <c r="I210">
        <v>568</v>
      </c>
      <c r="J210" t="s">
        <v>8221</v>
      </c>
      <c r="K210">
        <v>5</v>
      </c>
      <c r="Q210">
        <v>328</v>
      </c>
      <c r="R210" t="s">
        <v>8219</v>
      </c>
      <c r="S210">
        <v>498</v>
      </c>
    </row>
    <row r="211" spans="1:19" x14ac:dyDescent="0.2">
      <c r="A211">
        <v>1576</v>
      </c>
      <c r="B211" t="s">
        <v>8220</v>
      </c>
      <c r="C211">
        <v>10</v>
      </c>
      <c r="I211">
        <v>569</v>
      </c>
      <c r="J211" t="s">
        <v>8221</v>
      </c>
      <c r="K211">
        <v>1</v>
      </c>
      <c r="Q211">
        <v>329</v>
      </c>
      <c r="R211" t="s">
        <v>8219</v>
      </c>
      <c r="S211">
        <v>167</v>
      </c>
    </row>
    <row r="212" spans="1:19" x14ac:dyDescent="0.2">
      <c r="A212">
        <v>1577</v>
      </c>
      <c r="B212" t="s">
        <v>8220</v>
      </c>
      <c r="C212">
        <v>2</v>
      </c>
      <c r="I212">
        <v>570</v>
      </c>
      <c r="J212" t="s">
        <v>8221</v>
      </c>
      <c r="K212">
        <v>1</v>
      </c>
      <c r="Q212">
        <v>330</v>
      </c>
      <c r="R212" t="s">
        <v>8219</v>
      </c>
      <c r="S212">
        <v>340</v>
      </c>
    </row>
    <row r="213" spans="1:19" x14ac:dyDescent="0.2">
      <c r="A213">
        <v>1578</v>
      </c>
      <c r="B213" t="s">
        <v>8220</v>
      </c>
      <c r="C213">
        <v>4</v>
      </c>
      <c r="I213">
        <v>571</v>
      </c>
      <c r="J213" t="s">
        <v>8221</v>
      </c>
      <c r="K213">
        <v>2</v>
      </c>
      <c r="Q213">
        <v>331</v>
      </c>
      <c r="R213" t="s">
        <v>8219</v>
      </c>
      <c r="S213">
        <v>438</v>
      </c>
    </row>
    <row r="214" spans="1:19" x14ac:dyDescent="0.2">
      <c r="A214">
        <v>1579</v>
      </c>
      <c r="B214" t="s">
        <v>8220</v>
      </c>
      <c r="C214">
        <v>2</v>
      </c>
      <c r="I214">
        <v>572</v>
      </c>
      <c r="J214" t="s">
        <v>8221</v>
      </c>
      <c r="K214">
        <v>0</v>
      </c>
      <c r="Q214">
        <v>332</v>
      </c>
      <c r="R214" t="s">
        <v>8219</v>
      </c>
      <c r="S214">
        <v>555</v>
      </c>
    </row>
    <row r="215" spans="1:19" x14ac:dyDescent="0.2">
      <c r="A215">
        <v>1580</v>
      </c>
      <c r="B215" t="s">
        <v>8220</v>
      </c>
      <c r="C215">
        <v>0</v>
      </c>
      <c r="I215">
        <v>573</v>
      </c>
      <c r="J215" t="s">
        <v>8221</v>
      </c>
      <c r="K215">
        <v>9</v>
      </c>
      <c r="Q215">
        <v>333</v>
      </c>
      <c r="R215" t="s">
        <v>8219</v>
      </c>
      <c r="S215">
        <v>266</v>
      </c>
    </row>
    <row r="216" spans="1:19" x14ac:dyDescent="0.2">
      <c r="A216">
        <v>2341</v>
      </c>
      <c r="B216" t="s">
        <v>8220</v>
      </c>
      <c r="C216">
        <v>0</v>
      </c>
      <c r="I216">
        <v>574</v>
      </c>
      <c r="J216" t="s">
        <v>8221</v>
      </c>
      <c r="K216">
        <v>4</v>
      </c>
      <c r="Q216">
        <v>334</v>
      </c>
      <c r="R216" t="s">
        <v>8219</v>
      </c>
      <c r="S216">
        <v>69</v>
      </c>
    </row>
    <row r="217" spans="1:19" x14ac:dyDescent="0.2">
      <c r="A217">
        <v>2342</v>
      </c>
      <c r="B217" t="s">
        <v>8220</v>
      </c>
      <c r="C217">
        <v>0</v>
      </c>
      <c r="I217">
        <v>575</v>
      </c>
      <c r="J217" t="s">
        <v>8221</v>
      </c>
      <c r="K217">
        <v>4</v>
      </c>
      <c r="Q217">
        <v>335</v>
      </c>
      <c r="R217" t="s">
        <v>8219</v>
      </c>
      <c r="S217">
        <v>80</v>
      </c>
    </row>
    <row r="218" spans="1:19" x14ac:dyDescent="0.2">
      <c r="A218">
        <v>2343</v>
      </c>
      <c r="B218" t="s">
        <v>8220</v>
      </c>
      <c r="C218">
        <v>1</v>
      </c>
      <c r="I218">
        <v>576</v>
      </c>
      <c r="J218" t="s">
        <v>8221</v>
      </c>
      <c r="K218">
        <v>1</v>
      </c>
      <c r="Q218">
        <v>336</v>
      </c>
      <c r="R218" t="s">
        <v>8219</v>
      </c>
      <c r="S218">
        <v>493</v>
      </c>
    </row>
    <row r="219" spans="1:19" x14ac:dyDescent="0.2">
      <c r="A219">
        <v>2344</v>
      </c>
      <c r="B219" t="s">
        <v>8220</v>
      </c>
      <c r="C219">
        <v>1</v>
      </c>
      <c r="I219">
        <v>577</v>
      </c>
      <c r="J219" t="s">
        <v>8221</v>
      </c>
      <c r="K219">
        <v>1</v>
      </c>
      <c r="Q219">
        <v>337</v>
      </c>
      <c r="R219" t="s">
        <v>8219</v>
      </c>
      <c r="S219">
        <v>31</v>
      </c>
    </row>
    <row r="220" spans="1:19" x14ac:dyDescent="0.2">
      <c r="A220">
        <v>2345</v>
      </c>
      <c r="B220" t="s">
        <v>8220</v>
      </c>
      <c r="C220">
        <v>0</v>
      </c>
      <c r="I220">
        <v>578</v>
      </c>
      <c r="J220" t="s">
        <v>8221</v>
      </c>
      <c r="K220">
        <v>7</v>
      </c>
      <c r="Q220">
        <v>338</v>
      </c>
      <c r="R220" t="s">
        <v>8219</v>
      </c>
      <c r="S220">
        <v>236</v>
      </c>
    </row>
    <row r="221" spans="1:19" x14ac:dyDescent="0.2">
      <c r="A221">
        <v>2346</v>
      </c>
      <c r="B221" t="s">
        <v>8220</v>
      </c>
      <c r="C221">
        <v>3</v>
      </c>
      <c r="I221">
        <v>579</v>
      </c>
      <c r="J221" t="s">
        <v>8221</v>
      </c>
      <c r="K221">
        <v>5</v>
      </c>
      <c r="Q221">
        <v>339</v>
      </c>
      <c r="R221" t="s">
        <v>8219</v>
      </c>
      <c r="S221">
        <v>89</v>
      </c>
    </row>
    <row r="222" spans="1:19" x14ac:dyDescent="0.2">
      <c r="A222">
        <v>2347</v>
      </c>
      <c r="B222" t="s">
        <v>8220</v>
      </c>
      <c r="C222">
        <v>1</v>
      </c>
      <c r="I222">
        <v>580</v>
      </c>
      <c r="J222" t="s">
        <v>8221</v>
      </c>
      <c r="K222">
        <v>1</v>
      </c>
      <c r="Q222">
        <v>340</v>
      </c>
      <c r="R222" t="s">
        <v>8219</v>
      </c>
      <c r="S222">
        <v>299</v>
      </c>
    </row>
    <row r="223" spans="1:19" x14ac:dyDescent="0.2">
      <c r="A223">
        <v>2348</v>
      </c>
      <c r="B223" t="s">
        <v>8220</v>
      </c>
      <c r="C223">
        <v>5</v>
      </c>
      <c r="I223">
        <v>581</v>
      </c>
      <c r="J223" t="s">
        <v>8221</v>
      </c>
      <c r="K223">
        <v>0</v>
      </c>
      <c r="Q223">
        <v>341</v>
      </c>
      <c r="R223" t="s">
        <v>8219</v>
      </c>
      <c r="S223">
        <v>55</v>
      </c>
    </row>
    <row r="224" spans="1:19" x14ac:dyDescent="0.2">
      <c r="A224">
        <v>2349</v>
      </c>
      <c r="B224" t="s">
        <v>8220</v>
      </c>
      <c r="C224">
        <v>0</v>
      </c>
      <c r="I224">
        <v>582</v>
      </c>
      <c r="J224" t="s">
        <v>8221</v>
      </c>
      <c r="K224">
        <v>0</v>
      </c>
      <c r="Q224">
        <v>342</v>
      </c>
      <c r="R224" t="s">
        <v>8219</v>
      </c>
      <c r="S224">
        <v>325</v>
      </c>
    </row>
    <row r="225" spans="1:19" x14ac:dyDescent="0.2">
      <c r="A225">
        <v>2350</v>
      </c>
      <c r="B225" t="s">
        <v>8220</v>
      </c>
      <c r="C225">
        <v>0</v>
      </c>
      <c r="I225">
        <v>583</v>
      </c>
      <c r="J225" t="s">
        <v>8221</v>
      </c>
      <c r="K225">
        <v>1</v>
      </c>
      <c r="Q225">
        <v>343</v>
      </c>
      <c r="R225" t="s">
        <v>8219</v>
      </c>
      <c r="S225">
        <v>524</v>
      </c>
    </row>
    <row r="226" spans="1:19" x14ac:dyDescent="0.2">
      <c r="A226">
        <v>2351</v>
      </c>
      <c r="B226" t="s">
        <v>8220</v>
      </c>
      <c r="C226">
        <v>7</v>
      </c>
      <c r="I226">
        <v>584</v>
      </c>
      <c r="J226" t="s">
        <v>8221</v>
      </c>
      <c r="K226">
        <v>2</v>
      </c>
      <c r="Q226">
        <v>344</v>
      </c>
      <c r="R226" t="s">
        <v>8219</v>
      </c>
      <c r="S226">
        <v>285</v>
      </c>
    </row>
    <row r="227" spans="1:19" x14ac:dyDescent="0.2">
      <c r="A227">
        <v>2352</v>
      </c>
      <c r="B227" t="s">
        <v>8220</v>
      </c>
      <c r="C227">
        <v>0</v>
      </c>
      <c r="I227">
        <v>585</v>
      </c>
      <c r="J227" t="s">
        <v>8221</v>
      </c>
      <c r="K227">
        <v>0</v>
      </c>
      <c r="Q227">
        <v>345</v>
      </c>
      <c r="R227" t="s">
        <v>8219</v>
      </c>
      <c r="S227">
        <v>179</v>
      </c>
    </row>
    <row r="228" spans="1:19" x14ac:dyDescent="0.2">
      <c r="A228">
        <v>2353</v>
      </c>
      <c r="B228" t="s">
        <v>8220</v>
      </c>
      <c r="C228">
        <v>0</v>
      </c>
      <c r="I228">
        <v>586</v>
      </c>
      <c r="J228" t="s">
        <v>8221</v>
      </c>
      <c r="K228">
        <v>4</v>
      </c>
      <c r="Q228">
        <v>346</v>
      </c>
      <c r="R228" t="s">
        <v>8219</v>
      </c>
      <c r="S228">
        <v>188</v>
      </c>
    </row>
    <row r="229" spans="1:19" x14ac:dyDescent="0.2">
      <c r="A229">
        <v>2354</v>
      </c>
      <c r="B229" t="s">
        <v>8220</v>
      </c>
      <c r="C229">
        <v>1</v>
      </c>
      <c r="I229">
        <v>587</v>
      </c>
      <c r="J229" t="s">
        <v>8221</v>
      </c>
      <c r="K229">
        <v>7</v>
      </c>
      <c r="Q229">
        <v>347</v>
      </c>
      <c r="R229" t="s">
        <v>8219</v>
      </c>
      <c r="S229">
        <v>379</v>
      </c>
    </row>
    <row r="230" spans="1:19" x14ac:dyDescent="0.2">
      <c r="A230">
        <v>2355</v>
      </c>
      <c r="B230" t="s">
        <v>8220</v>
      </c>
      <c r="C230">
        <v>2</v>
      </c>
      <c r="I230">
        <v>588</v>
      </c>
      <c r="J230" t="s">
        <v>8221</v>
      </c>
      <c r="K230">
        <v>2</v>
      </c>
      <c r="Q230">
        <v>348</v>
      </c>
      <c r="R230" t="s">
        <v>8219</v>
      </c>
      <c r="S230">
        <v>119</v>
      </c>
    </row>
    <row r="231" spans="1:19" x14ac:dyDescent="0.2">
      <c r="A231">
        <v>2356</v>
      </c>
      <c r="B231" t="s">
        <v>8220</v>
      </c>
      <c r="C231">
        <v>0</v>
      </c>
      <c r="I231">
        <v>589</v>
      </c>
      <c r="J231" t="s">
        <v>8221</v>
      </c>
      <c r="K231">
        <v>1</v>
      </c>
      <c r="Q231">
        <v>349</v>
      </c>
      <c r="R231" t="s">
        <v>8219</v>
      </c>
      <c r="S231">
        <v>167</v>
      </c>
    </row>
    <row r="232" spans="1:19" x14ac:dyDescent="0.2">
      <c r="A232">
        <v>2357</v>
      </c>
      <c r="B232" t="s">
        <v>8220</v>
      </c>
      <c r="C232">
        <v>0</v>
      </c>
      <c r="I232">
        <v>590</v>
      </c>
      <c r="J232" t="s">
        <v>8221</v>
      </c>
      <c r="K232">
        <v>9</v>
      </c>
      <c r="Q232">
        <v>350</v>
      </c>
      <c r="R232" t="s">
        <v>8219</v>
      </c>
      <c r="S232">
        <v>221</v>
      </c>
    </row>
    <row r="233" spans="1:19" x14ac:dyDescent="0.2">
      <c r="A233">
        <v>2358</v>
      </c>
      <c r="B233" t="s">
        <v>8220</v>
      </c>
      <c r="C233">
        <v>0</v>
      </c>
      <c r="I233">
        <v>591</v>
      </c>
      <c r="J233" t="s">
        <v>8221</v>
      </c>
      <c r="K233">
        <v>2</v>
      </c>
      <c r="Q233">
        <v>351</v>
      </c>
      <c r="R233" t="s">
        <v>8219</v>
      </c>
      <c r="S233">
        <v>964</v>
      </c>
    </row>
    <row r="234" spans="1:19" x14ac:dyDescent="0.2">
      <c r="A234">
        <v>2359</v>
      </c>
      <c r="B234" t="s">
        <v>8220</v>
      </c>
      <c r="C234">
        <v>3</v>
      </c>
      <c r="I234">
        <v>592</v>
      </c>
      <c r="J234" t="s">
        <v>8221</v>
      </c>
      <c r="K234">
        <v>1</v>
      </c>
      <c r="Q234">
        <v>352</v>
      </c>
      <c r="R234" t="s">
        <v>8219</v>
      </c>
      <c r="S234">
        <v>286</v>
      </c>
    </row>
    <row r="235" spans="1:19" x14ac:dyDescent="0.2">
      <c r="A235">
        <v>2360</v>
      </c>
      <c r="B235" t="s">
        <v>8220</v>
      </c>
      <c r="C235">
        <v>1</v>
      </c>
      <c r="I235">
        <v>593</v>
      </c>
      <c r="J235" t="s">
        <v>8221</v>
      </c>
      <c r="K235">
        <v>7</v>
      </c>
      <c r="Q235">
        <v>353</v>
      </c>
      <c r="R235" t="s">
        <v>8219</v>
      </c>
      <c r="S235">
        <v>613</v>
      </c>
    </row>
    <row r="236" spans="1:19" x14ac:dyDescent="0.2">
      <c r="A236">
        <v>2361</v>
      </c>
      <c r="B236" t="s">
        <v>8220</v>
      </c>
      <c r="C236">
        <v>0</v>
      </c>
      <c r="I236">
        <v>594</v>
      </c>
      <c r="J236" t="s">
        <v>8221</v>
      </c>
      <c r="K236">
        <v>2</v>
      </c>
      <c r="Q236">
        <v>354</v>
      </c>
      <c r="R236" t="s">
        <v>8219</v>
      </c>
      <c r="S236">
        <v>29</v>
      </c>
    </row>
    <row r="237" spans="1:19" x14ac:dyDescent="0.2">
      <c r="A237">
        <v>2362</v>
      </c>
      <c r="B237" t="s">
        <v>8220</v>
      </c>
      <c r="C237">
        <v>2</v>
      </c>
      <c r="I237">
        <v>595</v>
      </c>
      <c r="J237" t="s">
        <v>8221</v>
      </c>
      <c r="K237">
        <v>8</v>
      </c>
      <c r="Q237">
        <v>355</v>
      </c>
      <c r="R237" t="s">
        <v>8219</v>
      </c>
      <c r="S237">
        <v>165</v>
      </c>
    </row>
    <row r="238" spans="1:19" x14ac:dyDescent="0.2">
      <c r="A238">
        <v>2363</v>
      </c>
      <c r="B238" t="s">
        <v>8220</v>
      </c>
      <c r="C238">
        <v>0</v>
      </c>
      <c r="I238">
        <v>596</v>
      </c>
      <c r="J238" t="s">
        <v>8221</v>
      </c>
      <c r="K238">
        <v>2</v>
      </c>
      <c r="Q238">
        <v>356</v>
      </c>
      <c r="R238" t="s">
        <v>8219</v>
      </c>
      <c r="S238">
        <v>97</v>
      </c>
    </row>
    <row r="239" spans="1:19" x14ac:dyDescent="0.2">
      <c r="A239">
        <v>2364</v>
      </c>
      <c r="B239" t="s">
        <v>8220</v>
      </c>
      <c r="C239">
        <v>0</v>
      </c>
      <c r="I239">
        <v>597</v>
      </c>
      <c r="J239" t="s">
        <v>8221</v>
      </c>
      <c r="K239">
        <v>2</v>
      </c>
      <c r="Q239">
        <v>357</v>
      </c>
      <c r="R239" t="s">
        <v>8219</v>
      </c>
      <c r="S239">
        <v>303</v>
      </c>
    </row>
    <row r="240" spans="1:19" x14ac:dyDescent="0.2">
      <c r="A240">
        <v>2365</v>
      </c>
      <c r="B240" t="s">
        <v>8220</v>
      </c>
      <c r="C240">
        <v>0</v>
      </c>
      <c r="I240">
        <v>598</v>
      </c>
      <c r="J240" t="s">
        <v>8221</v>
      </c>
      <c r="K240">
        <v>7</v>
      </c>
      <c r="Q240">
        <v>358</v>
      </c>
      <c r="R240" t="s">
        <v>8219</v>
      </c>
      <c r="S240">
        <v>267</v>
      </c>
    </row>
    <row r="241" spans="1:19" x14ac:dyDescent="0.2">
      <c r="A241">
        <v>2366</v>
      </c>
      <c r="B241" t="s">
        <v>8220</v>
      </c>
      <c r="C241">
        <v>27</v>
      </c>
      <c r="I241">
        <v>599</v>
      </c>
      <c r="J241" t="s">
        <v>8221</v>
      </c>
      <c r="K241">
        <v>2</v>
      </c>
      <c r="Q241">
        <v>359</v>
      </c>
      <c r="R241" t="s">
        <v>8219</v>
      </c>
      <c r="S241">
        <v>302</v>
      </c>
    </row>
    <row r="242" spans="1:19" x14ac:dyDescent="0.2">
      <c r="A242">
        <v>2367</v>
      </c>
      <c r="B242" t="s">
        <v>8220</v>
      </c>
      <c r="C242">
        <v>14</v>
      </c>
      <c r="I242">
        <v>660</v>
      </c>
      <c r="J242" t="s">
        <v>8221</v>
      </c>
      <c r="K242">
        <v>18</v>
      </c>
      <c r="Q242">
        <v>360</v>
      </c>
      <c r="R242" t="s">
        <v>8219</v>
      </c>
      <c r="S242">
        <v>87</v>
      </c>
    </row>
    <row r="243" spans="1:19" x14ac:dyDescent="0.2">
      <c r="A243">
        <v>2368</v>
      </c>
      <c r="B243" t="s">
        <v>8220</v>
      </c>
      <c r="C243">
        <v>2</v>
      </c>
      <c r="I243">
        <v>661</v>
      </c>
      <c r="J243" t="s">
        <v>8221</v>
      </c>
      <c r="K243">
        <v>9</v>
      </c>
      <c r="Q243">
        <v>361</v>
      </c>
      <c r="R243" t="s">
        <v>8219</v>
      </c>
      <c r="S243">
        <v>354</v>
      </c>
    </row>
    <row r="244" spans="1:19" x14ac:dyDescent="0.2">
      <c r="A244">
        <v>2369</v>
      </c>
      <c r="B244" t="s">
        <v>8220</v>
      </c>
      <c r="C244">
        <v>0</v>
      </c>
      <c r="I244">
        <v>662</v>
      </c>
      <c r="J244" t="s">
        <v>8221</v>
      </c>
      <c r="K244">
        <v>4</v>
      </c>
      <c r="Q244">
        <v>362</v>
      </c>
      <c r="R244" t="s">
        <v>8219</v>
      </c>
      <c r="S244">
        <v>86</v>
      </c>
    </row>
    <row r="245" spans="1:19" x14ac:dyDescent="0.2">
      <c r="A245">
        <v>2370</v>
      </c>
      <c r="B245" t="s">
        <v>8220</v>
      </c>
      <c r="C245">
        <v>4</v>
      </c>
      <c r="I245">
        <v>663</v>
      </c>
      <c r="J245" t="s">
        <v>8221</v>
      </c>
      <c r="K245">
        <v>7</v>
      </c>
      <c r="Q245">
        <v>363</v>
      </c>
      <c r="R245" t="s">
        <v>8219</v>
      </c>
      <c r="S245">
        <v>26</v>
      </c>
    </row>
    <row r="246" spans="1:19" x14ac:dyDescent="0.2">
      <c r="A246">
        <v>2371</v>
      </c>
      <c r="B246" t="s">
        <v>8220</v>
      </c>
      <c r="C246">
        <v>0</v>
      </c>
      <c r="I246">
        <v>664</v>
      </c>
      <c r="J246" t="s">
        <v>8221</v>
      </c>
      <c r="K246">
        <v>29</v>
      </c>
      <c r="Q246">
        <v>364</v>
      </c>
      <c r="R246" t="s">
        <v>8219</v>
      </c>
      <c r="S246">
        <v>113</v>
      </c>
    </row>
    <row r="247" spans="1:19" x14ac:dyDescent="0.2">
      <c r="A247">
        <v>2372</v>
      </c>
      <c r="B247" t="s">
        <v>8220</v>
      </c>
      <c r="C247">
        <v>6</v>
      </c>
      <c r="I247">
        <v>665</v>
      </c>
      <c r="J247" t="s">
        <v>8221</v>
      </c>
      <c r="K247">
        <v>12</v>
      </c>
      <c r="Q247">
        <v>365</v>
      </c>
      <c r="R247" t="s">
        <v>8219</v>
      </c>
      <c r="S247">
        <v>65</v>
      </c>
    </row>
    <row r="248" spans="1:19" x14ac:dyDescent="0.2">
      <c r="A248">
        <v>2373</v>
      </c>
      <c r="B248" t="s">
        <v>8220</v>
      </c>
      <c r="C248">
        <v>1</v>
      </c>
      <c r="I248">
        <v>666</v>
      </c>
      <c r="J248" t="s">
        <v>8221</v>
      </c>
      <c r="K248">
        <v>4</v>
      </c>
      <c r="Q248">
        <v>366</v>
      </c>
      <c r="R248" t="s">
        <v>8219</v>
      </c>
      <c r="S248">
        <v>134</v>
      </c>
    </row>
    <row r="249" spans="1:19" x14ac:dyDescent="0.2">
      <c r="A249">
        <v>2374</v>
      </c>
      <c r="B249" t="s">
        <v>8220</v>
      </c>
      <c r="C249">
        <v>1</v>
      </c>
      <c r="I249">
        <v>667</v>
      </c>
      <c r="J249" t="s">
        <v>8221</v>
      </c>
      <c r="K249">
        <v>28</v>
      </c>
      <c r="Q249">
        <v>367</v>
      </c>
      <c r="R249" t="s">
        <v>8219</v>
      </c>
      <c r="S249">
        <v>119</v>
      </c>
    </row>
    <row r="250" spans="1:19" x14ac:dyDescent="0.2">
      <c r="A250">
        <v>2375</v>
      </c>
      <c r="B250" t="s">
        <v>8220</v>
      </c>
      <c r="C250">
        <v>0</v>
      </c>
      <c r="I250">
        <v>668</v>
      </c>
      <c r="J250" t="s">
        <v>8221</v>
      </c>
      <c r="K250">
        <v>25</v>
      </c>
      <c r="Q250">
        <v>368</v>
      </c>
      <c r="R250" t="s">
        <v>8219</v>
      </c>
      <c r="S250">
        <v>159</v>
      </c>
    </row>
    <row r="251" spans="1:19" x14ac:dyDescent="0.2">
      <c r="A251">
        <v>2376</v>
      </c>
      <c r="B251" t="s">
        <v>8220</v>
      </c>
      <c r="C251">
        <v>4</v>
      </c>
      <c r="I251">
        <v>669</v>
      </c>
      <c r="J251" t="s">
        <v>8221</v>
      </c>
      <c r="K251">
        <v>28</v>
      </c>
      <c r="Q251">
        <v>369</v>
      </c>
      <c r="R251" t="s">
        <v>8219</v>
      </c>
      <c r="S251">
        <v>167</v>
      </c>
    </row>
    <row r="252" spans="1:19" x14ac:dyDescent="0.2">
      <c r="A252">
        <v>2377</v>
      </c>
      <c r="B252" t="s">
        <v>8220</v>
      </c>
      <c r="C252">
        <v>0</v>
      </c>
      <c r="I252">
        <v>670</v>
      </c>
      <c r="J252" t="s">
        <v>8221</v>
      </c>
      <c r="K252">
        <v>310</v>
      </c>
      <c r="Q252">
        <v>370</v>
      </c>
      <c r="R252" t="s">
        <v>8219</v>
      </c>
      <c r="S252">
        <v>43</v>
      </c>
    </row>
    <row r="253" spans="1:19" x14ac:dyDescent="0.2">
      <c r="A253">
        <v>2378</v>
      </c>
      <c r="B253" t="s">
        <v>8220</v>
      </c>
      <c r="C253">
        <v>0</v>
      </c>
      <c r="I253">
        <v>671</v>
      </c>
      <c r="J253" t="s">
        <v>8221</v>
      </c>
      <c r="K253">
        <v>15</v>
      </c>
      <c r="Q253">
        <v>371</v>
      </c>
      <c r="R253" t="s">
        <v>8219</v>
      </c>
      <c r="S253">
        <v>1062</v>
      </c>
    </row>
    <row r="254" spans="1:19" x14ac:dyDescent="0.2">
      <c r="A254">
        <v>2379</v>
      </c>
      <c r="B254" t="s">
        <v>8220</v>
      </c>
      <c r="C254">
        <v>0</v>
      </c>
      <c r="I254">
        <v>672</v>
      </c>
      <c r="J254" t="s">
        <v>8221</v>
      </c>
      <c r="K254">
        <v>215</v>
      </c>
      <c r="Q254">
        <v>372</v>
      </c>
      <c r="R254" t="s">
        <v>8219</v>
      </c>
      <c r="S254">
        <v>9</v>
      </c>
    </row>
    <row r="255" spans="1:19" x14ac:dyDescent="0.2">
      <c r="A255">
        <v>2380</v>
      </c>
      <c r="B255" t="s">
        <v>8220</v>
      </c>
      <c r="C255">
        <v>3</v>
      </c>
      <c r="I255">
        <v>673</v>
      </c>
      <c r="J255" t="s">
        <v>8221</v>
      </c>
      <c r="K255">
        <v>3</v>
      </c>
      <c r="Q255">
        <v>373</v>
      </c>
      <c r="R255" t="s">
        <v>8219</v>
      </c>
      <c r="S255">
        <v>89</v>
      </c>
    </row>
    <row r="256" spans="1:19" x14ac:dyDescent="0.2">
      <c r="A256">
        <v>2381</v>
      </c>
      <c r="B256" t="s">
        <v>8220</v>
      </c>
      <c r="C256">
        <v>7</v>
      </c>
      <c r="I256">
        <v>674</v>
      </c>
      <c r="J256" t="s">
        <v>8221</v>
      </c>
      <c r="K256">
        <v>2</v>
      </c>
      <c r="Q256">
        <v>374</v>
      </c>
      <c r="R256" t="s">
        <v>8219</v>
      </c>
      <c r="S256">
        <v>174</v>
      </c>
    </row>
    <row r="257" spans="1:19" x14ac:dyDescent="0.2">
      <c r="A257">
        <v>2382</v>
      </c>
      <c r="B257" t="s">
        <v>8220</v>
      </c>
      <c r="C257">
        <v>2</v>
      </c>
      <c r="I257">
        <v>675</v>
      </c>
      <c r="J257" t="s">
        <v>8221</v>
      </c>
      <c r="K257">
        <v>26</v>
      </c>
      <c r="Q257">
        <v>375</v>
      </c>
      <c r="R257" t="s">
        <v>8219</v>
      </c>
      <c r="S257">
        <v>14</v>
      </c>
    </row>
    <row r="258" spans="1:19" x14ac:dyDescent="0.2">
      <c r="A258">
        <v>2383</v>
      </c>
      <c r="B258" t="s">
        <v>8220</v>
      </c>
      <c r="C258">
        <v>3</v>
      </c>
      <c r="I258">
        <v>676</v>
      </c>
      <c r="J258" t="s">
        <v>8221</v>
      </c>
      <c r="K258">
        <v>24</v>
      </c>
      <c r="Q258">
        <v>376</v>
      </c>
      <c r="R258" t="s">
        <v>8219</v>
      </c>
      <c r="S258">
        <v>48</v>
      </c>
    </row>
    <row r="259" spans="1:19" x14ac:dyDescent="0.2">
      <c r="A259">
        <v>2384</v>
      </c>
      <c r="B259" t="s">
        <v>8220</v>
      </c>
      <c r="C259">
        <v>8</v>
      </c>
      <c r="I259">
        <v>677</v>
      </c>
      <c r="J259" t="s">
        <v>8221</v>
      </c>
      <c r="K259">
        <v>96</v>
      </c>
      <c r="Q259">
        <v>377</v>
      </c>
      <c r="R259" t="s">
        <v>8219</v>
      </c>
      <c r="S259">
        <v>133</v>
      </c>
    </row>
    <row r="260" spans="1:19" x14ac:dyDescent="0.2">
      <c r="A260">
        <v>2385</v>
      </c>
      <c r="B260" t="s">
        <v>8220</v>
      </c>
      <c r="C260">
        <v>7</v>
      </c>
      <c r="I260">
        <v>678</v>
      </c>
      <c r="J260" t="s">
        <v>8221</v>
      </c>
      <c r="K260">
        <v>17</v>
      </c>
      <c r="Q260">
        <v>378</v>
      </c>
      <c r="R260" t="s">
        <v>8219</v>
      </c>
      <c r="S260">
        <v>83</v>
      </c>
    </row>
    <row r="261" spans="1:19" x14ac:dyDescent="0.2">
      <c r="A261">
        <v>2386</v>
      </c>
      <c r="B261" t="s">
        <v>8220</v>
      </c>
      <c r="C261">
        <v>0</v>
      </c>
      <c r="I261">
        <v>679</v>
      </c>
      <c r="J261" t="s">
        <v>8221</v>
      </c>
      <c r="K261">
        <v>94</v>
      </c>
      <c r="Q261">
        <v>379</v>
      </c>
      <c r="R261" t="s">
        <v>8219</v>
      </c>
      <c r="S261">
        <v>149</v>
      </c>
    </row>
    <row r="262" spans="1:19" x14ac:dyDescent="0.2">
      <c r="A262">
        <v>2387</v>
      </c>
      <c r="B262" t="s">
        <v>8220</v>
      </c>
      <c r="C262">
        <v>3</v>
      </c>
      <c r="I262">
        <v>680</v>
      </c>
      <c r="J262" t="s">
        <v>8221</v>
      </c>
      <c r="K262">
        <v>129</v>
      </c>
      <c r="Q262">
        <v>380</v>
      </c>
      <c r="R262" t="s">
        <v>8219</v>
      </c>
      <c r="S262">
        <v>49</v>
      </c>
    </row>
    <row r="263" spans="1:19" x14ac:dyDescent="0.2">
      <c r="A263">
        <v>2388</v>
      </c>
      <c r="B263" t="s">
        <v>8220</v>
      </c>
      <c r="C263">
        <v>8</v>
      </c>
      <c r="I263">
        <v>681</v>
      </c>
      <c r="J263" t="s">
        <v>8221</v>
      </c>
      <c r="K263">
        <v>1</v>
      </c>
      <c r="Q263">
        <v>381</v>
      </c>
      <c r="R263" t="s">
        <v>8219</v>
      </c>
      <c r="S263">
        <v>251</v>
      </c>
    </row>
    <row r="264" spans="1:19" x14ac:dyDescent="0.2">
      <c r="A264">
        <v>2389</v>
      </c>
      <c r="B264" t="s">
        <v>8220</v>
      </c>
      <c r="C264">
        <v>1</v>
      </c>
      <c r="I264">
        <v>682</v>
      </c>
      <c r="J264" t="s">
        <v>8221</v>
      </c>
      <c r="K264">
        <v>4</v>
      </c>
      <c r="Q264">
        <v>382</v>
      </c>
      <c r="R264" t="s">
        <v>8219</v>
      </c>
      <c r="S264">
        <v>22</v>
      </c>
    </row>
    <row r="265" spans="1:19" x14ac:dyDescent="0.2">
      <c r="A265">
        <v>2390</v>
      </c>
      <c r="B265" t="s">
        <v>8220</v>
      </c>
      <c r="C265">
        <v>0</v>
      </c>
      <c r="I265">
        <v>683</v>
      </c>
      <c r="J265" t="s">
        <v>8221</v>
      </c>
      <c r="K265">
        <v>3</v>
      </c>
      <c r="Q265">
        <v>383</v>
      </c>
      <c r="R265" t="s">
        <v>8219</v>
      </c>
      <c r="S265">
        <v>48</v>
      </c>
    </row>
    <row r="266" spans="1:19" x14ac:dyDescent="0.2">
      <c r="A266">
        <v>2391</v>
      </c>
      <c r="B266" t="s">
        <v>8220</v>
      </c>
      <c r="C266">
        <v>1</v>
      </c>
      <c r="I266">
        <v>684</v>
      </c>
      <c r="J266" t="s">
        <v>8221</v>
      </c>
      <c r="K266">
        <v>135</v>
      </c>
      <c r="Q266">
        <v>384</v>
      </c>
      <c r="R266" t="s">
        <v>8219</v>
      </c>
      <c r="S266">
        <v>383</v>
      </c>
    </row>
    <row r="267" spans="1:19" x14ac:dyDescent="0.2">
      <c r="A267">
        <v>2392</v>
      </c>
      <c r="B267" t="s">
        <v>8220</v>
      </c>
      <c r="C267">
        <v>0</v>
      </c>
      <c r="I267">
        <v>685</v>
      </c>
      <c r="J267" t="s">
        <v>8221</v>
      </c>
      <c r="K267">
        <v>10</v>
      </c>
      <c r="Q267">
        <v>385</v>
      </c>
      <c r="R267" t="s">
        <v>8219</v>
      </c>
      <c r="S267">
        <v>237</v>
      </c>
    </row>
    <row r="268" spans="1:19" x14ac:dyDescent="0.2">
      <c r="A268">
        <v>2393</v>
      </c>
      <c r="B268" t="s">
        <v>8220</v>
      </c>
      <c r="C268">
        <v>1</v>
      </c>
      <c r="I268">
        <v>686</v>
      </c>
      <c r="J268" t="s">
        <v>8221</v>
      </c>
      <c r="K268">
        <v>0</v>
      </c>
      <c r="Q268">
        <v>386</v>
      </c>
      <c r="R268" t="s">
        <v>8219</v>
      </c>
      <c r="S268">
        <v>13</v>
      </c>
    </row>
    <row r="269" spans="1:19" x14ac:dyDescent="0.2">
      <c r="A269">
        <v>2394</v>
      </c>
      <c r="B269" t="s">
        <v>8220</v>
      </c>
      <c r="C269">
        <v>2</v>
      </c>
      <c r="I269">
        <v>687</v>
      </c>
      <c r="J269" t="s">
        <v>8221</v>
      </c>
      <c r="K269">
        <v>6</v>
      </c>
      <c r="Q269">
        <v>387</v>
      </c>
      <c r="R269" t="s">
        <v>8219</v>
      </c>
      <c r="S269">
        <v>562</v>
      </c>
    </row>
    <row r="270" spans="1:19" x14ac:dyDescent="0.2">
      <c r="A270">
        <v>2395</v>
      </c>
      <c r="B270" t="s">
        <v>8220</v>
      </c>
      <c r="C270">
        <v>0</v>
      </c>
      <c r="I270">
        <v>688</v>
      </c>
      <c r="J270" t="s">
        <v>8221</v>
      </c>
      <c r="K270">
        <v>36</v>
      </c>
      <c r="Q270">
        <v>388</v>
      </c>
      <c r="R270" t="s">
        <v>8219</v>
      </c>
      <c r="S270">
        <v>71</v>
      </c>
    </row>
    <row r="271" spans="1:19" x14ac:dyDescent="0.2">
      <c r="A271">
        <v>2396</v>
      </c>
      <c r="B271" t="s">
        <v>8220</v>
      </c>
      <c r="C271">
        <v>1</v>
      </c>
      <c r="I271">
        <v>689</v>
      </c>
      <c r="J271" t="s">
        <v>8221</v>
      </c>
      <c r="K271">
        <v>336</v>
      </c>
      <c r="Q271">
        <v>389</v>
      </c>
      <c r="R271" t="s">
        <v>8219</v>
      </c>
      <c r="S271">
        <v>1510</v>
      </c>
    </row>
    <row r="272" spans="1:19" x14ac:dyDescent="0.2">
      <c r="A272">
        <v>2397</v>
      </c>
      <c r="B272" t="s">
        <v>8220</v>
      </c>
      <c r="C272">
        <v>0</v>
      </c>
      <c r="I272">
        <v>690</v>
      </c>
      <c r="J272" t="s">
        <v>8221</v>
      </c>
      <c r="K272">
        <v>34</v>
      </c>
      <c r="Q272">
        <v>390</v>
      </c>
      <c r="R272" t="s">
        <v>8219</v>
      </c>
      <c r="S272">
        <v>14</v>
      </c>
    </row>
    <row r="273" spans="1:19" x14ac:dyDescent="0.2">
      <c r="A273">
        <v>2398</v>
      </c>
      <c r="B273" t="s">
        <v>8220</v>
      </c>
      <c r="C273">
        <v>0</v>
      </c>
      <c r="I273">
        <v>691</v>
      </c>
      <c r="J273" t="s">
        <v>8221</v>
      </c>
      <c r="K273">
        <v>10</v>
      </c>
      <c r="Q273">
        <v>391</v>
      </c>
      <c r="R273" t="s">
        <v>8219</v>
      </c>
      <c r="S273">
        <v>193</v>
      </c>
    </row>
    <row r="274" spans="1:19" x14ac:dyDescent="0.2">
      <c r="A274">
        <v>2399</v>
      </c>
      <c r="B274" t="s">
        <v>8220</v>
      </c>
      <c r="C274">
        <v>0</v>
      </c>
      <c r="I274">
        <v>692</v>
      </c>
      <c r="J274" t="s">
        <v>8221</v>
      </c>
      <c r="K274">
        <v>201</v>
      </c>
      <c r="Q274">
        <v>392</v>
      </c>
      <c r="R274" t="s">
        <v>8219</v>
      </c>
      <c r="S274">
        <v>206</v>
      </c>
    </row>
    <row r="275" spans="1:19" x14ac:dyDescent="0.2">
      <c r="A275">
        <v>2400</v>
      </c>
      <c r="B275" t="s">
        <v>8220</v>
      </c>
      <c r="C275">
        <v>0</v>
      </c>
      <c r="I275">
        <v>693</v>
      </c>
      <c r="J275" t="s">
        <v>8221</v>
      </c>
      <c r="K275">
        <v>296</v>
      </c>
      <c r="Q275">
        <v>393</v>
      </c>
      <c r="R275" t="s">
        <v>8219</v>
      </c>
      <c r="S275">
        <v>351</v>
      </c>
    </row>
    <row r="276" spans="1:19" x14ac:dyDescent="0.2">
      <c r="A276">
        <v>2561</v>
      </c>
      <c r="B276" t="s">
        <v>8220</v>
      </c>
      <c r="C276">
        <v>0</v>
      </c>
      <c r="I276">
        <v>694</v>
      </c>
      <c r="J276" t="s">
        <v>8221</v>
      </c>
      <c r="K276">
        <v>7</v>
      </c>
      <c r="Q276">
        <v>394</v>
      </c>
      <c r="R276" t="s">
        <v>8219</v>
      </c>
      <c r="S276">
        <v>50</v>
      </c>
    </row>
    <row r="277" spans="1:19" x14ac:dyDescent="0.2">
      <c r="A277">
        <v>2562</v>
      </c>
      <c r="B277" t="s">
        <v>8220</v>
      </c>
      <c r="C277">
        <v>3</v>
      </c>
      <c r="I277">
        <v>695</v>
      </c>
      <c r="J277" t="s">
        <v>8221</v>
      </c>
      <c r="K277">
        <v>7</v>
      </c>
      <c r="Q277">
        <v>395</v>
      </c>
      <c r="R277" t="s">
        <v>8219</v>
      </c>
      <c r="S277">
        <v>184</v>
      </c>
    </row>
    <row r="278" spans="1:19" x14ac:dyDescent="0.2">
      <c r="A278">
        <v>2563</v>
      </c>
      <c r="B278" t="s">
        <v>8220</v>
      </c>
      <c r="C278">
        <v>0</v>
      </c>
      <c r="I278">
        <v>696</v>
      </c>
      <c r="J278" t="s">
        <v>8221</v>
      </c>
      <c r="K278">
        <v>1</v>
      </c>
      <c r="Q278">
        <v>396</v>
      </c>
      <c r="R278" t="s">
        <v>8219</v>
      </c>
      <c r="S278">
        <v>196</v>
      </c>
    </row>
    <row r="279" spans="1:19" x14ac:dyDescent="0.2">
      <c r="A279">
        <v>2564</v>
      </c>
      <c r="B279" t="s">
        <v>8220</v>
      </c>
      <c r="C279">
        <v>0</v>
      </c>
      <c r="I279">
        <v>697</v>
      </c>
      <c r="J279" t="s">
        <v>8221</v>
      </c>
      <c r="K279">
        <v>114</v>
      </c>
      <c r="Q279">
        <v>397</v>
      </c>
      <c r="R279" t="s">
        <v>8219</v>
      </c>
      <c r="S279">
        <v>229</v>
      </c>
    </row>
    <row r="280" spans="1:19" x14ac:dyDescent="0.2">
      <c r="A280">
        <v>2565</v>
      </c>
      <c r="B280" t="s">
        <v>8220</v>
      </c>
      <c r="C280">
        <v>1</v>
      </c>
      <c r="I280">
        <v>698</v>
      </c>
      <c r="J280" t="s">
        <v>8221</v>
      </c>
      <c r="K280">
        <v>29</v>
      </c>
      <c r="Q280">
        <v>398</v>
      </c>
      <c r="R280" t="s">
        <v>8219</v>
      </c>
      <c r="S280">
        <v>67</v>
      </c>
    </row>
    <row r="281" spans="1:19" x14ac:dyDescent="0.2">
      <c r="A281">
        <v>2566</v>
      </c>
      <c r="B281" t="s">
        <v>8220</v>
      </c>
      <c r="C281">
        <v>0</v>
      </c>
      <c r="I281">
        <v>699</v>
      </c>
      <c r="J281" t="s">
        <v>8221</v>
      </c>
      <c r="K281">
        <v>890</v>
      </c>
      <c r="Q281">
        <v>399</v>
      </c>
      <c r="R281" t="s">
        <v>8219</v>
      </c>
      <c r="S281">
        <v>95</v>
      </c>
    </row>
    <row r="282" spans="1:19" x14ac:dyDescent="0.2">
      <c r="A282">
        <v>2567</v>
      </c>
      <c r="B282" t="s">
        <v>8220</v>
      </c>
      <c r="C282">
        <v>2</v>
      </c>
      <c r="I282">
        <v>700</v>
      </c>
      <c r="J282" t="s">
        <v>8221</v>
      </c>
      <c r="K282">
        <v>31</v>
      </c>
      <c r="Q282">
        <v>400</v>
      </c>
      <c r="R282" t="s">
        <v>8219</v>
      </c>
      <c r="S282">
        <v>62</v>
      </c>
    </row>
    <row r="283" spans="1:19" x14ac:dyDescent="0.2">
      <c r="A283">
        <v>2568</v>
      </c>
      <c r="B283" t="s">
        <v>8220</v>
      </c>
      <c r="C283">
        <v>1</v>
      </c>
      <c r="I283">
        <v>701</v>
      </c>
      <c r="J283" t="s">
        <v>8221</v>
      </c>
      <c r="K283">
        <v>21</v>
      </c>
      <c r="Q283">
        <v>401</v>
      </c>
      <c r="R283" t="s">
        <v>8219</v>
      </c>
      <c r="S283">
        <v>73</v>
      </c>
    </row>
    <row r="284" spans="1:19" x14ac:dyDescent="0.2">
      <c r="A284">
        <v>2569</v>
      </c>
      <c r="B284" t="s">
        <v>8220</v>
      </c>
      <c r="C284">
        <v>2</v>
      </c>
      <c r="I284">
        <v>702</v>
      </c>
      <c r="J284" t="s">
        <v>8221</v>
      </c>
      <c r="K284">
        <v>37</v>
      </c>
      <c r="Q284">
        <v>402</v>
      </c>
      <c r="R284" t="s">
        <v>8219</v>
      </c>
      <c r="S284">
        <v>43</v>
      </c>
    </row>
    <row r="285" spans="1:19" x14ac:dyDescent="0.2">
      <c r="A285">
        <v>2570</v>
      </c>
      <c r="B285" t="s">
        <v>8220</v>
      </c>
      <c r="C285">
        <v>2</v>
      </c>
      <c r="I285">
        <v>703</v>
      </c>
      <c r="J285" t="s">
        <v>8221</v>
      </c>
      <c r="K285">
        <v>7</v>
      </c>
      <c r="Q285">
        <v>403</v>
      </c>
      <c r="R285" t="s">
        <v>8219</v>
      </c>
      <c r="S285">
        <v>70</v>
      </c>
    </row>
    <row r="286" spans="1:19" x14ac:dyDescent="0.2">
      <c r="A286">
        <v>2571</v>
      </c>
      <c r="B286" t="s">
        <v>8220</v>
      </c>
      <c r="C286">
        <v>4</v>
      </c>
      <c r="I286">
        <v>704</v>
      </c>
      <c r="J286" t="s">
        <v>8221</v>
      </c>
      <c r="K286">
        <v>4</v>
      </c>
      <c r="Q286">
        <v>404</v>
      </c>
      <c r="R286" t="s">
        <v>8219</v>
      </c>
      <c r="S286">
        <v>271</v>
      </c>
    </row>
    <row r="287" spans="1:19" x14ac:dyDescent="0.2">
      <c r="A287">
        <v>2572</v>
      </c>
      <c r="B287" t="s">
        <v>8220</v>
      </c>
      <c r="C287">
        <v>0</v>
      </c>
      <c r="I287">
        <v>705</v>
      </c>
      <c r="J287" t="s">
        <v>8221</v>
      </c>
      <c r="K287">
        <v>5</v>
      </c>
      <c r="Q287">
        <v>405</v>
      </c>
      <c r="R287" t="s">
        <v>8219</v>
      </c>
      <c r="S287">
        <v>55</v>
      </c>
    </row>
    <row r="288" spans="1:19" x14ac:dyDescent="0.2">
      <c r="A288">
        <v>2573</v>
      </c>
      <c r="B288" t="s">
        <v>8220</v>
      </c>
      <c r="C288">
        <v>0</v>
      </c>
      <c r="I288">
        <v>706</v>
      </c>
      <c r="J288" t="s">
        <v>8221</v>
      </c>
      <c r="K288">
        <v>0</v>
      </c>
      <c r="Q288">
        <v>406</v>
      </c>
      <c r="R288" t="s">
        <v>8219</v>
      </c>
      <c r="S288">
        <v>35</v>
      </c>
    </row>
    <row r="289" spans="1:19" x14ac:dyDescent="0.2">
      <c r="A289">
        <v>2574</v>
      </c>
      <c r="B289" t="s">
        <v>8220</v>
      </c>
      <c r="C289">
        <v>0</v>
      </c>
      <c r="I289">
        <v>707</v>
      </c>
      <c r="J289" t="s">
        <v>8221</v>
      </c>
      <c r="K289">
        <v>456</v>
      </c>
      <c r="Q289">
        <v>407</v>
      </c>
      <c r="R289" t="s">
        <v>8219</v>
      </c>
      <c r="S289">
        <v>22</v>
      </c>
    </row>
    <row r="290" spans="1:19" x14ac:dyDescent="0.2">
      <c r="A290">
        <v>2575</v>
      </c>
      <c r="B290" t="s">
        <v>8220</v>
      </c>
      <c r="C290">
        <v>0</v>
      </c>
      <c r="I290">
        <v>708</v>
      </c>
      <c r="J290" t="s">
        <v>8221</v>
      </c>
      <c r="K290">
        <v>369</v>
      </c>
      <c r="Q290">
        <v>408</v>
      </c>
      <c r="R290" t="s">
        <v>8219</v>
      </c>
      <c r="S290">
        <v>38</v>
      </c>
    </row>
    <row r="291" spans="1:19" x14ac:dyDescent="0.2">
      <c r="A291">
        <v>2576</v>
      </c>
      <c r="B291" t="s">
        <v>8220</v>
      </c>
      <c r="C291">
        <v>0</v>
      </c>
      <c r="I291">
        <v>709</v>
      </c>
      <c r="J291" t="s">
        <v>8221</v>
      </c>
      <c r="K291">
        <v>2</v>
      </c>
      <c r="Q291">
        <v>409</v>
      </c>
      <c r="R291" t="s">
        <v>8219</v>
      </c>
      <c r="S291">
        <v>15</v>
      </c>
    </row>
    <row r="292" spans="1:19" x14ac:dyDescent="0.2">
      <c r="A292">
        <v>2577</v>
      </c>
      <c r="B292" t="s">
        <v>8220</v>
      </c>
      <c r="C292">
        <v>0</v>
      </c>
      <c r="I292">
        <v>710</v>
      </c>
      <c r="J292" t="s">
        <v>8221</v>
      </c>
      <c r="K292">
        <v>0</v>
      </c>
      <c r="Q292">
        <v>410</v>
      </c>
      <c r="R292" t="s">
        <v>8219</v>
      </c>
      <c r="S292">
        <v>7</v>
      </c>
    </row>
    <row r="293" spans="1:19" x14ac:dyDescent="0.2">
      <c r="A293">
        <v>2578</v>
      </c>
      <c r="B293" t="s">
        <v>8220</v>
      </c>
      <c r="C293">
        <v>0</v>
      </c>
      <c r="I293">
        <v>711</v>
      </c>
      <c r="J293" t="s">
        <v>8221</v>
      </c>
      <c r="K293">
        <v>338</v>
      </c>
      <c r="Q293">
        <v>411</v>
      </c>
      <c r="R293" t="s">
        <v>8219</v>
      </c>
      <c r="S293">
        <v>241</v>
      </c>
    </row>
    <row r="294" spans="1:19" x14ac:dyDescent="0.2">
      <c r="A294">
        <v>2579</v>
      </c>
      <c r="B294" t="s">
        <v>8220</v>
      </c>
      <c r="C294">
        <v>12</v>
      </c>
      <c r="I294">
        <v>712</v>
      </c>
      <c r="J294" t="s">
        <v>8221</v>
      </c>
      <c r="K294">
        <v>4</v>
      </c>
      <c r="Q294">
        <v>412</v>
      </c>
      <c r="R294" t="s">
        <v>8219</v>
      </c>
      <c r="S294">
        <v>55</v>
      </c>
    </row>
    <row r="295" spans="1:19" x14ac:dyDescent="0.2">
      <c r="A295">
        <v>2580</v>
      </c>
      <c r="B295" t="s">
        <v>8220</v>
      </c>
      <c r="C295">
        <v>2</v>
      </c>
      <c r="I295">
        <v>713</v>
      </c>
      <c r="J295" t="s">
        <v>8221</v>
      </c>
      <c r="K295">
        <v>1</v>
      </c>
      <c r="Q295">
        <v>413</v>
      </c>
      <c r="R295" t="s">
        <v>8219</v>
      </c>
      <c r="S295">
        <v>171</v>
      </c>
    </row>
    <row r="296" spans="1:19" x14ac:dyDescent="0.2">
      <c r="A296">
        <v>2643</v>
      </c>
      <c r="B296" t="s">
        <v>8220</v>
      </c>
      <c r="C296">
        <v>1501</v>
      </c>
      <c r="I296">
        <v>714</v>
      </c>
      <c r="J296" t="s">
        <v>8221</v>
      </c>
      <c r="K296">
        <v>28</v>
      </c>
      <c r="Q296">
        <v>414</v>
      </c>
      <c r="R296" t="s">
        <v>8219</v>
      </c>
      <c r="S296">
        <v>208</v>
      </c>
    </row>
    <row r="297" spans="1:19" x14ac:dyDescent="0.2">
      <c r="A297">
        <v>2644</v>
      </c>
      <c r="B297" t="s">
        <v>8220</v>
      </c>
      <c r="C297">
        <v>52</v>
      </c>
      <c r="I297">
        <v>715</v>
      </c>
      <c r="J297" t="s">
        <v>8221</v>
      </c>
      <c r="K297">
        <v>12</v>
      </c>
      <c r="Q297">
        <v>415</v>
      </c>
      <c r="R297" t="s">
        <v>8219</v>
      </c>
      <c r="S297">
        <v>21</v>
      </c>
    </row>
    <row r="298" spans="1:19" x14ac:dyDescent="0.2">
      <c r="A298">
        <v>2645</v>
      </c>
      <c r="B298" t="s">
        <v>8220</v>
      </c>
      <c r="C298">
        <v>23</v>
      </c>
      <c r="I298">
        <v>716</v>
      </c>
      <c r="J298" t="s">
        <v>8221</v>
      </c>
      <c r="K298">
        <v>16</v>
      </c>
      <c r="Q298">
        <v>416</v>
      </c>
      <c r="R298" t="s">
        <v>8219</v>
      </c>
      <c r="S298">
        <v>25</v>
      </c>
    </row>
    <row r="299" spans="1:19" x14ac:dyDescent="0.2">
      <c r="A299">
        <v>2646</v>
      </c>
      <c r="B299" t="s">
        <v>8220</v>
      </c>
      <c r="C299">
        <v>535</v>
      </c>
      <c r="I299">
        <v>717</v>
      </c>
      <c r="J299" t="s">
        <v>8221</v>
      </c>
      <c r="K299">
        <v>4</v>
      </c>
      <c r="Q299">
        <v>417</v>
      </c>
      <c r="R299" t="s">
        <v>8219</v>
      </c>
      <c r="S299">
        <v>52</v>
      </c>
    </row>
    <row r="300" spans="1:19" x14ac:dyDescent="0.2">
      <c r="A300">
        <v>2647</v>
      </c>
      <c r="B300" t="s">
        <v>8220</v>
      </c>
      <c r="C300">
        <v>3</v>
      </c>
      <c r="I300">
        <v>718</v>
      </c>
      <c r="J300" t="s">
        <v>8221</v>
      </c>
      <c r="K300">
        <v>4</v>
      </c>
      <c r="Q300">
        <v>418</v>
      </c>
      <c r="R300" t="s">
        <v>8219</v>
      </c>
      <c r="S300">
        <v>104</v>
      </c>
    </row>
    <row r="301" spans="1:19" x14ac:dyDescent="0.2">
      <c r="A301">
        <v>2648</v>
      </c>
      <c r="B301" t="s">
        <v>8220</v>
      </c>
      <c r="C301">
        <v>6</v>
      </c>
      <c r="I301">
        <v>719</v>
      </c>
      <c r="J301" t="s">
        <v>8221</v>
      </c>
      <c r="K301">
        <v>10</v>
      </c>
      <c r="Q301">
        <v>419</v>
      </c>
      <c r="R301" t="s">
        <v>8219</v>
      </c>
      <c r="S301">
        <v>73</v>
      </c>
    </row>
    <row r="302" spans="1:19" x14ac:dyDescent="0.2">
      <c r="A302">
        <v>2649</v>
      </c>
      <c r="B302" t="s">
        <v>8220</v>
      </c>
      <c r="C302">
        <v>3</v>
      </c>
      <c r="I302">
        <v>760</v>
      </c>
      <c r="J302" t="s">
        <v>8221</v>
      </c>
      <c r="K302">
        <v>0</v>
      </c>
      <c r="Q302">
        <v>520</v>
      </c>
      <c r="R302" t="s">
        <v>8219</v>
      </c>
      <c r="S302">
        <v>34</v>
      </c>
    </row>
    <row r="303" spans="1:19" x14ac:dyDescent="0.2">
      <c r="A303">
        <v>2650</v>
      </c>
      <c r="B303" t="s">
        <v>8220</v>
      </c>
      <c r="C303">
        <v>5</v>
      </c>
      <c r="I303">
        <v>761</v>
      </c>
      <c r="J303" t="s">
        <v>8221</v>
      </c>
      <c r="K303">
        <v>6</v>
      </c>
      <c r="Q303">
        <v>521</v>
      </c>
      <c r="R303" t="s">
        <v>8219</v>
      </c>
      <c r="S303">
        <v>56</v>
      </c>
    </row>
    <row r="304" spans="1:19" x14ac:dyDescent="0.2">
      <c r="A304">
        <v>2651</v>
      </c>
      <c r="B304" t="s">
        <v>8220</v>
      </c>
      <c r="C304">
        <v>17</v>
      </c>
      <c r="I304">
        <v>762</v>
      </c>
      <c r="J304" t="s">
        <v>8221</v>
      </c>
      <c r="K304">
        <v>0</v>
      </c>
      <c r="Q304">
        <v>522</v>
      </c>
      <c r="R304" t="s">
        <v>8219</v>
      </c>
      <c r="S304">
        <v>31</v>
      </c>
    </row>
    <row r="305" spans="1:19" x14ac:dyDescent="0.2">
      <c r="A305">
        <v>2652</v>
      </c>
      <c r="B305" t="s">
        <v>8220</v>
      </c>
      <c r="C305">
        <v>11</v>
      </c>
      <c r="I305">
        <v>763</v>
      </c>
      <c r="J305" t="s">
        <v>8221</v>
      </c>
      <c r="K305">
        <v>1</v>
      </c>
      <c r="Q305">
        <v>523</v>
      </c>
      <c r="R305" t="s">
        <v>8219</v>
      </c>
      <c r="S305">
        <v>84</v>
      </c>
    </row>
    <row r="306" spans="1:19" x14ac:dyDescent="0.2">
      <c r="A306">
        <v>2653</v>
      </c>
      <c r="B306" t="s">
        <v>8220</v>
      </c>
      <c r="C306">
        <v>70</v>
      </c>
      <c r="I306">
        <v>764</v>
      </c>
      <c r="J306" t="s">
        <v>8221</v>
      </c>
      <c r="K306">
        <v>0</v>
      </c>
      <c r="Q306">
        <v>524</v>
      </c>
      <c r="R306" t="s">
        <v>8219</v>
      </c>
      <c r="S306">
        <v>130</v>
      </c>
    </row>
    <row r="307" spans="1:19" x14ac:dyDescent="0.2">
      <c r="A307">
        <v>2654</v>
      </c>
      <c r="B307" t="s">
        <v>8220</v>
      </c>
      <c r="C307">
        <v>6</v>
      </c>
      <c r="I307">
        <v>765</v>
      </c>
      <c r="J307" t="s">
        <v>8221</v>
      </c>
      <c r="K307">
        <v>44</v>
      </c>
      <c r="Q307">
        <v>525</v>
      </c>
      <c r="R307" t="s">
        <v>8219</v>
      </c>
      <c r="S307">
        <v>12</v>
      </c>
    </row>
    <row r="308" spans="1:19" x14ac:dyDescent="0.2">
      <c r="A308">
        <v>2655</v>
      </c>
      <c r="B308" t="s">
        <v>8220</v>
      </c>
      <c r="C308">
        <v>43</v>
      </c>
      <c r="I308">
        <v>766</v>
      </c>
      <c r="J308" t="s">
        <v>8221</v>
      </c>
      <c r="K308">
        <v>0</v>
      </c>
      <c r="Q308">
        <v>526</v>
      </c>
      <c r="R308" t="s">
        <v>8219</v>
      </c>
      <c r="S308">
        <v>23</v>
      </c>
    </row>
    <row r="309" spans="1:19" x14ac:dyDescent="0.2">
      <c r="A309">
        <v>2656</v>
      </c>
      <c r="B309" t="s">
        <v>8220</v>
      </c>
      <c r="C309">
        <v>152</v>
      </c>
      <c r="I309">
        <v>767</v>
      </c>
      <c r="J309" t="s">
        <v>8221</v>
      </c>
      <c r="K309">
        <v>3</v>
      </c>
      <c r="Q309">
        <v>527</v>
      </c>
      <c r="R309" t="s">
        <v>8219</v>
      </c>
      <c r="S309">
        <v>158</v>
      </c>
    </row>
    <row r="310" spans="1:19" x14ac:dyDescent="0.2">
      <c r="A310">
        <v>2657</v>
      </c>
      <c r="B310" t="s">
        <v>8220</v>
      </c>
      <c r="C310">
        <v>59</v>
      </c>
      <c r="I310">
        <v>768</v>
      </c>
      <c r="J310" t="s">
        <v>8221</v>
      </c>
      <c r="K310">
        <v>0</v>
      </c>
      <c r="Q310">
        <v>528</v>
      </c>
      <c r="R310" t="s">
        <v>8219</v>
      </c>
      <c r="S310">
        <v>30</v>
      </c>
    </row>
    <row r="311" spans="1:19" x14ac:dyDescent="0.2">
      <c r="A311">
        <v>2658</v>
      </c>
      <c r="B311" t="s">
        <v>8220</v>
      </c>
      <c r="C311">
        <v>4</v>
      </c>
      <c r="I311">
        <v>769</v>
      </c>
      <c r="J311" t="s">
        <v>8221</v>
      </c>
      <c r="K311">
        <v>52</v>
      </c>
      <c r="Q311">
        <v>529</v>
      </c>
      <c r="R311" t="s">
        <v>8219</v>
      </c>
      <c r="S311">
        <v>18</v>
      </c>
    </row>
    <row r="312" spans="1:19" x14ac:dyDescent="0.2">
      <c r="A312">
        <v>2659</v>
      </c>
      <c r="B312" t="s">
        <v>8220</v>
      </c>
      <c r="C312">
        <v>10</v>
      </c>
      <c r="I312">
        <v>770</v>
      </c>
      <c r="J312" t="s">
        <v>8221</v>
      </c>
      <c r="K312">
        <v>0</v>
      </c>
      <c r="Q312">
        <v>530</v>
      </c>
      <c r="R312" t="s">
        <v>8219</v>
      </c>
      <c r="S312">
        <v>29</v>
      </c>
    </row>
    <row r="313" spans="1:19" x14ac:dyDescent="0.2">
      <c r="A313">
        <v>2660</v>
      </c>
      <c r="B313" t="s">
        <v>8220</v>
      </c>
      <c r="C313">
        <v>5</v>
      </c>
      <c r="I313">
        <v>771</v>
      </c>
      <c r="J313" t="s">
        <v>8221</v>
      </c>
      <c r="K313">
        <v>1</v>
      </c>
      <c r="Q313">
        <v>531</v>
      </c>
      <c r="R313" t="s">
        <v>8219</v>
      </c>
      <c r="S313">
        <v>31</v>
      </c>
    </row>
    <row r="314" spans="1:19" x14ac:dyDescent="0.2">
      <c r="A314">
        <v>2951</v>
      </c>
      <c r="B314" t="s">
        <v>8220</v>
      </c>
      <c r="C314">
        <v>58</v>
      </c>
      <c r="I314">
        <v>772</v>
      </c>
      <c r="J314" t="s">
        <v>8221</v>
      </c>
      <c r="K314">
        <v>1</v>
      </c>
      <c r="Q314">
        <v>532</v>
      </c>
      <c r="R314" t="s">
        <v>8219</v>
      </c>
      <c r="S314">
        <v>173</v>
      </c>
    </row>
    <row r="315" spans="1:19" x14ac:dyDescent="0.2">
      <c r="A315">
        <v>2952</v>
      </c>
      <c r="B315" t="s">
        <v>8220</v>
      </c>
      <c r="C315">
        <v>8</v>
      </c>
      <c r="I315">
        <v>773</v>
      </c>
      <c r="J315" t="s">
        <v>8221</v>
      </c>
      <c r="K315">
        <v>2</v>
      </c>
      <c r="Q315">
        <v>533</v>
      </c>
      <c r="R315" t="s">
        <v>8219</v>
      </c>
      <c r="S315">
        <v>17</v>
      </c>
    </row>
    <row r="316" spans="1:19" x14ac:dyDescent="0.2">
      <c r="A316">
        <v>2953</v>
      </c>
      <c r="B316" t="s">
        <v>8220</v>
      </c>
      <c r="C316">
        <v>3</v>
      </c>
      <c r="I316">
        <v>774</v>
      </c>
      <c r="J316" t="s">
        <v>8221</v>
      </c>
      <c r="K316">
        <v>9</v>
      </c>
      <c r="Q316">
        <v>534</v>
      </c>
      <c r="R316" t="s">
        <v>8219</v>
      </c>
      <c r="S316">
        <v>48</v>
      </c>
    </row>
    <row r="317" spans="1:19" x14ac:dyDescent="0.2">
      <c r="A317">
        <v>2954</v>
      </c>
      <c r="B317" t="s">
        <v>8220</v>
      </c>
      <c r="C317">
        <v>0</v>
      </c>
      <c r="I317">
        <v>775</v>
      </c>
      <c r="J317" t="s">
        <v>8221</v>
      </c>
      <c r="K317">
        <v>5</v>
      </c>
      <c r="Q317">
        <v>535</v>
      </c>
      <c r="R317" t="s">
        <v>8219</v>
      </c>
      <c r="S317">
        <v>59</v>
      </c>
    </row>
    <row r="318" spans="1:19" x14ac:dyDescent="0.2">
      <c r="A318">
        <v>2955</v>
      </c>
      <c r="B318" t="s">
        <v>8220</v>
      </c>
      <c r="C318">
        <v>11</v>
      </c>
      <c r="I318">
        <v>776</v>
      </c>
      <c r="J318" t="s">
        <v>8221</v>
      </c>
      <c r="K318">
        <v>57</v>
      </c>
      <c r="Q318">
        <v>536</v>
      </c>
      <c r="R318" t="s">
        <v>8219</v>
      </c>
      <c r="S318">
        <v>39</v>
      </c>
    </row>
    <row r="319" spans="1:19" x14ac:dyDescent="0.2">
      <c r="A319">
        <v>2956</v>
      </c>
      <c r="B319" t="s">
        <v>8220</v>
      </c>
      <c r="C319">
        <v>20</v>
      </c>
      <c r="I319">
        <v>777</v>
      </c>
      <c r="J319" t="s">
        <v>8221</v>
      </c>
      <c r="K319">
        <v>3</v>
      </c>
      <c r="Q319">
        <v>537</v>
      </c>
      <c r="R319" t="s">
        <v>8219</v>
      </c>
      <c r="S319">
        <v>59</v>
      </c>
    </row>
    <row r="320" spans="1:19" x14ac:dyDescent="0.2">
      <c r="A320">
        <v>2957</v>
      </c>
      <c r="B320" t="s">
        <v>8220</v>
      </c>
      <c r="C320">
        <v>3</v>
      </c>
      <c r="I320">
        <v>778</v>
      </c>
      <c r="J320" t="s">
        <v>8221</v>
      </c>
      <c r="K320">
        <v>1</v>
      </c>
      <c r="Q320">
        <v>538</v>
      </c>
      <c r="R320" t="s">
        <v>8219</v>
      </c>
      <c r="S320">
        <v>60</v>
      </c>
    </row>
    <row r="321" spans="1:19" x14ac:dyDescent="0.2">
      <c r="A321">
        <v>2958</v>
      </c>
      <c r="B321" t="s">
        <v>8220</v>
      </c>
      <c r="C321">
        <v>0</v>
      </c>
      <c r="I321">
        <v>779</v>
      </c>
      <c r="J321" t="s">
        <v>8221</v>
      </c>
      <c r="K321">
        <v>6</v>
      </c>
      <c r="Q321">
        <v>539</v>
      </c>
      <c r="R321" t="s">
        <v>8219</v>
      </c>
      <c r="S321">
        <v>20</v>
      </c>
    </row>
    <row r="322" spans="1:19" x14ac:dyDescent="0.2">
      <c r="A322">
        <v>2959</v>
      </c>
      <c r="B322" t="s">
        <v>8220</v>
      </c>
      <c r="C322">
        <v>0</v>
      </c>
      <c r="I322">
        <v>860</v>
      </c>
      <c r="J322" t="s">
        <v>8221</v>
      </c>
      <c r="K322">
        <v>48</v>
      </c>
      <c r="Q322">
        <v>640</v>
      </c>
      <c r="R322" t="s">
        <v>8219</v>
      </c>
      <c r="S322">
        <v>2</v>
      </c>
    </row>
    <row r="323" spans="1:19" x14ac:dyDescent="0.2">
      <c r="A323">
        <v>2960</v>
      </c>
      <c r="B323" t="s">
        <v>8220</v>
      </c>
      <c r="C323">
        <v>0</v>
      </c>
      <c r="I323">
        <v>861</v>
      </c>
      <c r="J323" t="s">
        <v>8221</v>
      </c>
      <c r="K323">
        <v>2</v>
      </c>
      <c r="Q323">
        <v>641</v>
      </c>
      <c r="R323" t="s">
        <v>8219</v>
      </c>
      <c r="S323">
        <v>315</v>
      </c>
    </row>
    <row r="324" spans="1:19" x14ac:dyDescent="0.2">
      <c r="A324">
        <v>3121</v>
      </c>
      <c r="B324" t="s">
        <v>8220</v>
      </c>
      <c r="C324">
        <v>1</v>
      </c>
      <c r="I324">
        <v>862</v>
      </c>
      <c r="J324" t="s">
        <v>8221</v>
      </c>
      <c r="K324">
        <v>4</v>
      </c>
      <c r="Q324">
        <v>642</v>
      </c>
      <c r="R324" t="s">
        <v>8219</v>
      </c>
      <c r="S324">
        <v>2174</v>
      </c>
    </row>
    <row r="325" spans="1:19" x14ac:dyDescent="0.2">
      <c r="A325">
        <v>3122</v>
      </c>
      <c r="B325" t="s">
        <v>8220</v>
      </c>
      <c r="C325">
        <v>2</v>
      </c>
      <c r="I325">
        <v>863</v>
      </c>
      <c r="J325" t="s">
        <v>8221</v>
      </c>
      <c r="K325">
        <v>5</v>
      </c>
      <c r="Q325">
        <v>643</v>
      </c>
      <c r="R325" t="s">
        <v>8219</v>
      </c>
      <c r="S325">
        <v>152</v>
      </c>
    </row>
    <row r="326" spans="1:19" x14ac:dyDescent="0.2">
      <c r="A326">
        <v>3123</v>
      </c>
      <c r="B326" t="s">
        <v>8220</v>
      </c>
      <c r="C326">
        <v>348</v>
      </c>
      <c r="I326">
        <v>864</v>
      </c>
      <c r="J326" t="s">
        <v>8221</v>
      </c>
      <c r="K326">
        <v>79</v>
      </c>
      <c r="Q326">
        <v>644</v>
      </c>
      <c r="R326" t="s">
        <v>8219</v>
      </c>
      <c r="S326">
        <v>1021</v>
      </c>
    </row>
    <row r="327" spans="1:19" x14ac:dyDescent="0.2">
      <c r="A327">
        <v>3124</v>
      </c>
      <c r="B327" t="s">
        <v>8220</v>
      </c>
      <c r="C327">
        <v>4</v>
      </c>
      <c r="I327">
        <v>865</v>
      </c>
      <c r="J327" t="s">
        <v>8221</v>
      </c>
      <c r="K327">
        <v>2</v>
      </c>
      <c r="Q327">
        <v>645</v>
      </c>
      <c r="R327" t="s">
        <v>8219</v>
      </c>
      <c r="S327">
        <v>237</v>
      </c>
    </row>
    <row r="328" spans="1:19" x14ac:dyDescent="0.2">
      <c r="A328">
        <v>3125</v>
      </c>
      <c r="B328" t="s">
        <v>8220</v>
      </c>
      <c r="C328">
        <v>0</v>
      </c>
      <c r="I328">
        <v>866</v>
      </c>
      <c r="J328" t="s">
        <v>8221</v>
      </c>
      <c r="K328">
        <v>11</v>
      </c>
      <c r="Q328">
        <v>646</v>
      </c>
      <c r="R328" t="s">
        <v>8219</v>
      </c>
      <c r="S328">
        <v>27</v>
      </c>
    </row>
    <row r="329" spans="1:19" x14ac:dyDescent="0.2">
      <c r="A329">
        <v>3126</v>
      </c>
      <c r="B329" t="s">
        <v>8220</v>
      </c>
      <c r="C329">
        <v>17</v>
      </c>
      <c r="I329">
        <v>867</v>
      </c>
      <c r="J329" t="s">
        <v>8221</v>
      </c>
      <c r="K329">
        <v>11</v>
      </c>
      <c r="Q329">
        <v>647</v>
      </c>
      <c r="R329" t="s">
        <v>8219</v>
      </c>
      <c r="S329">
        <v>17</v>
      </c>
    </row>
    <row r="330" spans="1:19" x14ac:dyDescent="0.2">
      <c r="A330">
        <v>3127</v>
      </c>
      <c r="B330" t="s">
        <v>8220</v>
      </c>
      <c r="C330">
        <v>0</v>
      </c>
      <c r="I330">
        <v>868</v>
      </c>
      <c r="J330" t="s">
        <v>8221</v>
      </c>
      <c r="K330">
        <v>1</v>
      </c>
      <c r="Q330">
        <v>648</v>
      </c>
      <c r="R330" t="s">
        <v>8219</v>
      </c>
      <c r="S330">
        <v>27</v>
      </c>
    </row>
    <row r="331" spans="1:19" x14ac:dyDescent="0.2">
      <c r="A331">
        <v>3868</v>
      </c>
      <c r="B331" t="s">
        <v>8220</v>
      </c>
      <c r="C331">
        <v>1</v>
      </c>
      <c r="I331">
        <v>869</v>
      </c>
      <c r="J331" t="s">
        <v>8221</v>
      </c>
      <c r="K331">
        <v>3</v>
      </c>
      <c r="Q331">
        <v>649</v>
      </c>
      <c r="R331" t="s">
        <v>8219</v>
      </c>
      <c r="S331">
        <v>82</v>
      </c>
    </row>
    <row r="332" spans="1:19" x14ac:dyDescent="0.2">
      <c r="A332">
        <v>3869</v>
      </c>
      <c r="B332" t="s">
        <v>8220</v>
      </c>
      <c r="C332">
        <v>15</v>
      </c>
      <c r="I332">
        <v>870</v>
      </c>
      <c r="J332" t="s">
        <v>8221</v>
      </c>
      <c r="K332">
        <v>5</v>
      </c>
      <c r="Q332">
        <v>650</v>
      </c>
      <c r="R332" t="s">
        <v>8219</v>
      </c>
      <c r="S332">
        <v>48</v>
      </c>
    </row>
    <row r="333" spans="1:19" x14ac:dyDescent="0.2">
      <c r="A333">
        <v>3870</v>
      </c>
      <c r="B333" t="s">
        <v>8220</v>
      </c>
      <c r="C333">
        <v>10</v>
      </c>
      <c r="I333">
        <v>871</v>
      </c>
      <c r="J333" t="s">
        <v>8221</v>
      </c>
      <c r="K333">
        <v>12</v>
      </c>
      <c r="Q333">
        <v>651</v>
      </c>
      <c r="R333" t="s">
        <v>8219</v>
      </c>
      <c r="S333">
        <v>105</v>
      </c>
    </row>
    <row r="334" spans="1:19" x14ac:dyDescent="0.2">
      <c r="A334">
        <v>3871</v>
      </c>
      <c r="B334" t="s">
        <v>8220</v>
      </c>
      <c r="C334">
        <v>3</v>
      </c>
      <c r="I334">
        <v>872</v>
      </c>
      <c r="J334" t="s">
        <v>8221</v>
      </c>
      <c r="K334">
        <v>2</v>
      </c>
      <c r="Q334">
        <v>652</v>
      </c>
      <c r="R334" t="s">
        <v>8219</v>
      </c>
      <c r="S334">
        <v>28</v>
      </c>
    </row>
    <row r="335" spans="1:19" x14ac:dyDescent="0.2">
      <c r="A335">
        <v>3872</v>
      </c>
      <c r="B335" t="s">
        <v>8220</v>
      </c>
      <c r="C335">
        <v>0</v>
      </c>
      <c r="I335">
        <v>873</v>
      </c>
      <c r="J335" t="s">
        <v>8221</v>
      </c>
      <c r="K335">
        <v>5</v>
      </c>
      <c r="Q335">
        <v>653</v>
      </c>
      <c r="R335" t="s">
        <v>8219</v>
      </c>
      <c r="S335">
        <v>1107</v>
      </c>
    </row>
    <row r="336" spans="1:19" x14ac:dyDescent="0.2">
      <c r="A336">
        <v>3873</v>
      </c>
      <c r="B336" t="s">
        <v>8220</v>
      </c>
      <c r="C336">
        <v>0</v>
      </c>
      <c r="I336">
        <v>874</v>
      </c>
      <c r="J336" t="s">
        <v>8221</v>
      </c>
      <c r="K336">
        <v>21</v>
      </c>
      <c r="Q336">
        <v>654</v>
      </c>
      <c r="R336" t="s">
        <v>8219</v>
      </c>
      <c r="S336">
        <v>1013</v>
      </c>
    </row>
    <row r="337" spans="1:19" x14ac:dyDescent="0.2">
      <c r="A337">
        <v>3874</v>
      </c>
      <c r="B337" t="s">
        <v>8220</v>
      </c>
      <c r="C337">
        <v>0</v>
      </c>
      <c r="I337">
        <v>875</v>
      </c>
      <c r="J337" t="s">
        <v>8221</v>
      </c>
      <c r="K337">
        <v>0</v>
      </c>
      <c r="Q337">
        <v>655</v>
      </c>
      <c r="R337" t="s">
        <v>8219</v>
      </c>
      <c r="S337">
        <v>274</v>
      </c>
    </row>
    <row r="338" spans="1:19" x14ac:dyDescent="0.2">
      <c r="A338">
        <v>3875</v>
      </c>
      <c r="B338" t="s">
        <v>8220</v>
      </c>
      <c r="C338">
        <v>0</v>
      </c>
      <c r="I338">
        <v>876</v>
      </c>
      <c r="J338" t="s">
        <v>8221</v>
      </c>
      <c r="K338">
        <v>45</v>
      </c>
      <c r="Q338">
        <v>656</v>
      </c>
      <c r="R338" t="s">
        <v>8219</v>
      </c>
      <c r="S338">
        <v>87</v>
      </c>
    </row>
    <row r="339" spans="1:19" x14ac:dyDescent="0.2">
      <c r="A339">
        <v>3876</v>
      </c>
      <c r="B339" t="s">
        <v>8220</v>
      </c>
      <c r="C339">
        <v>46</v>
      </c>
      <c r="I339">
        <v>877</v>
      </c>
      <c r="J339" t="s">
        <v>8221</v>
      </c>
      <c r="K339">
        <v>29</v>
      </c>
      <c r="Q339">
        <v>657</v>
      </c>
      <c r="R339" t="s">
        <v>8219</v>
      </c>
      <c r="S339">
        <v>99</v>
      </c>
    </row>
    <row r="340" spans="1:19" x14ac:dyDescent="0.2">
      <c r="A340">
        <v>3877</v>
      </c>
      <c r="B340" t="s">
        <v>8220</v>
      </c>
      <c r="C340">
        <v>14</v>
      </c>
      <c r="I340">
        <v>878</v>
      </c>
      <c r="J340" t="s">
        <v>8221</v>
      </c>
      <c r="K340">
        <v>2</v>
      </c>
      <c r="Q340">
        <v>658</v>
      </c>
      <c r="R340" t="s">
        <v>8219</v>
      </c>
      <c r="S340">
        <v>276</v>
      </c>
    </row>
    <row r="341" spans="1:19" x14ac:dyDescent="0.2">
      <c r="A341">
        <v>3878</v>
      </c>
      <c r="B341" t="s">
        <v>8220</v>
      </c>
      <c r="C341">
        <v>1</v>
      </c>
      <c r="I341">
        <v>879</v>
      </c>
      <c r="J341" t="s">
        <v>8221</v>
      </c>
      <c r="K341">
        <v>30</v>
      </c>
      <c r="Q341">
        <v>659</v>
      </c>
      <c r="R341" t="s">
        <v>8219</v>
      </c>
      <c r="S341">
        <v>21</v>
      </c>
    </row>
    <row r="342" spans="1:19" x14ac:dyDescent="0.2">
      <c r="A342">
        <v>3879</v>
      </c>
      <c r="B342" t="s">
        <v>8220</v>
      </c>
      <c r="C342">
        <v>0</v>
      </c>
      <c r="I342">
        <v>880</v>
      </c>
      <c r="J342" t="s">
        <v>8221</v>
      </c>
      <c r="K342">
        <v>8</v>
      </c>
      <c r="Q342">
        <v>720</v>
      </c>
      <c r="R342" t="s">
        <v>8219</v>
      </c>
      <c r="S342">
        <v>41</v>
      </c>
    </row>
    <row r="343" spans="1:19" x14ac:dyDescent="0.2">
      <c r="A343">
        <v>3880</v>
      </c>
      <c r="B343" t="s">
        <v>8220</v>
      </c>
      <c r="C343">
        <v>17</v>
      </c>
      <c r="I343">
        <v>881</v>
      </c>
      <c r="J343" t="s">
        <v>8221</v>
      </c>
      <c r="K343">
        <v>1</v>
      </c>
      <c r="Q343">
        <v>721</v>
      </c>
      <c r="R343" t="s">
        <v>8219</v>
      </c>
      <c r="S343">
        <v>119</v>
      </c>
    </row>
    <row r="344" spans="1:19" x14ac:dyDescent="0.2">
      <c r="A344">
        <v>3881</v>
      </c>
      <c r="B344" t="s">
        <v>8220</v>
      </c>
      <c r="C344">
        <v>1</v>
      </c>
      <c r="I344">
        <v>882</v>
      </c>
      <c r="J344" t="s">
        <v>8221</v>
      </c>
      <c r="K344">
        <v>14</v>
      </c>
      <c r="Q344">
        <v>722</v>
      </c>
      <c r="R344" t="s">
        <v>8219</v>
      </c>
      <c r="S344">
        <v>153</v>
      </c>
    </row>
    <row r="345" spans="1:19" x14ac:dyDescent="0.2">
      <c r="A345">
        <v>3882</v>
      </c>
      <c r="B345" t="s">
        <v>8220</v>
      </c>
      <c r="C345">
        <v>0</v>
      </c>
      <c r="I345">
        <v>883</v>
      </c>
      <c r="J345" t="s">
        <v>8221</v>
      </c>
      <c r="K345">
        <v>24</v>
      </c>
      <c r="Q345">
        <v>723</v>
      </c>
      <c r="R345" t="s">
        <v>8219</v>
      </c>
      <c r="S345">
        <v>100</v>
      </c>
    </row>
    <row r="346" spans="1:19" x14ac:dyDescent="0.2">
      <c r="A346">
        <v>3883</v>
      </c>
      <c r="B346" t="s">
        <v>8220</v>
      </c>
      <c r="C346">
        <v>0</v>
      </c>
      <c r="I346">
        <v>884</v>
      </c>
      <c r="J346" t="s">
        <v>8221</v>
      </c>
      <c r="K346">
        <v>2</v>
      </c>
      <c r="Q346">
        <v>724</v>
      </c>
      <c r="R346" t="s">
        <v>8219</v>
      </c>
      <c r="S346">
        <v>143</v>
      </c>
    </row>
    <row r="347" spans="1:19" x14ac:dyDescent="0.2">
      <c r="A347">
        <v>3884</v>
      </c>
      <c r="B347" t="s">
        <v>8220</v>
      </c>
      <c r="C347">
        <v>0</v>
      </c>
      <c r="I347">
        <v>885</v>
      </c>
      <c r="J347" t="s">
        <v>8221</v>
      </c>
      <c r="K347">
        <v>21</v>
      </c>
      <c r="Q347">
        <v>725</v>
      </c>
      <c r="R347" t="s">
        <v>8219</v>
      </c>
      <c r="S347">
        <v>140</v>
      </c>
    </row>
    <row r="348" spans="1:19" x14ac:dyDescent="0.2">
      <c r="A348">
        <v>3885</v>
      </c>
      <c r="B348" t="s">
        <v>8220</v>
      </c>
      <c r="C348">
        <v>0</v>
      </c>
      <c r="I348">
        <v>886</v>
      </c>
      <c r="J348" t="s">
        <v>8221</v>
      </c>
      <c r="K348">
        <v>7</v>
      </c>
      <c r="Q348">
        <v>726</v>
      </c>
      <c r="R348" t="s">
        <v>8219</v>
      </c>
      <c r="S348">
        <v>35</v>
      </c>
    </row>
    <row r="349" spans="1:19" x14ac:dyDescent="0.2">
      <c r="A349">
        <v>3886</v>
      </c>
      <c r="B349" t="s">
        <v>8220</v>
      </c>
      <c r="C349">
        <v>0</v>
      </c>
      <c r="I349">
        <v>887</v>
      </c>
      <c r="J349" t="s">
        <v>8221</v>
      </c>
      <c r="K349">
        <v>0</v>
      </c>
      <c r="Q349">
        <v>727</v>
      </c>
      <c r="R349" t="s">
        <v>8219</v>
      </c>
      <c r="S349">
        <v>149</v>
      </c>
    </row>
    <row r="350" spans="1:19" x14ac:dyDescent="0.2">
      <c r="A350">
        <v>3887</v>
      </c>
      <c r="B350" t="s">
        <v>8220</v>
      </c>
      <c r="C350">
        <v>2</v>
      </c>
      <c r="I350">
        <v>888</v>
      </c>
      <c r="J350" t="s">
        <v>8221</v>
      </c>
      <c r="K350">
        <v>4</v>
      </c>
      <c r="Q350">
        <v>728</v>
      </c>
      <c r="R350" t="s">
        <v>8219</v>
      </c>
      <c r="S350">
        <v>130</v>
      </c>
    </row>
    <row r="351" spans="1:19" x14ac:dyDescent="0.2">
      <c r="I351">
        <v>889</v>
      </c>
      <c r="J351" t="s">
        <v>8221</v>
      </c>
      <c r="K351">
        <v>32</v>
      </c>
      <c r="Q351">
        <v>729</v>
      </c>
      <c r="R351" t="s">
        <v>8219</v>
      </c>
      <c r="S351">
        <v>120</v>
      </c>
    </row>
    <row r="352" spans="1:19" x14ac:dyDescent="0.2">
      <c r="I352">
        <v>890</v>
      </c>
      <c r="J352" t="s">
        <v>8221</v>
      </c>
      <c r="K352">
        <v>4</v>
      </c>
      <c r="Q352">
        <v>730</v>
      </c>
      <c r="R352" t="s">
        <v>8219</v>
      </c>
      <c r="S352">
        <v>265</v>
      </c>
    </row>
    <row r="353" spans="9:19" x14ac:dyDescent="0.2">
      <c r="I353">
        <v>891</v>
      </c>
      <c r="J353" t="s">
        <v>8221</v>
      </c>
      <c r="K353">
        <v>9</v>
      </c>
      <c r="Q353">
        <v>731</v>
      </c>
      <c r="R353" t="s">
        <v>8219</v>
      </c>
      <c r="S353">
        <v>71</v>
      </c>
    </row>
    <row r="354" spans="9:19" x14ac:dyDescent="0.2">
      <c r="I354">
        <v>892</v>
      </c>
      <c r="J354" t="s">
        <v>8221</v>
      </c>
      <c r="K354">
        <v>17</v>
      </c>
      <c r="Q354">
        <v>732</v>
      </c>
      <c r="R354" t="s">
        <v>8219</v>
      </c>
      <c r="S354">
        <v>13</v>
      </c>
    </row>
    <row r="355" spans="9:19" x14ac:dyDescent="0.2">
      <c r="I355">
        <v>893</v>
      </c>
      <c r="J355" t="s">
        <v>8221</v>
      </c>
      <c r="K355">
        <v>5</v>
      </c>
      <c r="Q355">
        <v>733</v>
      </c>
      <c r="R355" t="s">
        <v>8219</v>
      </c>
      <c r="S355">
        <v>169</v>
      </c>
    </row>
    <row r="356" spans="9:19" x14ac:dyDescent="0.2">
      <c r="I356">
        <v>894</v>
      </c>
      <c r="J356" t="s">
        <v>8221</v>
      </c>
      <c r="K356">
        <v>53</v>
      </c>
      <c r="Q356">
        <v>734</v>
      </c>
      <c r="R356" t="s">
        <v>8219</v>
      </c>
      <c r="S356">
        <v>57</v>
      </c>
    </row>
    <row r="357" spans="9:19" x14ac:dyDescent="0.2">
      <c r="I357">
        <v>895</v>
      </c>
      <c r="J357" t="s">
        <v>8221</v>
      </c>
      <c r="K357">
        <v>7</v>
      </c>
      <c r="Q357">
        <v>735</v>
      </c>
      <c r="R357" t="s">
        <v>8219</v>
      </c>
      <c r="S357">
        <v>229</v>
      </c>
    </row>
    <row r="358" spans="9:19" x14ac:dyDescent="0.2">
      <c r="I358">
        <v>896</v>
      </c>
      <c r="J358" t="s">
        <v>8221</v>
      </c>
      <c r="K358">
        <v>72</v>
      </c>
      <c r="Q358">
        <v>736</v>
      </c>
      <c r="R358" t="s">
        <v>8219</v>
      </c>
      <c r="S358">
        <v>108</v>
      </c>
    </row>
    <row r="359" spans="9:19" x14ac:dyDescent="0.2">
      <c r="I359">
        <v>897</v>
      </c>
      <c r="J359" t="s">
        <v>8221</v>
      </c>
      <c r="K359">
        <v>0</v>
      </c>
      <c r="Q359">
        <v>737</v>
      </c>
      <c r="R359" t="s">
        <v>8219</v>
      </c>
      <c r="S359">
        <v>108</v>
      </c>
    </row>
    <row r="360" spans="9:19" x14ac:dyDescent="0.2">
      <c r="I360">
        <v>898</v>
      </c>
      <c r="J360" t="s">
        <v>8221</v>
      </c>
      <c r="K360">
        <v>2</v>
      </c>
      <c r="Q360">
        <v>738</v>
      </c>
      <c r="R360" t="s">
        <v>8219</v>
      </c>
      <c r="S360">
        <v>41</v>
      </c>
    </row>
    <row r="361" spans="9:19" x14ac:dyDescent="0.2">
      <c r="I361">
        <v>899</v>
      </c>
      <c r="J361" t="s">
        <v>8221</v>
      </c>
      <c r="K361">
        <v>8</v>
      </c>
      <c r="Q361">
        <v>739</v>
      </c>
      <c r="R361" t="s">
        <v>8219</v>
      </c>
      <c r="S361">
        <v>139</v>
      </c>
    </row>
    <row r="362" spans="9:19" x14ac:dyDescent="0.2">
      <c r="I362">
        <v>900</v>
      </c>
      <c r="J362" t="s">
        <v>8221</v>
      </c>
      <c r="K362">
        <v>2</v>
      </c>
      <c r="Q362">
        <v>740</v>
      </c>
      <c r="R362" t="s">
        <v>8219</v>
      </c>
      <c r="S362">
        <v>19</v>
      </c>
    </row>
    <row r="363" spans="9:19" x14ac:dyDescent="0.2">
      <c r="I363">
        <v>901</v>
      </c>
      <c r="J363" t="s">
        <v>8221</v>
      </c>
      <c r="K363">
        <v>0</v>
      </c>
      <c r="Q363">
        <v>741</v>
      </c>
      <c r="R363" t="s">
        <v>8219</v>
      </c>
      <c r="S363">
        <v>94</v>
      </c>
    </row>
    <row r="364" spans="9:19" x14ac:dyDescent="0.2">
      <c r="I364">
        <v>902</v>
      </c>
      <c r="J364" t="s">
        <v>8221</v>
      </c>
      <c r="K364">
        <v>3</v>
      </c>
      <c r="Q364">
        <v>742</v>
      </c>
      <c r="R364" t="s">
        <v>8219</v>
      </c>
      <c r="S364">
        <v>23</v>
      </c>
    </row>
    <row r="365" spans="9:19" x14ac:dyDescent="0.2">
      <c r="I365">
        <v>903</v>
      </c>
      <c r="J365" t="s">
        <v>8221</v>
      </c>
      <c r="K365">
        <v>4</v>
      </c>
      <c r="Q365">
        <v>743</v>
      </c>
      <c r="R365" t="s">
        <v>8219</v>
      </c>
      <c r="S365">
        <v>15</v>
      </c>
    </row>
    <row r="366" spans="9:19" x14ac:dyDescent="0.2">
      <c r="I366">
        <v>904</v>
      </c>
      <c r="J366" t="s">
        <v>8221</v>
      </c>
      <c r="K366">
        <v>3</v>
      </c>
      <c r="Q366">
        <v>744</v>
      </c>
      <c r="R366" t="s">
        <v>8219</v>
      </c>
      <c r="S366">
        <v>62</v>
      </c>
    </row>
    <row r="367" spans="9:19" x14ac:dyDescent="0.2">
      <c r="I367">
        <v>905</v>
      </c>
      <c r="J367" t="s">
        <v>8221</v>
      </c>
      <c r="K367">
        <v>6</v>
      </c>
      <c r="Q367">
        <v>745</v>
      </c>
      <c r="R367" t="s">
        <v>8219</v>
      </c>
      <c r="S367">
        <v>74</v>
      </c>
    </row>
    <row r="368" spans="9:19" x14ac:dyDescent="0.2">
      <c r="I368">
        <v>906</v>
      </c>
      <c r="J368" t="s">
        <v>8221</v>
      </c>
      <c r="K368">
        <v>0</v>
      </c>
      <c r="Q368">
        <v>746</v>
      </c>
      <c r="R368" t="s">
        <v>8219</v>
      </c>
      <c r="S368">
        <v>97</v>
      </c>
    </row>
    <row r="369" spans="9:19" x14ac:dyDescent="0.2">
      <c r="I369">
        <v>907</v>
      </c>
      <c r="J369" t="s">
        <v>8221</v>
      </c>
      <c r="K369">
        <v>0</v>
      </c>
      <c r="Q369">
        <v>747</v>
      </c>
      <c r="R369" t="s">
        <v>8219</v>
      </c>
      <c r="S369">
        <v>55</v>
      </c>
    </row>
    <row r="370" spans="9:19" x14ac:dyDescent="0.2">
      <c r="I370">
        <v>908</v>
      </c>
      <c r="J370" t="s">
        <v>8221</v>
      </c>
      <c r="K370">
        <v>0</v>
      </c>
      <c r="Q370">
        <v>748</v>
      </c>
      <c r="R370" t="s">
        <v>8219</v>
      </c>
      <c r="S370">
        <v>44</v>
      </c>
    </row>
    <row r="371" spans="9:19" x14ac:dyDescent="0.2">
      <c r="I371">
        <v>909</v>
      </c>
      <c r="J371" t="s">
        <v>8221</v>
      </c>
      <c r="K371">
        <v>8</v>
      </c>
      <c r="Q371">
        <v>749</v>
      </c>
      <c r="R371" t="s">
        <v>8219</v>
      </c>
      <c r="S371">
        <v>110</v>
      </c>
    </row>
    <row r="372" spans="9:19" x14ac:dyDescent="0.2">
      <c r="I372">
        <v>910</v>
      </c>
      <c r="J372" t="s">
        <v>8221</v>
      </c>
      <c r="K372">
        <v>5</v>
      </c>
      <c r="Q372">
        <v>750</v>
      </c>
      <c r="R372" t="s">
        <v>8219</v>
      </c>
      <c r="S372">
        <v>59</v>
      </c>
    </row>
    <row r="373" spans="9:19" x14ac:dyDescent="0.2">
      <c r="I373">
        <v>911</v>
      </c>
      <c r="J373" t="s">
        <v>8221</v>
      </c>
      <c r="K373">
        <v>0</v>
      </c>
      <c r="Q373">
        <v>751</v>
      </c>
      <c r="R373" t="s">
        <v>8219</v>
      </c>
      <c r="S373">
        <v>62</v>
      </c>
    </row>
    <row r="374" spans="9:19" x14ac:dyDescent="0.2">
      <c r="I374">
        <v>912</v>
      </c>
      <c r="J374" t="s">
        <v>8221</v>
      </c>
      <c r="K374">
        <v>2</v>
      </c>
      <c r="Q374">
        <v>752</v>
      </c>
      <c r="R374" t="s">
        <v>8219</v>
      </c>
      <c r="S374">
        <v>105</v>
      </c>
    </row>
    <row r="375" spans="9:19" x14ac:dyDescent="0.2">
      <c r="I375">
        <v>913</v>
      </c>
      <c r="J375" t="s">
        <v>8221</v>
      </c>
      <c r="K375">
        <v>24</v>
      </c>
      <c r="Q375">
        <v>753</v>
      </c>
      <c r="R375" t="s">
        <v>8219</v>
      </c>
      <c r="S375">
        <v>26</v>
      </c>
    </row>
    <row r="376" spans="9:19" x14ac:dyDescent="0.2">
      <c r="I376">
        <v>914</v>
      </c>
      <c r="J376" t="s">
        <v>8221</v>
      </c>
      <c r="K376">
        <v>0</v>
      </c>
      <c r="Q376">
        <v>754</v>
      </c>
      <c r="R376" t="s">
        <v>8219</v>
      </c>
      <c r="S376">
        <v>49</v>
      </c>
    </row>
    <row r="377" spans="9:19" x14ac:dyDescent="0.2">
      <c r="I377">
        <v>915</v>
      </c>
      <c r="J377" t="s">
        <v>8221</v>
      </c>
      <c r="K377">
        <v>9</v>
      </c>
      <c r="Q377">
        <v>755</v>
      </c>
      <c r="R377" t="s">
        <v>8219</v>
      </c>
      <c r="S377">
        <v>68</v>
      </c>
    </row>
    <row r="378" spans="9:19" x14ac:dyDescent="0.2">
      <c r="I378">
        <v>916</v>
      </c>
      <c r="J378" t="s">
        <v>8221</v>
      </c>
      <c r="K378">
        <v>0</v>
      </c>
      <c r="Q378">
        <v>756</v>
      </c>
      <c r="R378" t="s">
        <v>8219</v>
      </c>
      <c r="S378">
        <v>22</v>
      </c>
    </row>
    <row r="379" spans="9:19" x14ac:dyDescent="0.2">
      <c r="I379">
        <v>917</v>
      </c>
      <c r="J379" t="s">
        <v>8221</v>
      </c>
      <c r="K379">
        <v>1</v>
      </c>
      <c r="Q379">
        <v>757</v>
      </c>
      <c r="R379" t="s">
        <v>8219</v>
      </c>
      <c r="S379">
        <v>18</v>
      </c>
    </row>
    <row r="380" spans="9:19" x14ac:dyDescent="0.2">
      <c r="I380">
        <v>918</v>
      </c>
      <c r="J380" t="s">
        <v>8221</v>
      </c>
      <c r="K380">
        <v>10</v>
      </c>
      <c r="Q380">
        <v>758</v>
      </c>
      <c r="R380" t="s">
        <v>8219</v>
      </c>
      <c r="S380">
        <v>19</v>
      </c>
    </row>
    <row r="381" spans="9:19" x14ac:dyDescent="0.2">
      <c r="I381">
        <v>919</v>
      </c>
      <c r="J381" t="s">
        <v>8221</v>
      </c>
      <c r="K381">
        <v>1</v>
      </c>
      <c r="Q381">
        <v>759</v>
      </c>
      <c r="R381" t="s">
        <v>8219</v>
      </c>
      <c r="S381">
        <v>99</v>
      </c>
    </row>
    <row r="382" spans="9:19" x14ac:dyDescent="0.2">
      <c r="I382">
        <v>920</v>
      </c>
      <c r="J382" t="s">
        <v>8221</v>
      </c>
      <c r="K382">
        <v>0</v>
      </c>
      <c r="Q382">
        <v>780</v>
      </c>
      <c r="R382" t="s">
        <v>8219</v>
      </c>
      <c r="S382">
        <v>27</v>
      </c>
    </row>
    <row r="383" spans="9:19" x14ac:dyDescent="0.2">
      <c r="I383">
        <v>921</v>
      </c>
      <c r="J383" t="s">
        <v>8221</v>
      </c>
      <c r="K383">
        <v>20</v>
      </c>
      <c r="Q383">
        <v>781</v>
      </c>
      <c r="R383" t="s">
        <v>8219</v>
      </c>
      <c r="S383">
        <v>25</v>
      </c>
    </row>
    <row r="384" spans="9:19" x14ac:dyDescent="0.2">
      <c r="I384">
        <v>922</v>
      </c>
      <c r="J384" t="s">
        <v>8221</v>
      </c>
      <c r="K384">
        <v>30</v>
      </c>
      <c r="Q384">
        <v>782</v>
      </c>
      <c r="R384" t="s">
        <v>8219</v>
      </c>
      <c r="S384">
        <v>14</v>
      </c>
    </row>
    <row r="385" spans="9:19" x14ac:dyDescent="0.2">
      <c r="I385">
        <v>923</v>
      </c>
      <c r="J385" t="s">
        <v>8221</v>
      </c>
      <c r="K385">
        <v>6</v>
      </c>
      <c r="Q385">
        <v>783</v>
      </c>
      <c r="R385" t="s">
        <v>8219</v>
      </c>
      <c r="S385">
        <v>35</v>
      </c>
    </row>
    <row r="386" spans="9:19" x14ac:dyDescent="0.2">
      <c r="I386">
        <v>924</v>
      </c>
      <c r="J386" t="s">
        <v>8221</v>
      </c>
      <c r="K386">
        <v>15</v>
      </c>
      <c r="Q386">
        <v>784</v>
      </c>
      <c r="R386" t="s">
        <v>8219</v>
      </c>
      <c r="S386">
        <v>10</v>
      </c>
    </row>
    <row r="387" spans="9:19" x14ac:dyDescent="0.2">
      <c r="I387">
        <v>925</v>
      </c>
      <c r="J387" t="s">
        <v>8221</v>
      </c>
      <c r="K387">
        <v>5</v>
      </c>
      <c r="Q387">
        <v>785</v>
      </c>
      <c r="R387" t="s">
        <v>8219</v>
      </c>
      <c r="S387">
        <v>29</v>
      </c>
    </row>
    <row r="388" spans="9:19" x14ac:dyDescent="0.2">
      <c r="I388">
        <v>926</v>
      </c>
      <c r="J388" t="s">
        <v>8221</v>
      </c>
      <c r="K388">
        <v>0</v>
      </c>
      <c r="Q388">
        <v>786</v>
      </c>
      <c r="R388" t="s">
        <v>8219</v>
      </c>
      <c r="S388">
        <v>44</v>
      </c>
    </row>
    <row r="389" spans="9:19" x14ac:dyDescent="0.2">
      <c r="I389">
        <v>927</v>
      </c>
      <c r="J389" t="s">
        <v>8221</v>
      </c>
      <c r="K389">
        <v>0</v>
      </c>
      <c r="Q389">
        <v>787</v>
      </c>
      <c r="R389" t="s">
        <v>8219</v>
      </c>
      <c r="S389">
        <v>17</v>
      </c>
    </row>
    <row r="390" spans="9:19" x14ac:dyDescent="0.2">
      <c r="I390">
        <v>928</v>
      </c>
      <c r="J390" t="s">
        <v>8221</v>
      </c>
      <c r="K390">
        <v>28</v>
      </c>
      <c r="Q390">
        <v>788</v>
      </c>
      <c r="R390" t="s">
        <v>8219</v>
      </c>
      <c r="S390">
        <v>34</v>
      </c>
    </row>
    <row r="391" spans="9:19" x14ac:dyDescent="0.2">
      <c r="I391">
        <v>929</v>
      </c>
      <c r="J391" t="s">
        <v>8221</v>
      </c>
      <c r="K391">
        <v>0</v>
      </c>
      <c r="Q391">
        <v>789</v>
      </c>
      <c r="R391" t="s">
        <v>8219</v>
      </c>
      <c r="S391">
        <v>14</v>
      </c>
    </row>
    <row r="392" spans="9:19" x14ac:dyDescent="0.2">
      <c r="I392">
        <v>930</v>
      </c>
      <c r="J392" t="s">
        <v>8221</v>
      </c>
      <c r="K392">
        <v>5</v>
      </c>
      <c r="Q392">
        <v>790</v>
      </c>
      <c r="R392" t="s">
        <v>8219</v>
      </c>
      <c r="S392">
        <v>156</v>
      </c>
    </row>
    <row r="393" spans="9:19" x14ac:dyDescent="0.2">
      <c r="I393">
        <v>931</v>
      </c>
      <c r="J393" t="s">
        <v>8221</v>
      </c>
      <c r="K393">
        <v>7</v>
      </c>
      <c r="Q393">
        <v>791</v>
      </c>
      <c r="R393" t="s">
        <v>8219</v>
      </c>
      <c r="S393">
        <v>128</v>
      </c>
    </row>
    <row r="394" spans="9:19" x14ac:dyDescent="0.2">
      <c r="I394">
        <v>932</v>
      </c>
      <c r="J394" t="s">
        <v>8221</v>
      </c>
      <c r="K394">
        <v>30</v>
      </c>
      <c r="Q394">
        <v>792</v>
      </c>
      <c r="R394" t="s">
        <v>8219</v>
      </c>
      <c r="S394">
        <v>60</v>
      </c>
    </row>
    <row r="395" spans="9:19" x14ac:dyDescent="0.2">
      <c r="I395">
        <v>933</v>
      </c>
      <c r="J395" t="s">
        <v>8221</v>
      </c>
      <c r="K395">
        <v>2</v>
      </c>
      <c r="Q395">
        <v>793</v>
      </c>
      <c r="R395" t="s">
        <v>8219</v>
      </c>
      <c r="S395">
        <v>32</v>
      </c>
    </row>
    <row r="396" spans="9:19" x14ac:dyDescent="0.2">
      <c r="I396">
        <v>934</v>
      </c>
      <c r="J396" t="s">
        <v>8221</v>
      </c>
      <c r="K396">
        <v>30</v>
      </c>
      <c r="Q396">
        <v>794</v>
      </c>
      <c r="R396" t="s">
        <v>8219</v>
      </c>
      <c r="S396">
        <v>53</v>
      </c>
    </row>
    <row r="397" spans="9:19" x14ac:dyDescent="0.2">
      <c r="I397">
        <v>935</v>
      </c>
      <c r="J397" t="s">
        <v>8221</v>
      </c>
      <c r="K397">
        <v>2</v>
      </c>
      <c r="Q397">
        <v>795</v>
      </c>
      <c r="R397" t="s">
        <v>8219</v>
      </c>
      <c r="S397">
        <v>184</v>
      </c>
    </row>
    <row r="398" spans="9:19" x14ac:dyDescent="0.2">
      <c r="I398">
        <v>936</v>
      </c>
      <c r="J398" t="s">
        <v>8221</v>
      </c>
      <c r="K398">
        <v>0</v>
      </c>
      <c r="Q398">
        <v>796</v>
      </c>
      <c r="R398" t="s">
        <v>8219</v>
      </c>
      <c r="S398">
        <v>90</v>
      </c>
    </row>
    <row r="399" spans="9:19" x14ac:dyDescent="0.2">
      <c r="I399">
        <v>937</v>
      </c>
      <c r="J399" t="s">
        <v>8221</v>
      </c>
      <c r="K399">
        <v>2</v>
      </c>
      <c r="Q399">
        <v>797</v>
      </c>
      <c r="R399" t="s">
        <v>8219</v>
      </c>
      <c r="S399">
        <v>71</v>
      </c>
    </row>
    <row r="400" spans="9:19" x14ac:dyDescent="0.2">
      <c r="I400">
        <v>938</v>
      </c>
      <c r="J400" t="s">
        <v>8221</v>
      </c>
      <c r="K400">
        <v>1</v>
      </c>
      <c r="Q400">
        <v>798</v>
      </c>
      <c r="R400" t="s">
        <v>8219</v>
      </c>
      <c r="S400">
        <v>87</v>
      </c>
    </row>
    <row r="401" spans="9:19" x14ac:dyDescent="0.2">
      <c r="I401">
        <v>939</v>
      </c>
      <c r="J401" t="s">
        <v>8221</v>
      </c>
      <c r="K401">
        <v>2</v>
      </c>
      <c r="Q401">
        <v>799</v>
      </c>
      <c r="R401" t="s">
        <v>8219</v>
      </c>
      <c r="S401">
        <v>28</v>
      </c>
    </row>
    <row r="402" spans="9:19" x14ac:dyDescent="0.2">
      <c r="I402">
        <v>940</v>
      </c>
      <c r="J402" t="s">
        <v>8221</v>
      </c>
      <c r="K402">
        <v>14</v>
      </c>
      <c r="Q402">
        <v>800</v>
      </c>
      <c r="R402" t="s">
        <v>8219</v>
      </c>
      <c r="S402">
        <v>56</v>
      </c>
    </row>
    <row r="403" spans="9:19" x14ac:dyDescent="0.2">
      <c r="I403">
        <v>941</v>
      </c>
      <c r="J403" t="s">
        <v>8221</v>
      </c>
      <c r="K403">
        <v>31</v>
      </c>
      <c r="Q403">
        <v>801</v>
      </c>
      <c r="R403" t="s">
        <v>8219</v>
      </c>
      <c r="S403">
        <v>51</v>
      </c>
    </row>
    <row r="404" spans="9:19" x14ac:dyDescent="0.2">
      <c r="I404">
        <v>942</v>
      </c>
      <c r="J404" t="s">
        <v>8221</v>
      </c>
      <c r="K404">
        <v>16</v>
      </c>
      <c r="Q404">
        <v>802</v>
      </c>
      <c r="R404" t="s">
        <v>8219</v>
      </c>
      <c r="S404">
        <v>75</v>
      </c>
    </row>
    <row r="405" spans="9:19" x14ac:dyDescent="0.2">
      <c r="I405">
        <v>943</v>
      </c>
      <c r="J405" t="s">
        <v>8221</v>
      </c>
      <c r="K405">
        <v>12</v>
      </c>
      <c r="Q405">
        <v>803</v>
      </c>
      <c r="R405" t="s">
        <v>8219</v>
      </c>
      <c r="S405">
        <v>38</v>
      </c>
    </row>
    <row r="406" spans="9:19" x14ac:dyDescent="0.2">
      <c r="I406">
        <v>944</v>
      </c>
      <c r="J406" t="s">
        <v>8221</v>
      </c>
      <c r="K406">
        <v>96</v>
      </c>
      <c r="Q406">
        <v>804</v>
      </c>
      <c r="R406" t="s">
        <v>8219</v>
      </c>
      <c r="S406">
        <v>18</v>
      </c>
    </row>
    <row r="407" spans="9:19" x14ac:dyDescent="0.2">
      <c r="I407">
        <v>945</v>
      </c>
      <c r="J407" t="s">
        <v>8221</v>
      </c>
      <c r="K407">
        <v>16</v>
      </c>
      <c r="Q407">
        <v>805</v>
      </c>
      <c r="R407" t="s">
        <v>8219</v>
      </c>
      <c r="S407">
        <v>54</v>
      </c>
    </row>
    <row r="408" spans="9:19" x14ac:dyDescent="0.2">
      <c r="I408">
        <v>946</v>
      </c>
      <c r="J408" t="s">
        <v>8221</v>
      </c>
      <c r="K408">
        <v>5</v>
      </c>
      <c r="Q408">
        <v>806</v>
      </c>
      <c r="R408" t="s">
        <v>8219</v>
      </c>
      <c r="S408">
        <v>71</v>
      </c>
    </row>
    <row r="409" spans="9:19" x14ac:dyDescent="0.2">
      <c r="I409">
        <v>947</v>
      </c>
      <c r="J409" t="s">
        <v>8221</v>
      </c>
      <c r="K409">
        <v>0</v>
      </c>
      <c r="Q409">
        <v>807</v>
      </c>
      <c r="R409" t="s">
        <v>8219</v>
      </c>
      <c r="S409">
        <v>57</v>
      </c>
    </row>
    <row r="410" spans="9:19" x14ac:dyDescent="0.2">
      <c r="I410">
        <v>948</v>
      </c>
      <c r="J410" t="s">
        <v>8221</v>
      </c>
      <c r="K410">
        <v>8</v>
      </c>
      <c r="Q410">
        <v>808</v>
      </c>
      <c r="R410" t="s">
        <v>8219</v>
      </c>
      <c r="S410">
        <v>43</v>
      </c>
    </row>
    <row r="411" spans="9:19" x14ac:dyDescent="0.2">
      <c r="I411">
        <v>949</v>
      </c>
      <c r="J411" t="s">
        <v>8221</v>
      </c>
      <c r="K411">
        <v>7</v>
      </c>
      <c r="Q411">
        <v>809</v>
      </c>
      <c r="R411" t="s">
        <v>8219</v>
      </c>
      <c r="S411">
        <v>52</v>
      </c>
    </row>
    <row r="412" spans="9:19" x14ac:dyDescent="0.2">
      <c r="I412">
        <v>950</v>
      </c>
      <c r="J412" t="s">
        <v>8221</v>
      </c>
      <c r="K412">
        <v>24</v>
      </c>
      <c r="Q412">
        <v>810</v>
      </c>
      <c r="R412" t="s">
        <v>8219</v>
      </c>
      <c r="S412">
        <v>27</v>
      </c>
    </row>
    <row r="413" spans="9:19" x14ac:dyDescent="0.2">
      <c r="I413">
        <v>951</v>
      </c>
      <c r="J413" t="s">
        <v>8221</v>
      </c>
      <c r="K413">
        <v>121</v>
      </c>
      <c r="Q413">
        <v>811</v>
      </c>
      <c r="R413" t="s">
        <v>8219</v>
      </c>
      <c r="S413">
        <v>12</v>
      </c>
    </row>
    <row r="414" spans="9:19" x14ac:dyDescent="0.2">
      <c r="I414">
        <v>952</v>
      </c>
      <c r="J414" t="s">
        <v>8221</v>
      </c>
      <c r="K414">
        <v>196</v>
      </c>
      <c r="Q414">
        <v>812</v>
      </c>
      <c r="R414" t="s">
        <v>8219</v>
      </c>
      <c r="S414">
        <v>33</v>
      </c>
    </row>
    <row r="415" spans="9:19" x14ac:dyDescent="0.2">
      <c r="I415">
        <v>953</v>
      </c>
      <c r="J415" t="s">
        <v>8221</v>
      </c>
      <c r="K415">
        <v>5</v>
      </c>
      <c r="Q415">
        <v>813</v>
      </c>
      <c r="R415" t="s">
        <v>8219</v>
      </c>
      <c r="S415">
        <v>96</v>
      </c>
    </row>
    <row r="416" spans="9:19" x14ac:dyDescent="0.2">
      <c r="I416">
        <v>954</v>
      </c>
      <c r="J416" t="s">
        <v>8221</v>
      </c>
      <c r="K416">
        <v>73</v>
      </c>
      <c r="Q416">
        <v>814</v>
      </c>
      <c r="R416" t="s">
        <v>8219</v>
      </c>
      <c r="S416">
        <v>28</v>
      </c>
    </row>
    <row r="417" spans="9:19" x14ac:dyDescent="0.2">
      <c r="I417">
        <v>955</v>
      </c>
      <c r="J417" t="s">
        <v>8221</v>
      </c>
      <c r="K417">
        <v>93</v>
      </c>
      <c r="Q417">
        <v>815</v>
      </c>
      <c r="R417" t="s">
        <v>8219</v>
      </c>
      <c r="S417">
        <v>43</v>
      </c>
    </row>
    <row r="418" spans="9:19" x14ac:dyDescent="0.2">
      <c r="I418">
        <v>956</v>
      </c>
      <c r="J418" t="s">
        <v>8221</v>
      </c>
      <c r="K418">
        <v>17</v>
      </c>
      <c r="Q418">
        <v>816</v>
      </c>
      <c r="R418" t="s">
        <v>8219</v>
      </c>
      <c r="S418">
        <v>205</v>
      </c>
    </row>
    <row r="419" spans="9:19" x14ac:dyDescent="0.2">
      <c r="I419">
        <v>957</v>
      </c>
      <c r="J419" t="s">
        <v>8221</v>
      </c>
      <c r="K419">
        <v>7</v>
      </c>
      <c r="Q419">
        <v>817</v>
      </c>
      <c r="R419" t="s">
        <v>8219</v>
      </c>
      <c r="S419">
        <v>23</v>
      </c>
    </row>
    <row r="420" spans="9:19" x14ac:dyDescent="0.2">
      <c r="I420">
        <v>958</v>
      </c>
      <c r="J420" t="s">
        <v>8221</v>
      </c>
      <c r="K420">
        <v>17</v>
      </c>
      <c r="Q420">
        <v>818</v>
      </c>
      <c r="R420" t="s">
        <v>8219</v>
      </c>
      <c r="S420">
        <v>19</v>
      </c>
    </row>
    <row r="421" spans="9:19" x14ac:dyDescent="0.2">
      <c r="I421">
        <v>959</v>
      </c>
      <c r="J421" t="s">
        <v>8221</v>
      </c>
      <c r="K421">
        <v>171</v>
      </c>
      <c r="Q421">
        <v>819</v>
      </c>
      <c r="R421" t="s">
        <v>8219</v>
      </c>
      <c r="S421">
        <v>14</v>
      </c>
    </row>
    <row r="422" spans="9:19" x14ac:dyDescent="0.2">
      <c r="I422">
        <v>960</v>
      </c>
      <c r="J422" t="s">
        <v>8221</v>
      </c>
      <c r="K422">
        <v>188</v>
      </c>
      <c r="Q422">
        <v>820</v>
      </c>
      <c r="R422" t="s">
        <v>8219</v>
      </c>
      <c r="S422">
        <v>38</v>
      </c>
    </row>
    <row r="423" spans="9:19" x14ac:dyDescent="0.2">
      <c r="I423">
        <v>961</v>
      </c>
      <c r="J423" t="s">
        <v>8221</v>
      </c>
      <c r="K423">
        <v>110</v>
      </c>
      <c r="Q423">
        <v>821</v>
      </c>
      <c r="R423" t="s">
        <v>8219</v>
      </c>
      <c r="S423">
        <v>78</v>
      </c>
    </row>
    <row r="424" spans="9:19" x14ac:dyDescent="0.2">
      <c r="I424">
        <v>962</v>
      </c>
      <c r="J424" t="s">
        <v>8221</v>
      </c>
      <c r="K424">
        <v>37</v>
      </c>
      <c r="Q424">
        <v>822</v>
      </c>
      <c r="R424" t="s">
        <v>8219</v>
      </c>
      <c r="S424">
        <v>69</v>
      </c>
    </row>
    <row r="425" spans="9:19" x14ac:dyDescent="0.2">
      <c r="I425">
        <v>963</v>
      </c>
      <c r="J425" t="s">
        <v>8221</v>
      </c>
      <c r="K425">
        <v>9</v>
      </c>
      <c r="Q425">
        <v>823</v>
      </c>
      <c r="R425" t="s">
        <v>8219</v>
      </c>
      <c r="S425">
        <v>33</v>
      </c>
    </row>
    <row r="426" spans="9:19" x14ac:dyDescent="0.2">
      <c r="I426">
        <v>964</v>
      </c>
      <c r="J426" t="s">
        <v>8221</v>
      </c>
      <c r="K426">
        <v>29</v>
      </c>
      <c r="Q426">
        <v>824</v>
      </c>
      <c r="R426" t="s">
        <v>8219</v>
      </c>
      <c r="S426">
        <v>54</v>
      </c>
    </row>
    <row r="427" spans="9:19" x14ac:dyDescent="0.2">
      <c r="I427">
        <v>965</v>
      </c>
      <c r="J427" t="s">
        <v>8221</v>
      </c>
      <c r="K427">
        <v>6</v>
      </c>
      <c r="Q427">
        <v>825</v>
      </c>
      <c r="R427" t="s">
        <v>8219</v>
      </c>
      <c r="S427">
        <v>99</v>
      </c>
    </row>
    <row r="428" spans="9:19" x14ac:dyDescent="0.2">
      <c r="I428">
        <v>966</v>
      </c>
      <c r="J428" t="s">
        <v>8221</v>
      </c>
      <c r="K428">
        <v>30</v>
      </c>
      <c r="Q428">
        <v>826</v>
      </c>
      <c r="R428" t="s">
        <v>8219</v>
      </c>
      <c r="S428">
        <v>49</v>
      </c>
    </row>
    <row r="429" spans="9:19" x14ac:dyDescent="0.2">
      <c r="I429">
        <v>967</v>
      </c>
      <c r="J429" t="s">
        <v>8221</v>
      </c>
      <c r="K429">
        <v>81</v>
      </c>
      <c r="Q429">
        <v>827</v>
      </c>
      <c r="R429" t="s">
        <v>8219</v>
      </c>
      <c r="S429">
        <v>11</v>
      </c>
    </row>
    <row r="430" spans="9:19" x14ac:dyDescent="0.2">
      <c r="I430">
        <v>968</v>
      </c>
      <c r="J430" t="s">
        <v>8221</v>
      </c>
      <c r="K430">
        <v>4</v>
      </c>
      <c r="Q430">
        <v>828</v>
      </c>
      <c r="R430" t="s">
        <v>8219</v>
      </c>
      <c r="S430">
        <v>38</v>
      </c>
    </row>
    <row r="431" spans="9:19" x14ac:dyDescent="0.2">
      <c r="I431">
        <v>969</v>
      </c>
      <c r="J431" t="s">
        <v>8221</v>
      </c>
      <c r="K431">
        <v>11</v>
      </c>
      <c r="Q431">
        <v>829</v>
      </c>
      <c r="R431" t="s">
        <v>8219</v>
      </c>
      <c r="S431">
        <v>16</v>
      </c>
    </row>
    <row r="432" spans="9:19" x14ac:dyDescent="0.2">
      <c r="I432">
        <v>970</v>
      </c>
      <c r="J432" t="s">
        <v>8221</v>
      </c>
      <c r="K432">
        <v>14</v>
      </c>
      <c r="Q432">
        <v>830</v>
      </c>
      <c r="R432" t="s">
        <v>8219</v>
      </c>
      <c r="S432">
        <v>32</v>
      </c>
    </row>
    <row r="433" spans="9:19" x14ac:dyDescent="0.2">
      <c r="I433">
        <v>971</v>
      </c>
      <c r="J433" t="s">
        <v>8221</v>
      </c>
      <c r="K433">
        <v>5</v>
      </c>
      <c r="Q433">
        <v>831</v>
      </c>
      <c r="R433" t="s">
        <v>8219</v>
      </c>
      <c r="S433">
        <v>20</v>
      </c>
    </row>
    <row r="434" spans="9:19" x14ac:dyDescent="0.2">
      <c r="I434">
        <v>972</v>
      </c>
      <c r="J434" t="s">
        <v>8221</v>
      </c>
      <c r="K434">
        <v>45</v>
      </c>
      <c r="Q434">
        <v>832</v>
      </c>
      <c r="R434" t="s">
        <v>8219</v>
      </c>
      <c r="S434">
        <v>154</v>
      </c>
    </row>
    <row r="435" spans="9:19" x14ac:dyDescent="0.2">
      <c r="I435">
        <v>973</v>
      </c>
      <c r="J435" t="s">
        <v>8221</v>
      </c>
      <c r="K435">
        <v>8</v>
      </c>
      <c r="Q435">
        <v>833</v>
      </c>
      <c r="R435" t="s">
        <v>8219</v>
      </c>
      <c r="S435">
        <v>41</v>
      </c>
    </row>
    <row r="436" spans="9:19" x14ac:dyDescent="0.2">
      <c r="I436">
        <v>974</v>
      </c>
      <c r="J436" t="s">
        <v>8221</v>
      </c>
      <c r="K436">
        <v>3</v>
      </c>
      <c r="Q436">
        <v>834</v>
      </c>
      <c r="R436" t="s">
        <v>8219</v>
      </c>
      <c r="S436">
        <v>75</v>
      </c>
    </row>
    <row r="437" spans="9:19" x14ac:dyDescent="0.2">
      <c r="I437">
        <v>975</v>
      </c>
      <c r="J437" t="s">
        <v>8221</v>
      </c>
      <c r="K437">
        <v>24</v>
      </c>
      <c r="Q437">
        <v>835</v>
      </c>
      <c r="R437" t="s">
        <v>8219</v>
      </c>
      <c r="S437">
        <v>40</v>
      </c>
    </row>
    <row r="438" spans="9:19" x14ac:dyDescent="0.2">
      <c r="I438">
        <v>976</v>
      </c>
      <c r="J438" t="s">
        <v>8221</v>
      </c>
      <c r="K438">
        <v>18</v>
      </c>
      <c r="Q438">
        <v>836</v>
      </c>
      <c r="R438" t="s">
        <v>8219</v>
      </c>
      <c r="S438">
        <v>46</v>
      </c>
    </row>
    <row r="439" spans="9:19" x14ac:dyDescent="0.2">
      <c r="I439">
        <v>977</v>
      </c>
      <c r="J439" t="s">
        <v>8221</v>
      </c>
      <c r="K439">
        <v>12</v>
      </c>
      <c r="Q439">
        <v>837</v>
      </c>
      <c r="R439" t="s">
        <v>8219</v>
      </c>
      <c r="S439">
        <v>62</v>
      </c>
    </row>
    <row r="440" spans="9:19" x14ac:dyDescent="0.2">
      <c r="I440">
        <v>978</v>
      </c>
      <c r="J440" t="s">
        <v>8221</v>
      </c>
      <c r="K440">
        <v>123</v>
      </c>
      <c r="Q440">
        <v>838</v>
      </c>
      <c r="R440" t="s">
        <v>8219</v>
      </c>
      <c r="S440">
        <v>61</v>
      </c>
    </row>
    <row r="441" spans="9:19" x14ac:dyDescent="0.2">
      <c r="I441">
        <v>979</v>
      </c>
      <c r="J441" t="s">
        <v>8221</v>
      </c>
      <c r="K441">
        <v>96</v>
      </c>
      <c r="Q441">
        <v>839</v>
      </c>
      <c r="R441" t="s">
        <v>8219</v>
      </c>
      <c r="S441">
        <v>96</v>
      </c>
    </row>
    <row r="442" spans="9:19" x14ac:dyDescent="0.2">
      <c r="I442">
        <v>980</v>
      </c>
      <c r="J442" t="s">
        <v>8221</v>
      </c>
      <c r="K442">
        <v>31</v>
      </c>
      <c r="Q442">
        <v>840</v>
      </c>
      <c r="R442" t="s">
        <v>8219</v>
      </c>
      <c r="S442">
        <v>190</v>
      </c>
    </row>
    <row r="443" spans="9:19" x14ac:dyDescent="0.2">
      <c r="I443">
        <v>981</v>
      </c>
      <c r="J443" t="s">
        <v>8221</v>
      </c>
      <c r="K443">
        <v>4</v>
      </c>
      <c r="Q443">
        <v>841</v>
      </c>
      <c r="R443" t="s">
        <v>8219</v>
      </c>
      <c r="S443">
        <v>94</v>
      </c>
    </row>
    <row r="444" spans="9:19" x14ac:dyDescent="0.2">
      <c r="I444">
        <v>982</v>
      </c>
      <c r="J444" t="s">
        <v>8221</v>
      </c>
      <c r="K444">
        <v>3</v>
      </c>
      <c r="Q444">
        <v>842</v>
      </c>
      <c r="R444" t="s">
        <v>8219</v>
      </c>
      <c r="S444">
        <v>39</v>
      </c>
    </row>
    <row r="445" spans="9:19" x14ac:dyDescent="0.2">
      <c r="I445">
        <v>983</v>
      </c>
      <c r="J445" t="s">
        <v>8221</v>
      </c>
      <c r="K445">
        <v>179</v>
      </c>
      <c r="Q445">
        <v>843</v>
      </c>
      <c r="R445" t="s">
        <v>8219</v>
      </c>
      <c r="S445">
        <v>127</v>
      </c>
    </row>
    <row r="446" spans="9:19" x14ac:dyDescent="0.2">
      <c r="I446">
        <v>984</v>
      </c>
      <c r="J446" t="s">
        <v>8221</v>
      </c>
      <c r="K446">
        <v>3</v>
      </c>
      <c r="Q446">
        <v>844</v>
      </c>
      <c r="R446" t="s">
        <v>8219</v>
      </c>
      <c r="S446">
        <v>159</v>
      </c>
    </row>
    <row r="447" spans="9:19" x14ac:dyDescent="0.2">
      <c r="I447">
        <v>985</v>
      </c>
      <c r="J447" t="s">
        <v>8221</v>
      </c>
      <c r="K447">
        <v>23</v>
      </c>
      <c r="Q447">
        <v>845</v>
      </c>
      <c r="R447" t="s">
        <v>8219</v>
      </c>
      <c r="S447">
        <v>177</v>
      </c>
    </row>
    <row r="448" spans="9:19" x14ac:dyDescent="0.2">
      <c r="I448">
        <v>986</v>
      </c>
      <c r="J448" t="s">
        <v>8221</v>
      </c>
      <c r="K448">
        <v>23</v>
      </c>
      <c r="Q448">
        <v>846</v>
      </c>
      <c r="R448" t="s">
        <v>8219</v>
      </c>
      <c r="S448">
        <v>47</v>
      </c>
    </row>
    <row r="449" spans="9:19" x14ac:dyDescent="0.2">
      <c r="I449">
        <v>987</v>
      </c>
      <c r="J449" t="s">
        <v>8221</v>
      </c>
      <c r="K449">
        <v>41</v>
      </c>
      <c r="Q449">
        <v>847</v>
      </c>
      <c r="R449" t="s">
        <v>8219</v>
      </c>
      <c r="S449">
        <v>1</v>
      </c>
    </row>
    <row r="450" spans="9:19" x14ac:dyDescent="0.2">
      <c r="I450">
        <v>988</v>
      </c>
      <c r="J450" t="s">
        <v>8221</v>
      </c>
      <c r="K450">
        <v>0</v>
      </c>
      <c r="Q450">
        <v>848</v>
      </c>
      <c r="R450" t="s">
        <v>8219</v>
      </c>
      <c r="S450">
        <v>16</v>
      </c>
    </row>
    <row r="451" spans="9:19" x14ac:dyDescent="0.2">
      <c r="I451">
        <v>989</v>
      </c>
      <c r="J451" t="s">
        <v>8221</v>
      </c>
      <c r="K451">
        <v>32</v>
      </c>
      <c r="Q451">
        <v>849</v>
      </c>
      <c r="R451" t="s">
        <v>8219</v>
      </c>
      <c r="S451">
        <v>115</v>
      </c>
    </row>
    <row r="452" spans="9:19" x14ac:dyDescent="0.2">
      <c r="I452">
        <v>990</v>
      </c>
      <c r="J452" t="s">
        <v>8221</v>
      </c>
      <c r="K452">
        <v>2</v>
      </c>
      <c r="Q452">
        <v>850</v>
      </c>
      <c r="R452" t="s">
        <v>8219</v>
      </c>
      <c r="S452">
        <v>133</v>
      </c>
    </row>
    <row r="453" spans="9:19" x14ac:dyDescent="0.2">
      <c r="I453">
        <v>991</v>
      </c>
      <c r="J453" t="s">
        <v>8221</v>
      </c>
      <c r="K453">
        <v>7</v>
      </c>
      <c r="Q453">
        <v>851</v>
      </c>
      <c r="R453" t="s">
        <v>8219</v>
      </c>
      <c r="S453">
        <v>70</v>
      </c>
    </row>
    <row r="454" spans="9:19" x14ac:dyDescent="0.2">
      <c r="I454">
        <v>992</v>
      </c>
      <c r="J454" t="s">
        <v>8221</v>
      </c>
      <c r="K454">
        <v>4</v>
      </c>
      <c r="Q454">
        <v>852</v>
      </c>
      <c r="R454" t="s">
        <v>8219</v>
      </c>
      <c r="S454">
        <v>62</v>
      </c>
    </row>
    <row r="455" spans="9:19" x14ac:dyDescent="0.2">
      <c r="I455">
        <v>993</v>
      </c>
      <c r="J455" t="s">
        <v>8221</v>
      </c>
      <c r="K455">
        <v>196</v>
      </c>
      <c r="Q455">
        <v>853</v>
      </c>
      <c r="R455" t="s">
        <v>8219</v>
      </c>
      <c r="S455">
        <v>10</v>
      </c>
    </row>
    <row r="456" spans="9:19" x14ac:dyDescent="0.2">
      <c r="I456">
        <v>994</v>
      </c>
      <c r="J456" t="s">
        <v>8221</v>
      </c>
      <c r="K456">
        <v>11</v>
      </c>
      <c r="Q456">
        <v>854</v>
      </c>
      <c r="R456" t="s">
        <v>8219</v>
      </c>
      <c r="S456">
        <v>499</v>
      </c>
    </row>
    <row r="457" spans="9:19" x14ac:dyDescent="0.2">
      <c r="I457">
        <v>995</v>
      </c>
      <c r="J457" t="s">
        <v>8221</v>
      </c>
      <c r="K457">
        <v>9</v>
      </c>
      <c r="Q457">
        <v>855</v>
      </c>
      <c r="R457" t="s">
        <v>8219</v>
      </c>
      <c r="S457">
        <v>47</v>
      </c>
    </row>
    <row r="458" spans="9:19" x14ac:dyDescent="0.2">
      <c r="I458">
        <v>996</v>
      </c>
      <c r="J458" t="s">
        <v>8221</v>
      </c>
      <c r="K458">
        <v>5</v>
      </c>
      <c r="Q458">
        <v>856</v>
      </c>
      <c r="R458" t="s">
        <v>8219</v>
      </c>
      <c r="S458">
        <v>28</v>
      </c>
    </row>
    <row r="459" spans="9:19" x14ac:dyDescent="0.2">
      <c r="I459">
        <v>997</v>
      </c>
      <c r="J459" t="s">
        <v>8221</v>
      </c>
      <c r="K459">
        <v>8</v>
      </c>
      <c r="Q459">
        <v>857</v>
      </c>
      <c r="R459" t="s">
        <v>8219</v>
      </c>
      <c r="S459">
        <v>24</v>
      </c>
    </row>
    <row r="460" spans="9:19" x14ac:dyDescent="0.2">
      <c r="I460">
        <v>998</v>
      </c>
      <c r="J460" t="s">
        <v>8221</v>
      </c>
      <c r="K460">
        <v>229</v>
      </c>
      <c r="Q460">
        <v>858</v>
      </c>
      <c r="R460" t="s">
        <v>8219</v>
      </c>
      <c r="S460">
        <v>76</v>
      </c>
    </row>
    <row r="461" spans="9:19" x14ac:dyDescent="0.2">
      <c r="I461">
        <v>999</v>
      </c>
      <c r="J461" t="s">
        <v>8221</v>
      </c>
      <c r="K461">
        <v>40</v>
      </c>
      <c r="Q461">
        <v>859</v>
      </c>
      <c r="R461" t="s">
        <v>8219</v>
      </c>
      <c r="S461">
        <v>98</v>
      </c>
    </row>
    <row r="462" spans="9:19" x14ac:dyDescent="0.2">
      <c r="I462">
        <v>1064</v>
      </c>
      <c r="J462" t="s">
        <v>8221</v>
      </c>
      <c r="K462">
        <v>123</v>
      </c>
      <c r="Q462">
        <v>1020</v>
      </c>
      <c r="R462" t="s">
        <v>8219</v>
      </c>
      <c r="S462">
        <v>30</v>
      </c>
    </row>
    <row r="463" spans="9:19" x14ac:dyDescent="0.2">
      <c r="I463">
        <v>1065</v>
      </c>
      <c r="J463" t="s">
        <v>8221</v>
      </c>
      <c r="K463">
        <v>5</v>
      </c>
      <c r="Q463">
        <v>1021</v>
      </c>
      <c r="R463" t="s">
        <v>8219</v>
      </c>
      <c r="S463">
        <v>478</v>
      </c>
    </row>
    <row r="464" spans="9:19" x14ac:dyDescent="0.2">
      <c r="I464">
        <v>1066</v>
      </c>
      <c r="J464" t="s">
        <v>8221</v>
      </c>
      <c r="K464">
        <v>148</v>
      </c>
      <c r="Q464">
        <v>1022</v>
      </c>
      <c r="R464" t="s">
        <v>8219</v>
      </c>
      <c r="S464">
        <v>74</v>
      </c>
    </row>
    <row r="465" spans="9:19" x14ac:dyDescent="0.2">
      <c r="I465">
        <v>1067</v>
      </c>
      <c r="J465" t="s">
        <v>8221</v>
      </c>
      <c r="K465">
        <v>10</v>
      </c>
      <c r="Q465">
        <v>1023</v>
      </c>
      <c r="R465" t="s">
        <v>8219</v>
      </c>
      <c r="S465">
        <v>131</v>
      </c>
    </row>
    <row r="466" spans="9:19" x14ac:dyDescent="0.2">
      <c r="I466">
        <v>1068</v>
      </c>
      <c r="J466" t="s">
        <v>8221</v>
      </c>
      <c r="K466">
        <v>4</v>
      </c>
      <c r="Q466">
        <v>1024</v>
      </c>
      <c r="R466" t="s">
        <v>8219</v>
      </c>
      <c r="S466">
        <v>61</v>
      </c>
    </row>
    <row r="467" spans="9:19" x14ac:dyDescent="0.2">
      <c r="I467">
        <v>1069</v>
      </c>
      <c r="J467" t="s">
        <v>8221</v>
      </c>
      <c r="K467">
        <v>21</v>
      </c>
      <c r="Q467">
        <v>1025</v>
      </c>
      <c r="R467" t="s">
        <v>8219</v>
      </c>
      <c r="S467">
        <v>1071</v>
      </c>
    </row>
    <row r="468" spans="9:19" x14ac:dyDescent="0.2">
      <c r="I468">
        <v>1070</v>
      </c>
      <c r="J468" t="s">
        <v>8221</v>
      </c>
      <c r="K468">
        <v>2</v>
      </c>
      <c r="Q468">
        <v>1026</v>
      </c>
      <c r="R468" t="s">
        <v>8219</v>
      </c>
      <c r="S468">
        <v>122</v>
      </c>
    </row>
    <row r="469" spans="9:19" x14ac:dyDescent="0.2">
      <c r="I469">
        <v>1071</v>
      </c>
      <c r="J469" t="s">
        <v>8221</v>
      </c>
      <c r="K469">
        <v>0</v>
      </c>
      <c r="Q469">
        <v>1027</v>
      </c>
      <c r="R469" t="s">
        <v>8219</v>
      </c>
      <c r="S469">
        <v>111</v>
      </c>
    </row>
    <row r="470" spans="9:19" x14ac:dyDescent="0.2">
      <c r="I470">
        <v>1072</v>
      </c>
      <c r="J470" t="s">
        <v>8221</v>
      </c>
      <c r="K470">
        <v>4</v>
      </c>
      <c r="Q470">
        <v>1028</v>
      </c>
      <c r="R470" t="s">
        <v>8219</v>
      </c>
      <c r="S470">
        <v>255</v>
      </c>
    </row>
    <row r="471" spans="9:19" x14ac:dyDescent="0.2">
      <c r="I471">
        <v>1073</v>
      </c>
      <c r="J471" t="s">
        <v>8221</v>
      </c>
      <c r="K471">
        <v>1</v>
      </c>
      <c r="Q471">
        <v>1029</v>
      </c>
      <c r="R471" t="s">
        <v>8219</v>
      </c>
      <c r="S471">
        <v>141</v>
      </c>
    </row>
    <row r="472" spans="9:19" x14ac:dyDescent="0.2">
      <c r="I472">
        <v>1074</v>
      </c>
      <c r="J472" t="s">
        <v>8221</v>
      </c>
      <c r="K472">
        <v>30</v>
      </c>
      <c r="Q472">
        <v>1030</v>
      </c>
      <c r="R472" t="s">
        <v>8219</v>
      </c>
      <c r="S472">
        <v>159</v>
      </c>
    </row>
    <row r="473" spans="9:19" x14ac:dyDescent="0.2">
      <c r="I473">
        <v>1075</v>
      </c>
      <c r="J473" t="s">
        <v>8221</v>
      </c>
      <c r="K473">
        <v>3</v>
      </c>
      <c r="Q473">
        <v>1031</v>
      </c>
      <c r="R473" t="s">
        <v>8219</v>
      </c>
      <c r="S473">
        <v>99</v>
      </c>
    </row>
    <row r="474" spans="9:19" x14ac:dyDescent="0.2">
      <c r="I474">
        <v>1076</v>
      </c>
      <c r="J474" t="s">
        <v>8221</v>
      </c>
      <c r="K474">
        <v>975</v>
      </c>
      <c r="Q474">
        <v>1032</v>
      </c>
      <c r="R474" t="s">
        <v>8219</v>
      </c>
      <c r="S474">
        <v>96</v>
      </c>
    </row>
    <row r="475" spans="9:19" x14ac:dyDescent="0.2">
      <c r="I475">
        <v>1077</v>
      </c>
      <c r="J475" t="s">
        <v>8221</v>
      </c>
      <c r="K475">
        <v>167</v>
      </c>
      <c r="Q475">
        <v>1033</v>
      </c>
      <c r="R475" t="s">
        <v>8219</v>
      </c>
      <c r="S475">
        <v>27</v>
      </c>
    </row>
    <row r="476" spans="9:19" x14ac:dyDescent="0.2">
      <c r="I476">
        <v>1078</v>
      </c>
      <c r="J476" t="s">
        <v>8221</v>
      </c>
      <c r="K476">
        <v>5</v>
      </c>
      <c r="Q476">
        <v>1034</v>
      </c>
      <c r="R476" t="s">
        <v>8219</v>
      </c>
      <c r="S476">
        <v>166</v>
      </c>
    </row>
    <row r="477" spans="9:19" x14ac:dyDescent="0.2">
      <c r="I477">
        <v>1079</v>
      </c>
      <c r="J477" t="s">
        <v>8221</v>
      </c>
      <c r="K477">
        <v>18</v>
      </c>
      <c r="Q477">
        <v>1035</v>
      </c>
      <c r="R477" t="s">
        <v>8219</v>
      </c>
      <c r="S477">
        <v>76</v>
      </c>
    </row>
    <row r="478" spans="9:19" x14ac:dyDescent="0.2">
      <c r="I478">
        <v>1080</v>
      </c>
      <c r="J478" t="s">
        <v>8221</v>
      </c>
      <c r="K478">
        <v>98</v>
      </c>
      <c r="Q478">
        <v>1036</v>
      </c>
      <c r="R478" t="s">
        <v>8219</v>
      </c>
      <c r="S478">
        <v>211</v>
      </c>
    </row>
    <row r="479" spans="9:19" x14ac:dyDescent="0.2">
      <c r="I479">
        <v>1081</v>
      </c>
      <c r="J479" t="s">
        <v>8221</v>
      </c>
      <c r="K479">
        <v>4</v>
      </c>
      <c r="Q479">
        <v>1037</v>
      </c>
      <c r="R479" t="s">
        <v>8219</v>
      </c>
      <c r="S479">
        <v>21</v>
      </c>
    </row>
    <row r="480" spans="9:19" x14ac:dyDescent="0.2">
      <c r="I480">
        <v>1082</v>
      </c>
      <c r="J480" t="s">
        <v>8221</v>
      </c>
      <c r="K480">
        <v>3</v>
      </c>
      <c r="Q480">
        <v>1038</v>
      </c>
      <c r="R480" t="s">
        <v>8219</v>
      </c>
      <c r="S480">
        <v>61</v>
      </c>
    </row>
    <row r="481" spans="9:19" x14ac:dyDescent="0.2">
      <c r="I481">
        <v>1083</v>
      </c>
      <c r="J481" t="s">
        <v>8221</v>
      </c>
      <c r="K481">
        <v>1</v>
      </c>
      <c r="Q481">
        <v>1039</v>
      </c>
      <c r="R481" t="s">
        <v>8219</v>
      </c>
      <c r="S481">
        <v>30</v>
      </c>
    </row>
    <row r="482" spans="9:19" x14ac:dyDescent="0.2">
      <c r="I482">
        <v>1084</v>
      </c>
      <c r="J482" t="s">
        <v>8221</v>
      </c>
      <c r="K482">
        <v>0</v>
      </c>
      <c r="Q482">
        <v>1184</v>
      </c>
      <c r="R482" t="s">
        <v>8219</v>
      </c>
      <c r="S482">
        <v>375</v>
      </c>
    </row>
    <row r="483" spans="9:19" x14ac:dyDescent="0.2">
      <c r="I483">
        <v>1085</v>
      </c>
      <c r="J483" t="s">
        <v>8221</v>
      </c>
      <c r="K483">
        <v>9</v>
      </c>
      <c r="Q483">
        <v>1185</v>
      </c>
      <c r="R483" t="s">
        <v>8219</v>
      </c>
      <c r="S483">
        <v>111</v>
      </c>
    </row>
    <row r="484" spans="9:19" x14ac:dyDescent="0.2">
      <c r="I484">
        <v>1086</v>
      </c>
      <c r="J484" t="s">
        <v>8221</v>
      </c>
      <c r="K484">
        <v>2</v>
      </c>
      <c r="Q484">
        <v>1186</v>
      </c>
      <c r="R484" t="s">
        <v>8219</v>
      </c>
      <c r="S484">
        <v>123</v>
      </c>
    </row>
    <row r="485" spans="9:19" x14ac:dyDescent="0.2">
      <c r="I485">
        <v>1087</v>
      </c>
      <c r="J485" t="s">
        <v>8221</v>
      </c>
      <c r="K485">
        <v>0</v>
      </c>
      <c r="Q485">
        <v>1187</v>
      </c>
      <c r="R485" t="s">
        <v>8219</v>
      </c>
      <c r="S485">
        <v>70</v>
      </c>
    </row>
    <row r="486" spans="9:19" x14ac:dyDescent="0.2">
      <c r="I486">
        <v>1088</v>
      </c>
      <c r="J486" t="s">
        <v>8221</v>
      </c>
      <c r="K486">
        <v>147</v>
      </c>
      <c r="Q486">
        <v>1188</v>
      </c>
      <c r="R486" t="s">
        <v>8219</v>
      </c>
      <c r="S486">
        <v>85</v>
      </c>
    </row>
    <row r="487" spans="9:19" x14ac:dyDescent="0.2">
      <c r="I487">
        <v>1089</v>
      </c>
      <c r="J487" t="s">
        <v>8221</v>
      </c>
      <c r="K487">
        <v>49</v>
      </c>
      <c r="Q487">
        <v>1189</v>
      </c>
      <c r="R487" t="s">
        <v>8219</v>
      </c>
      <c r="S487">
        <v>86</v>
      </c>
    </row>
    <row r="488" spans="9:19" x14ac:dyDescent="0.2">
      <c r="I488">
        <v>1090</v>
      </c>
      <c r="J488" t="s">
        <v>8221</v>
      </c>
      <c r="K488">
        <v>1</v>
      </c>
      <c r="Q488">
        <v>1190</v>
      </c>
      <c r="R488" t="s">
        <v>8219</v>
      </c>
      <c r="S488">
        <v>13</v>
      </c>
    </row>
    <row r="489" spans="9:19" x14ac:dyDescent="0.2">
      <c r="I489">
        <v>1091</v>
      </c>
      <c r="J489" t="s">
        <v>8221</v>
      </c>
      <c r="K489">
        <v>2</v>
      </c>
      <c r="Q489">
        <v>1191</v>
      </c>
      <c r="R489" t="s">
        <v>8219</v>
      </c>
      <c r="S489">
        <v>33</v>
      </c>
    </row>
    <row r="490" spans="9:19" x14ac:dyDescent="0.2">
      <c r="I490">
        <v>1092</v>
      </c>
      <c r="J490" t="s">
        <v>8221</v>
      </c>
      <c r="K490">
        <v>7</v>
      </c>
      <c r="Q490">
        <v>1192</v>
      </c>
      <c r="R490" t="s">
        <v>8219</v>
      </c>
      <c r="S490">
        <v>15</v>
      </c>
    </row>
    <row r="491" spans="9:19" x14ac:dyDescent="0.2">
      <c r="I491">
        <v>1093</v>
      </c>
      <c r="J491" t="s">
        <v>8221</v>
      </c>
      <c r="K491">
        <v>4</v>
      </c>
      <c r="Q491">
        <v>1193</v>
      </c>
      <c r="R491" t="s">
        <v>8219</v>
      </c>
      <c r="S491">
        <v>273</v>
      </c>
    </row>
    <row r="492" spans="9:19" x14ac:dyDescent="0.2">
      <c r="I492">
        <v>1094</v>
      </c>
      <c r="J492" t="s">
        <v>8221</v>
      </c>
      <c r="K492">
        <v>27</v>
      </c>
      <c r="Q492">
        <v>1194</v>
      </c>
      <c r="R492" t="s">
        <v>8219</v>
      </c>
      <c r="S492">
        <v>714</v>
      </c>
    </row>
    <row r="493" spans="9:19" x14ac:dyDescent="0.2">
      <c r="I493">
        <v>1095</v>
      </c>
      <c r="J493" t="s">
        <v>8221</v>
      </c>
      <c r="K493">
        <v>94</v>
      </c>
      <c r="Q493">
        <v>1195</v>
      </c>
      <c r="R493" t="s">
        <v>8219</v>
      </c>
      <c r="S493">
        <v>170</v>
      </c>
    </row>
    <row r="494" spans="9:19" x14ac:dyDescent="0.2">
      <c r="I494">
        <v>1096</v>
      </c>
      <c r="J494" t="s">
        <v>8221</v>
      </c>
      <c r="K494">
        <v>29</v>
      </c>
      <c r="Q494">
        <v>1196</v>
      </c>
      <c r="R494" t="s">
        <v>8219</v>
      </c>
      <c r="S494">
        <v>512</v>
      </c>
    </row>
    <row r="495" spans="9:19" x14ac:dyDescent="0.2">
      <c r="I495">
        <v>1097</v>
      </c>
      <c r="J495" t="s">
        <v>8221</v>
      </c>
      <c r="K495">
        <v>7</v>
      </c>
      <c r="Q495">
        <v>1197</v>
      </c>
      <c r="R495" t="s">
        <v>8219</v>
      </c>
      <c r="S495">
        <v>314</v>
      </c>
    </row>
    <row r="496" spans="9:19" x14ac:dyDescent="0.2">
      <c r="I496">
        <v>1098</v>
      </c>
      <c r="J496" t="s">
        <v>8221</v>
      </c>
      <c r="K496">
        <v>22</v>
      </c>
      <c r="Q496">
        <v>1198</v>
      </c>
      <c r="R496" t="s">
        <v>8219</v>
      </c>
      <c r="S496">
        <v>167</v>
      </c>
    </row>
    <row r="497" spans="9:19" x14ac:dyDescent="0.2">
      <c r="I497">
        <v>1099</v>
      </c>
      <c r="J497" t="s">
        <v>8221</v>
      </c>
      <c r="K497">
        <v>1</v>
      </c>
      <c r="Q497">
        <v>1199</v>
      </c>
      <c r="R497" t="s">
        <v>8219</v>
      </c>
      <c r="S497">
        <v>9</v>
      </c>
    </row>
    <row r="498" spans="9:19" x14ac:dyDescent="0.2">
      <c r="I498">
        <v>1100</v>
      </c>
      <c r="J498" t="s">
        <v>8221</v>
      </c>
      <c r="K498">
        <v>10</v>
      </c>
      <c r="Q498">
        <v>1200</v>
      </c>
      <c r="R498" t="s">
        <v>8219</v>
      </c>
      <c r="S498">
        <v>103</v>
      </c>
    </row>
    <row r="499" spans="9:19" x14ac:dyDescent="0.2">
      <c r="I499">
        <v>1101</v>
      </c>
      <c r="J499" t="s">
        <v>8221</v>
      </c>
      <c r="K499">
        <v>6</v>
      </c>
      <c r="Q499">
        <v>1201</v>
      </c>
      <c r="R499" t="s">
        <v>8219</v>
      </c>
      <c r="S499">
        <v>111</v>
      </c>
    </row>
    <row r="500" spans="9:19" x14ac:dyDescent="0.2">
      <c r="I500">
        <v>1102</v>
      </c>
      <c r="J500" t="s">
        <v>8221</v>
      </c>
      <c r="K500">
        <v>24</v>
      </c>
      <c r="Q500">
        <v>1202</v>
      </c>
      <c r="R500" t="s">
        <v>8219</v>
      </c>
      <c r="S500">
        <v>271</v>
      </c>
    </row>
    <row r="501" spans="9:19" x14ac:dyDescent="0.2">
      <c r="I501">
        <v>1103</v>
      </c>
      <c r="J501" t="s">
        <v>8221</v>
      </c>
      <c r="K501">
        <v>15</v>
      </c>
      <c r="Q501">
        <v>1203</v>
      </c>
      <c r="R501" t="s">
        <v>8219</v>
      </c>
      <c r="S501">
        <v>101</v>
      </c>
    </row>
    <row r="502" spans="9:19" x14ac:dyDescent="0.2">
      <c r="I502">
        <v>1104</v>
      </c>
      <c r="J502" t="s">
        <v>8221</v>
      </c>
      <c r="K502">
        <v>37</v>
      </c>
      <c r="Q502">
        <v>1204</v>
      </c>
      <c r="R502" t="s">
        <v>8219</v>
      </c>
      <c r="S502">
        <v>57</v>
      </c>
    </row>
    <row r="503" spans="9:19" x14ac:dyDescent="0.2">
      <c r="I503">
        <v>1105</v>
      </c>
      <c r="J503" t="s">
        <v>8221</v>
      </c>
      <c r="K503">
        <v>20</v>
      </c>
      <c r="Q503">
        <v>1205</v>
      </c>
      <c r="R503" t="s">
        <v>8219</v>
      </c>
      <c r="S503">
        <v>62</v>
      </c>
    </row>
    <row r="504" spans="9:19" x14ac:dyDescent="0.2">
      <c r="I504">
        <v>1106</v>
      </c>
      <c r="J504" t="s">
        <v>8221</v>
      </c>
      <c r="K504">
        <v>7</v>
      </c>
      <c r="Q504">
        <v>1206</v>
      </c>
      <c r="R504" t="s">
        <v>8219</v>
      </c>
      <c r="S504">
        <v>32</v>
      </c>
    </row>
    <row r="505" spans="9:19" x14ac:dyDescent="0.2">
      <c r="I505">
        <v>1107</v>
      </c>
      <c r="J505" t="s">
        <v>8221</v>
      </c>
      <c r="K505">
        <v>0</v>
      </c>
      <c r="Q505">
        <v>1207</v>
      </c>
      <c r="R505" t="s">
        <v>8219</v>
      </c>
      <c r="S505">
        <v>141</v>
      </c>
    </row>
    <row r="506" spans="9:19" x14ac:dyDescent="0.2">
      <c r="I506">
        <v>1108</v>
      </c>
      <c r="J506" t="s">
        <v>8221</v>
      </c>
      <c r="K506">
        <v>21</v>
      </c>
      <c r="Q506">
        <v>1208</v>
      </c>
      <c r="R506" t="s">
        <v>8219</v>
      </c>
      <c r="S506">
        <v>75</v>
      </c>
    </row>
    <row r="507" spans="9:19" x14ac:dyDescent="0.2">
      <c r="I507">
        <v>1109</v>
      </c>
      <c r="J507" t="s">
        <v>8221</v>
      </c>
      <c r="K507">
        <v>3</v>
      </c>
      <c r="Q507">
        <v>1209</v>
      </c>
      <c r="R507" t="s">
        <v>8219</v>
      </c>
      <c r="S507">
        <v>46</v>
      </c>
    </row>
    <row r="508" spans="9:19" x14ac:dyDescent="0.2">
      <c r="I508">
        <v>1110</v>
      </c>
      <c r="J508" t="s">
        <v>8221</v>
      </c>
      <c r="K508">
        <v>11</v>
      </c>
      <c r="Q508">
        <v>1210</v>
      </c>
      <c r="R508" t="s">
        <v>8219</v>
      </c>
      <c r="S508">
        <v>103</v>
      </c>
    </row>
    <row r="509" spans="9:19" x14ac:dyDescent="0.2">
      <c r="I509">
        <v>1111</v>
      </c>
      <c r="J509" t="s">
        <v>8221</v>
      </c>
      <c r="K509">
        <v>1</v>
      </c>
      <c r="Q509">
        <v>1211</v>
      </c>
      <c r="R509" t="s">
        <v>8219</v>
      </c>
      <c r="S509">
        <v>6</v>
      </c>
    </row>
    <row r="510" spans="9:19" x14ac:dyDescent="0.2">
      <c r="I510">
        <v>1112</v>
      </c>
      <c r="J510" t="s">
        <v>8221</v>
      </c>
      <c r="K510">
        <v>312</v>
      </c>
      <c r="Q510">
        <v>1212</v>
      </c>
      <c r="R510" t="s">
        <v>8219</v>
      </c>
      <c r="S510">
        <v>83</v>
      </c>
    </row>
    <row r="511" spans="9:19" x14ac:dyDescent="0.2">
      <c r="I511">
        <v>1113</v>
      </c>
      <c r="J511" t="s">
        <v>8221</v>
      </c>
      <c r="K511">
        <v>1</v>
      </c>
      <c r="Q511">
        <v>1213</v>
      </c>
      <c r="R511" t="s">
        <v>8219</v>
      </c>
      <c r="S511">
        <v>108</v>
      </c>
    </row>
    <row r="512" spans="9:19" x14ac:dyDescent="0.2">
      <c r="I512">
        <v>1114</v>
      </c>
      <c r="J512" t="s">
        <v>8221</v>
      </c>
      <c r="K512">
        <v>3</v>
      </c>
      <c r="Q512">
        <v>1214</v>
      </c>
      <c r="R512" t="s">
        <v>8219</v>
      </c>
      <c r="S512">
        <v>25</v>
      </c>
    </row>
    <row r="513" spans="9:19" x14ac:dyDescent="0.2">
      <c r="I513">
        <v>1115</v>
      </c>
      <c r="J513" t="s">
        <v>8221</v>
      </c>
      <c r="K513">
        <v>4</v>
      </c>
      <c r="Q513">
        <v>1215</v>
      </c>
      <c r="R513" t="s">
        <v>8219</v>
      </c>
      <c r="S513">
        <v>549</v>
      </c>
    </row>
    <row r="514" spans="9:19" x14ac:dyDescent="0.2">
      <c r="I514">
        <v>1116</v>
      </c>
      <c r="J514" t="s">
        <v>8221</v>
      </c>
      <c r="K514">
        <v>10</v>
      </c>
      <c r="Q514">
        <v>1216</v>
      </c>
      <c r="R514" t="s">
        <v>8219</v>
      </c>
      <c r="S514">
        <v>222</v>
      </c>
    </row>
    <row r="515" spans="9:19" x14ac:dyDescent="0.2">
      <c r="I515">
        <v>1117</v>
      </c>
      <c r="J515" t="s">
        <v>8221</v>
      </c>
      <c r="K515">
        <v>8</v>
      </c>
      <c r="Q515">
        <v>1217</v>
      </c>
      <c r="R515" t="s">
        <v>8219</v>
      </c>
      <c r="S515">
        <v>183</v>
      </c>
    </row>
    <row r="516" spans="9:19" x14ac:dyDescent="0.2">
      <c r="I516">
        <v>1118</v>
      </c>
      <c r="J516" t="s">
        <v>8221</v>
      </c>
      <c r="K516">
        <v>3</v>
      </c>
      <c r="Q516">
        <v>1218</v>
      </c>
      <c r="R516" t="s">
        <v>8219</v>
      </c>
      <c r="S516">
        <v>89</v>
      </c>
    </row>
    <row r="517" spans="9:19" x14ac:dyDescent="0.2">
      <c r="I517">
        <v>1119</v>
      </c>
      <c r="J517" t="s">
        <v>8221</v>
      </c>
      <c r="K517">
        <v>1</v>
      </c>
      <c r="Q517">
        <v>1219</v>
      </c>
      <c r="R517" t="s">
        <v>8219</v>
      </c>
      <c r="S517">
        <v>253</v>
      </c>
    </row>
    <row r="518" spans="9:19" x14ac:dyDescent="0.2">
      <c r="I518">
        <v>1120</v>
      </c>
      <c r="J518" t="s">
        <v>8221</v>
      </c>
      <c r="K518">
        <v>0</v>
      </c>
      <c r="Q518">
        <v>1220</v>
      </c>
      <c r="R518" t="s">
        <v>8219</v>
      </c>
      <c r="S518">
        <v>140</v>
      </c>
    </row>
    <row r="519" spans="9:19" x14ac:dyDescent="0.2">
      <c r="I519">
        <v>1121</v>
      </c>
      <c r="J519" t="s">
        <v>8221</v>
      </c>
      <c r="K519">
        <v>5</v>
      </c>
      <c r="Q519">
        <v>1221</v>
      </c>
      <c r="R519" t="s">
        <v>8219</v>
      </c>
      <c r="S519">
        <v>103</v>
      </c>
    </row>
    <row r="520" spans="9:19" x14ac:dyDescent="0.2">
      <c r="I520">
        <v>1122</v>
      </c>
      <c r="J520" t="s">
        <v>8221</v>
      </c>
      <c r="K520">
        <v>0</v>
      </c>
      <c r="Q520">
        <v>1222</v>
      </c>
      <c r="R520" t="s">
        <v>8219</v>
      </c>
      <c r="S520">
        <v>138</v>
      </c>
    </row>
    <row r="521" spans="9:19" x14ac:dyDescent="0.2">
      <c r="I521">
        <v>1123</v>
      </c>
      <c r="J521" t="s">
        <v>8221</v>
      </c>
      <c r="K521">
        <v>3</v>
      </c>
      <c r="Q521">
        <v>1223</v>
      </c>
      <c r="R521" t="s">
        <v>8219</v>
      </c>
      <c r="S521">
        <v>191</v>
      </c>
    </row>
    <row r="522" spans="9:19" x14ac:dyDescent="0.2">
      <c r="I522">
        <v>1124</v>
      </c>
      <c r="J522" t="s">
        <v>8221</v>
      </c>
      <c r="K522">
        <v>7</v>
      </c>
      <c r="Q522">
        <v>1244</v>
      </c>
      <c r="R522" t="s">
        <v>8219</v>
      </c>
      <c r="S522">
        <v>45</v>
      </c>
    </row>
    <row r="523" spans="9:19" x14ac:dyDescent="0.2">
      <c r="I523">
        <v>1125</v>
      </c>
      <c r="J523" t="s">
        <v>8221</v>
      </c>
      <c r="K523">
        <v>0</v>
      </c>
      <c r="Q523">
        <v>1245</v>
      </c>
      <c r="R523" t="s">
        <v>8219</v>
      </c>
      <c r="S523">
        <v>17</v>
      </c>
    </row>
    <row r="524" spans="9:19" x14ac:dyDescent="0.2">
      <c r="I524">
        <v>1126</v>
      </c>
      <c r="J524" t="s">
        <v>8221</v>
      </c>
      <c r="K524">
        <v>2</v>
      </c>
      <c r="Q524">
        <v>1246</v>
      </c>
      <c r="R524" t="s">
        <v>8219</v>
      </c>
      <c r="S524">
        <v>31</v>
      </c>
    </row>
    <row r="525" spans="9:19" x14ac:dyDescent="0.2">
      <c r="I525">
        <v>1127</v>
      </c>
      <c r="J525" t="s">
        <v>8221</v>
      </c>
      <c r="K525">
        <v>23</v>
      </c>
      <c r="Q525">
        <v>1247</v>
      </c>
      <c r="R525" t="s">
        <v>8219</v>
      </c>
      <c r="S525">
        <v>50</v>
      </c>
    </row>
    <row r="526" spans="9:19" x14ac:dyDescent="0.2">
      <c r="I526">
        <v>1128</v>
      </c>
      <c r="J526" t="s">
        <v>8221</v>
      </c>
      <c r="K526">
        <v>1</v>
      </c>
      <c r="Q526">
        <v>1248</v>
      </c>
      <c r="R526" t="s">
        <v>8219</v>
      </c>
      <c r="S526">
        <v>59</v>
      </c>
    </row>
    <row r="527" spans="9:19" x14ac:dyDescent="0.2">
      <c r="I527">
        <v>1129</v>
      </c>
      <c r="J527" t="s">
        <v>8221</v>
      </c>
      <c r="K527">
        <v>2</v>
      </c>
      <c r="Q527">
        <v>1249</v>
      </c>
      <c r="R527" t="s">
        <v>8219</v>
      </c>
      <c r="S527">
        <v>81</v>
      </c>
    </row>
    <row r="528" spans="9:19" x14ac:dyDescent="0.2">
      <c r="I528">
        <v>1130</v>
      </c>
      <c r="J528" t="s">
        <v>8221</v>
      </c>
      <c r="K528">
        <v>3</v>
      </c>
      <c r="Q528">
        <v>1250</v>
      </c>
      <c r="R528" t="s">
        <v>8219</v>
      </c>
      <c r="S528">
        <v>508</v>
      </c>
    </row>
    <row r="529" spans="9:19" x14ac:dyDescent="0.2">
      <c r="I529">
        <v>1131</v>
      </c>
      <c r="J529" t="s">
        <v>8221</v>
      </c>
      <c r="K529">
        <v>0</v>
      </c>
      <c r="Q529">
        <v>1251</v>
      </c>
      <c r="R529" t="s">
        <v>8219</v>
      </c>
      <c r="S529">
        <v>74</v>
      </c>
    </row>
    <row r="530" spans="9:19" x14ac:dyDescent="0.2">
      <c r="I530">
        <v>1132</v>
      </c>
      <c r="J530" t="s">
        <v>8221</v>
      </c>
      <c r="K530">
        <v>13</v>
      </c>
      <c r="Q530">
        <v>1252</v>
      </c>
      <c r="R530" t="s">
        <v>8219</v>
      </c>
      <c r="S530">
        <v>141</v>
      </c>
    </row>
    <row r="531" spans="9:19" x14ac:dyDescent="0.2">
      <c r="I531">
        <v>1133</v>
      </c>
      <c r="J531" t="s">
        <v>8221</v>
      </c>
      <c r="K531">
        <v>1</v>
      </c>
      <c r="Q531">
        <v>1253</v>
      </c>
      <c r="R531" t="s">
        <v>8219</v>
      </c>
      <c r="S531">
        <v>711</v>
      </c>
    </row>
    <row r="532" spans="9:19" x14ac:dyDescent="0.2">
      <c r="I532">
        <v>1134</v>
      </c>
      <c r="J532" t="s">
        <v>8221</v>
      </c>
      <c r="K532">
        <v>1</v>
      </c>
      <c r="Q532">
        <v>1254</v>
      </c>
      <c r="R532" t="s">
        <v>8219</v>
      </c>
      <c r="S532">
        <v>141</v>
      </c>
    </row>
    <row r="533" spans="9:19" x14ac:dyDescent="0.2">
      <c r="I533">
        <v>1135</v>
      </c>
      <c r="J533" t="s">
        <v>8221</v>
      </c>
      <c r="K533">
        <v>1</v>
      </c>
      <c r="Q533">
        <v>1255</v>
      </c>
      <c r="R533" t="s">
        <v>8219</v>
      </c>
      <c r="S533">
        <v>109</v>
      </c>
    </row>
    <row r="534" spans="9:19" x14ac:dyDescent="0.2">
      <c r="I534">
        <v>1136</v>
      </c>
      <c r="J534" t="s">
        <v>8221</v>
      </c>
      <c r="K534">
        <v>6</v>
      </c>
      <c r="Q534">
        <v>1256</v>
      </c>
      <c r="R534" t="s">
        <v>8219</v>
      </c>
      <c r="S534">
        <v>361</v>
      </c>
    </row>
    <row r="535" spans="9:19" x14ac:dyDescent="0.2">
      <c r="I535">
        <v>1137</v>
      </c>
      <c r="J535" t="s">
        <v>8221</v>
      </c>
      <c r="K535">
        <v>39</v>
      </c>
      <c r="Q535">
        <v>1257</v>
      </c>
      <c r="R535" t="s">
        <v>8219</v>
      </c>
      <c r="S535">
        <v>176</v>
      </c>
    </row>
    <row r="536" spans="9:19" x14ac:dyDescent="0.2">
      <c r="I536">
        <v>1138</v>
      </c>
      <c r="J536" t="s">
        <v>8221</v>
      </c>
      <c r="K536">
        <v>4</v>
      </c>
      <c r="Q536">
        <v>1258</v>
      </c>
      <c r="R536" t="s">
        <v>8219</v>
      </c>
      <c r="S536">
        <v>670</v>
      </c>
    </row>
    <row r="537" spans="9:19" x14ac:dyDescent="0.2">
      <c r="I537">
        <v>1139</v>
      </c>
      <c r="J537" t="s">
        <v>8221</v>
      </c>
      <c r="K537">
        <v>1</v>
      </c>
      <c r="Q537">
        <v>1259</v>
      </c>
      <c r="R537" t="s">
        <v>8219</v>
      </c>
      <c r="S537">
        <v>96</v>
      </c>
    </row>
    <row r="538" spans="9:19" x14ac:dyDescent="0.2">
      <c r="I538">
        <v>1140</v>
      </c>
      <c r="J538" t="s">
        <v>8221</v>
      </c>
      <c r="K538">
        <v>0</v>
      </c>
      <c r="Q538">
        <v>1260</v>
      </c>
      <c r="R538" t="s">
        <v>8219</v>
      </c>
      <c r="S538">
        <v>74</v>
      </c>
    </row>
    <row r="539" spans="9:19" x14ac:dyDescent="0.2">
      <c r="I539">
        <v>1141</v>
      </c>
      <c r="J539" t="s">
        <v>8221</v>
      </c>
      <c r="K539">
        <v>0</v>
      </c>
      <c r="Q539">
        <v>1261</v>
      </c>
      <c r="R539" t="s">
        <v>8219</v>
      </c>
      <c r="S539">
        <v>52</v>
      </c>
    </row>
    <row r="540" spans="9:19" x14ac:dyDescent="0.2">
      <c r="I540">
        <v>1142</v>
      </c>
      <c r="J540" t="s">
        <v>8221</v>
      </c>
      <c r="K540">
        <v>0</v>
      </c>
      <c r="Q540">
        <v>1262</v>
      </c>
      <c r="R540" t="s">
        <v>8219</v>
      </c>
      <c r="S540">
        <v>105</v>
      </c>
    </row>
    <row r="541" spans="9:19" x14ac:dyDescent="0.2">
      <c r="I541">
        <v>1143</v>
      </c>
      <c r="J541" t="s">
        <v>8221</v>
      </c>
      <c r="K541">
        <v>8</v>
      </c>
      <c r="Q541">
        <v>1263</v>
      </c>
      <c r="R541" t="s">
        <v>8219</v>
      </c>
      <c r="S541">
        <v>41</v>
      </c>
    </row>
    <row r="542" spans="9:19" x14ac:dyDescent="0.2">
      <c r="I542">
        <v>1144</v>
      </c>
      <c r="J542" t="s">
        <v>8221</v>
      </c>
      <c r="K542">
        <v>0</v>
      </c>
      <c r="Q542">
        <v>1264</v>
      </c>
      <c r="R542" t="s">
        <v>8219</v>
      </c>
      <c r="S542">
        <v>34</v>
      </c>
    </row>
    <row r="543" spans="9:19" x14ac:dyDescent="0.2">
      <c r="I543">
        <v>1145</v>
      </c>
      <c r="J543" t="s">
        <v>8221</v>
      </c>
      <c r="K543">
        <v>1</v>
      </c>
      <c r="Q543">
        <v>1265</v>
      </c>
      <c r="R543" t="s">
        <v>8219</v>
      </c>
      <c r="S543">
        <v>66</v>
      </c>
    </row>
    <row r="544" spans="9:19" x14ac:dyDescent="0.2">
      <c r="I544">
        <v>1146</v>
      </c>
      <c r="J544" t="s">
        <v>8221</v>
      </c>
      <c r="K544">
        <v>12</v>
      </c>
      <c r="Q544">
        <v>1266</v>
      </c>
      <c r="R544" t="s">
        <v>8219</v>
      </c>
      <c r="S544">
        <v>50</v>
      </c>
    </row>
    <row r="545" spans="9:19" x14ac:dyDescent="0.2">
      <c r="I545">
        <v>1147</v>
      </c>
      <c r="J545" t="s">
        <v>8221</v>
      </c>
      <c r="K545">
        <v>0</v>
      </c>
      <c r="Q545">
        <v>1267</v>
      </c>
      <c r="R545" t="s">
        <v>8219</v>
      </c>
      <c r="S545">
        <v>159</v>
      </c>
    </row>
    <row r="546" spans="9:19" x14ac:dyDescent="0.2">
      <c r="I546">
        <v>1148</v>
      </c>
      <c r="J546" t="s">
        <v>8221</v>
      </c>
      <c r="K546">
        <v>3</v>
      </c>
      <c r="Q546">
        <v>1268</v>
      </c>
      <c r="R546" t="s">
        <v>8219</v>
      </c>
      <c r="S546">
        <v>182</v>
      </c>
    </row>
    <row r="547" spans="9:19" x14ac:dyDescent="0.2">
      <c r="I547">
        <v>1149</v>
      </c>
      <c r="J547" t="s">
        <v>8221</v>
      </c>
      <c r="K547">
        <v>2</v>
      </c>
      <c r="Q547">
        <v>1269</v>
      </c>
      <c r="R547" t="s">
        <v>8219</v>
      </c>
      <c r="S547">
        <v>206</v>
      </c>
    </row>
    <row r="548" spans="9:19" x14ac:dyDescent="0.2">
      <c r="I548">
        <v>1150</v>
      </c>
      <c r="J548" t="s">
        <v>8221</v>
      </c>
      <c r="K548">
        <v>6</v>
      </c>
      <c r="Q548">
        <v>1270</v>
      </c>
      <c r="R548" t="s">
        <v>8219</v>
      </c>
      <c r="S548">
        <v>169</v>
      </c>
    </row>
    <row r="549" spans="9:19" x14ac:dyDescent="0.2">
      <c r="I549">
        <v>1151</v>
      </c>
      <c r="J549" t="s">
        <v>8221</v>
      </c>
      <c r="K549">
        <v>0</v>
      </c>
      <c r="Q549">
        <v>1271</v>
      </c>
      <c r="R549" t="s">
        <v>8219</v>
      </c>
      <c r="S549">
        <v>31</v>
      </c>
    </row>
    <row r="550" spans="9:19" x14ac:dyDescent="0.2">
      <c r="I550">
        <v>1152</v>
      </c>
      <c r="J550" t="s">
        <v>8221</v>
      </c>
      <c r="K550">
        <v>15</v>
      </c>
      <c r="Q550">
        <v>1272</v>
      </c>
      <c r="R550" t="s">
        <v>8219</v>
      </c>
      <c r="S550">
        <v>28</v>
      </c>
    </row>
    <row r="551" spans="9:19" x14ac:dyDescent="0.2">
      <c r="I551">
        <v>1153</v>
      </c>
      <c r="J551" t="s">
        <v>8221</v>
      </c>
      <c r="K551">
        <v>1</v>
      </c>
      <c r="Q551">
        <v>1273</v>
      </c>
      <c r="R551" t="s">
        <v>8219</v>
      </c>
      <c r="S551">
        <v>54</v>
      </c>
    </row>
    <row r="552" spans="9:19" x14ac:dyDescent="0.2">
      <c r="I552">
        <v>1154</v>
      </c>
      <c r="J552" t="s">
        <v>8221</v>
      </c>
      <c r="K552">
        <v>3</v>
      </c>
      <c r="Q552">
        <v>1274</v>
      </c>
      <c r="R552" t="s">
        <v>8219</v>
      </c>
      <c r="S552">
        <v>467</v>
      </c>
    </row>
    <row r="553" spans="9:19" x14ac:dyDescent="0.2">
      <c r="I553">
        <v>1155</v>
      </c>
      <c r="J553" t="s">
        <v>8221</v>
      </c>
      <c r="K553">
        <v>8</v>
      </c>
      <c r="Q553">
        <v>1275</v>
      </c>
      <c r="R553" t="s">
        <v>8219</v>
      </c>
      <c r="S553">
        <v>389</v>
      </c>
    </row>
    <row r="554" spans="9:19" x14ac:dyDescent="0.2">
      <c r="I554">
        <v>1156</v>
      </c>
      <c r="J554" t="s">
        <v>8221</v>
      </c>
      <c r="K554">
        <v>0</v>
      </c>
      <c r="Q554">
        <v>1276</v>
      </c>
      <c r="R554" t="s">
        <v>8219</v>
      </c>
      <c r="S554">
        <v>68</v>
      </c>
    </row>
    <row r="555" spans="9:19" x14ac:dyDescent="0.2">
      <c r="I555">
        <v>1157</v>
      </c>
      <c r="J555" t="s">
        <v>8221</v>
      </c>
      <c r="K555">
        <v>3</v>
      </c>
      <c r="Q555">
        <v>1277</v>
      </c>
      <c r="R555" t="s">
        <v>8219</v>
      </c>
      <c r="S555">
        <v>413</v>
      </c>
    </row>
    <row r="556" spans="9:19" x14ac:dyDescent="0.2">
      <c r="I556">
        <v>1158</v>
      </c>
      <c r="J556" t="s">
        <v>8221</v>
      </c>
      <c r="K556">
        <v>3</v>
      </c>
      <c r="Q556">
        <v>1278</v>
      </c>
      <c r="R556" t="s">
        <v>8219</v>
      </c>
      <c r="S556">
        <v>190</v>
      </c>
    </row>
    <row r="557" spans="9:19" x14ac:dyDescent="0.2">
      <c r="I557">
        <v>1159</v>
      </c>
      <c r="J557" t="s">
        <v>8221</v>
      </c>
      <c r="K557">
        <v>0</v>
      </c>
      <c r="Q557">
        <v>1279</v>
      </c>
      <c r="R557" t="s">
        <v>8219</v>
      </c>
      <c r="S557">
        <v>189</v>
      </c>
    </row>
    <row r="558" spans="9:19" x14ac:dyDescent="0.2">
      <c r="I558">
        <v>1160</v>
      </c>
      <c r="J558" t="s">
        <v>8221</v>
      </c>
      <c r="K558">
        <v>19</v>
      </c>
      <c r="Q558">
        <v>1280</v>
      </c>
      <c r="R558" t="s">
        <v>8219</v>
      </c>
      <c r="S558">
        <v>130</v>
      </c>
    </row>
    <row r="559" spans="9:19" x14ac:dyDescent="0.2">
      <c r="I559">
        <v>1161</v>
      </c>
      <c r="J559" t="s">
        <v>8221</v>
      </c>
      <c r="K559">
        <v>0</v>
      </c>
      <c r="Q559">
        <v>1281</v>
      </c>
      <c r="R559" t="s">
        <v>8219</v>
      </c>
      <c r="S559">
        <v>74</v>
      </c>
    </row>
    <row r="560" spans="9:19" x14ac:dyDescent="0.2">
      <c r="I560">
        <v>1162</v>
      </c>
      <c r="J560" t="s">
        <v>8221</v>
      </c>
      <c r="K560">
        <v>2</v>
      </c>
      <c r="Q560">
        <v>1282</v>
      </c>
      <c r="R560" t="s">
        <v>8219</v>
      </c>
      <c r="S560">
        <v>274</v>
      </c>
    </row>
    <row r="561" spans="9:19" x14ac:dyDescent="0.2">
      <c r="I561">
        <v>1163</v>
      </c>
      <c r="J561" t="s">
        <v>8221</v>
      </c>
      <c r="K561">
        <v>0</v>
      </c>
      <c r="Q561">
        <v>1283</v>
      </c>
      <c r="R561" t="s">
        <v>8219</v>
      </c>
      <c r="S561">
        <v>22</v>
      </c>
    </row>
    <row r="562" spans="9:19" x14ac:dyDescent="0.2">
      <c r="I562">
        <v>1164</v>
      </c>
      <c r="J562" t="s">
        <v>8221</v>
      </c>
      <c r="K562">
        <v>0</v>
      </c>
      <c r="Q562">
        <v>1284</v>
      </c>
      <c r="R562" t="s">
        <v>8219</v>
      </c>
      <c r="S562">
        <v>31</v>
      </c>
    </row>
    <row r="563" spans="9:19" x14ac:dyDescent="0.2">
      <c r="I563">
        <v>1165</v>
      </c>
      <c r="J563" t="s">
        <v>8221</v>
      </c>
      <c r="K563">
        <v>25</v>
      </c>
      <c r="Q563">
        <v>1285</v>
      </c>
      <c r="R563" t="s">
        <v>8219</v>
      </c>
      <c r="S563">
        <v>63</v>
      </c>
    </row>
    <row r="564" spans="9:19" x14ac:dyDescent="0.2">
      <c r="I564">
        <v>1166</v>
      </c>
      <c r="J564" t="s">
        <v>8221</v>
      </c>
      <c r="K564">
        <v>8</v>
      </c>
      <c r="Q564">
        <v>1286</v>
      </c>
      <c r="R564" t="s">
        <v>8219</v>
      </c>
      <c r="S564">
        <v>20</v>
      </c>
    </row>
    <row r="565" spans="9:19" x14ac:dyDescent="0.2">
      <c r="I565">
        <v>1167</v>
      </c>
      <c r="J565" t="s">
        <v>8221</v>
      </c>
      <c r="K565">
        <v>16</v>
      </c>
      <c r="Q565">
        <v>1287</v>
      </c>
      <c r="R565" t="s">
        <v>8219</v>
      </c>
      <c r="S565">
        <v>25</v>
      </c>
    </row>
    <row r="566" spans="9:19" x14ac:dyDescent="0.2">
      <c r="I566">
        <v>1168</v>
      </c>
      <c r="J566" t="s">
        <v>8221</v>
      </c>
      <c r="K566">
        <v>3</v>
      </c>
      <c r="Q566">
        <v>1288</v>
      </c>
      <c r="R566" t="s">
        <v>8219</v>
      </c>
      <c r="S566">
        <v>61</v>
      </c>
    </row>
    <row r="567" spans="9:19" x14ac:dyDescent="0.2">
      <c r="I567">
        <v>1169</v>
      </c>
      <c r="J567" t="s">
        <v>8221</v>
      </c>
      <c r="K567">
        <v>3</v>
      </c>
      <c r="Q567">
        <v>1289</v>
      </c>
      <c r="R567" t="s">
        <v>8219</v>
      </c>
      <c r="S567">
        <v>52</v>
      </c>
    </row>
    <row r="568" spans="9:19" x14ac:dyDescent="0.2">
      <c r="I568">
        <v>1170</v>
      </c>
      <c r="J568" t="s">
        <v>8221</v>
      </c>
      <c r="K568">
        <v>2</v>
      </c>
      <c r="Q568">
        <v>1290</v>
      </c>
      <c r="R568" t="s">
        <v>8219</v>
      </c>
      <c r="S568">
        <v>86</v>
      </c>
    </row>
    <row r="569" spans="9:19" x14ac:dyDescent="0.2">
      <c r="I569">
        <v>1171</v>
      </c>
      <c r="J569" t="s">
        <v>8221</v>
      </c>
      <c r="K569">
        <v>1</v>
      </c>
      <c r="Q569">
        <v>1291</v>
      </c>
      <c r="R569" t="s">
        <v>8219</v>
      </c>
      <c r="S569">
        <v>42</v>
      </c>
    </row>
    <row r="570" spans="9:19" x14ac:dyDescent="0.2">
      <c r="I570">
        <v>1172</v>
      </c>
      <c r="J570" t="s">
        <v>8221</v>
      </c>
      <c r="K570">
        <v>0</v>
      </c>
      <c r="Q570">
        <v>1292</v>
      </c>
      <c r="R570" t="s">
        <v>8219</v>
      </c>
      <c r="S570">
        <v>52</v>
      </c>
    </row>
    <row r="571" spans="9:19" x14ac:dyDescent="0.2">
      <c r="I571">
        <v>1173</v>
      </c>
      <c r="J571" t="s">
        <v>8221</v>
      </c>
      <c r="K571">
        <v>1</v>
      </c>
      <c r="Q571">
        <v>1293</v>
      </c>
      <c r="R571" t="s">
        <v>8219</v>
      </c>
      <c r="S571">
        <v>120</v>
      </c>
    </row>
    <row r="572" spans="9:19" x14ac:dyDescent="0.2">
      <c r="I572">
        <v>1174</v>
      </c>
      <c r="J572" t="s">
        <v>8221</v>
      </c>
      <c r="K572">
        <v>19</v>
      </c>
      <c r="Q572">
        <v>1294</v>
      </c>
      <c r="R572" t="s">
        <v>8219</v>
      </c>
      <c r="S572">
        <v>22</v>
      </c>
    </row>
    <row r="573" spans="9:19" x14ac:dyDescent="0.2">
      <c r="I573">
        <v>1175</v>
      </c>
      <c r="J573" t="s">
        <v>8221</v>
      </c>
      <c r="K573">
        <v>9</v>
      </c>
      <c r="Q573">
        <v>1295</v>
      </c>
      <c r="R573" t="s">
        <v>8219</v>
      </c>
      <c r="S573">
        <v>64</v>
      </c>
    </row>
    <row r="574" spans="9:19" x14ac:dyDescent="0.2">
      <c r="I574">
        <v>1176</v>
      </c>
      <c r="J574" t="s">
        <v>8221</v>
      </c>
      <c r="K574">
        <v>1</v>
      </c>
      <c r="Q574">
        <v>1296</v>
      </c>
      <c r="R574" t="s">
        <v>8219</v>
      </c>
      <c r="S574">
        <v>23</v>
      </c>
    </row>
    <row r="575" spans="9:19" x14ac:dyDescent="0.2">
      <c r="I575">
        <v>1177</v>
      </c>
      <c r="J575" t="s">
        <v>8221</v>
      </c>
      <c r="K575">
        <v>0</v>
      </c>
      <c r="Q575">
        <v>1297</v>
      </c>
      <c r="R575" t="s">
        <v>8219</v>
      </c>
      <c r="S575">
        <v>238</v>
      </c>
    </row>
    <row r="576" spans="9:19" x14ac:dyDescent="0.2">
      <c r="I576">
        <v>1178</v>
      </c>
      <c r="J576" t="s">
        <v>8221</v>
      </c>
      <c r="K576">
        <v>1</v>
      </c>
      <c r="Q576">
        <v>1298</v>
      </c>
      <c r="R576" t="s">
        <v>8219</v>
      </c>
      <c r="S576">
        <v>33</v>
      </c>
    </row>
    <row r="577" spans="9:19" x14ac:dyDescent="0.2">
      <c r="I577">
        <v>1179</v>
      </c>
      <c r="J577" t="s">
        <v>8221</v>
      </c>
      <c r="K577">
        <v>5</v>
      </c>
      <c r="Q577">
        <v>1299</v>
      </c>
      <c r="R577" t="s">
        <v>8219</v>
      </c>
      <c r="S577">
        <v>32</v>
      </c>
    </row>
    <row r="578" spans="9:19" x14ac:dyDescent="0.2">
      <c r="I578">
        <v>1180</v>
      </c>
      <c r="J578" t="s">
        <v>8221</v>
      </c>
      <c r="K578">
        <v>85</v>
      </c>
      <c r="Q578">
        <v>1300</v>
      </c>
      <c r="R578" t="s">
        <v>8219</v>
      </c>
      <c r="S578">
        <v>24</v>
      </c>
    </row>
    <row r="579" spans="9:19" x14ac:dyDescent="0.2">
      <c r="I579">
        <v>1181</v>
      </c>
      <c r="J579" t="s">
        <v>8221</v>
      </c>
      <c r="K579">
        <v>3</v>
      </c>
      <c r="Q579">
        <v>1301</v>
      </c>
      <c r="R579" t="s">
        <v>8219</v>
      </c>
      <c r="S579">
        <v>29</v>
      </c>
    </row>
    <row r="580" spans="9:19" x14ac:dyDescent="0.2">
      <c r="I580">
        <v>1182</v>
      </c>
      <c r="J580" t="s">
        <v>8221</v>
      </c>
      <c r="K580">
        <v>4</v>
      </c>
      <c r="Q580">
        <v>1302</v>
      </c>
      <c r="R580" t="s">
        <v>8219</v>
      </c>
      <c r="S580">
        <v>50</v>
      </c>
    </row>
    <row r="581" spans="9:19" x14ac:dyDescent="0.2">
      <c r="I581">
        <v>1183</v>
      </c>
      <c r="J581" t="s">
        <v>8221</v>
      </c>
      <c r="K581">
        <v>3</v>
      </c>
      <c r="Q581">
        <v>1303</v>
      </c>
      <c r="R581" t="s">
        <v>8219</v>
      </c>
      <c r="S581">
        <v>108</v>
      </c>
    </row>
    <row r="582" spans="9:19" x14ac:dyDescent="0.2">
      <c r="I582">
        <v>1404</v>
      </c>
      <c r="J582" t="s">
        <v>8221</v>
      </c>
      <c r="K582">
        <v>5</v>
      </c>
      <c r="Q582">
        <v>1344</v>
      </c>
      <c r="R582" t="s">
        <v>8219</v>
      </c>
      <c r="S582">
        <v>139</v>
      </c>
    </row>
    <row r="583" spans="9:19" x14ac:dyDescent="0.2">
      <c r="I583">
        <v>1405</v>
      </c>
      <c r="J583" t="s">
        <v>8221</v>
      </c>
      <c r="K583">
        <v>17</v>
      </c>
      <c r="Q583">
        <v>1345</v>
      </c>
      <c r="R583" t="s">
        <v>8219</v>
      </c>
      <c r="S583">
        <v>7</v>
      </c>
    </row>
    <row r="584" spans="9:19" x14ac:dyDescent="0.2">
      <c r="I584">
        <v>1406</v>
      </c>
      <c r="J584" t="s">
        <v>8221</v>
      </c>
      <c r="K584">
        <v>3</v>
      </c>
      <c r="Q584">
        <v>1346</v>
      </c>
      <c r="R584" t="s">
        <v>8219</v>
      </c>
      <c r="S584">
        <v>149</v>
      </c>
    </row>
    <row r="585" spans="9:19" x14ac:dyDescent="0.2">
      <c r="I585">
        <v>1407</v>
      </c>
      <c r="J585" t="s">
        <v>8221</v>
      </c>
      <c r="K585">
        <v>2</v>
      </c>
      <c r="Q585">
        <v>1347</v>
      </c>
      <c r="R585" t="s">
        <v>8219</v>
      </c>
      <c r="S585">
        <v>31</v>
      </c>
    </row>
    <row r="586" spans="9:19" x14ac:dyDescent="0.2">
      <c r="I586">
        <v>1408</v>
      </c>
      <c r="J586" t="s">
        <v>8221</v>
      </c>
      <c r="K586">
        <v>6</v>
      </c>
      <c r="Q586">
        <v>1348</v>
      </c>
      <c r="R586" t="s">
        <v>8219</v>
      </c>
      <c r="S586">
        <v>26</v>
      </c>
    </row>
    <row r="587" spans="9:19" x14ac:dyDescent="0.2">
      <c r="I587">
        <v>1409</v>
      </c>
      <c r="J587" t="s">
        <v>8221</v>
      </c>
      <c r="K587">
        <v>0</v>
      </c>
      <c r="Q587">
        <v>1349</v>
      </c>
      <c r="R587" t="s">
        <v>8219</v>
      </c>
      <c r="S587">
        <v>172</v>
      </c>
    </row>
    <row r="588" spans="9:19" x14ac:dyDescent="0.2">
      <c r="I588">
        <v>1410</v>
      </c>
      <c r="J588" t="s">
        <v>8221</v>
      </c>
      <c r="K588">
        <v>1</v>
      </c>
      <c r="Q588">
        <v>1350</v>
      </c>
      <c r="R588" t="s">
        <v>8219</v>
      </c>
      <c r="S588">
        <v>78</v>
      </c>
    </row>
    <row r="589" spans="9:19" x14ac:dyDescent="0.2">
      <c r="I589">
        <v>1411</v>
      </c>
      <c r="J589" t="s">
        <v>8221</v>
      </c>
      <c r="K589">
        <v>3</v>
      </c>
      <c r="Q589">
        <v>1351</v>
      </c>
      <c r="R589" t="s">
        <v>8219</v>
      </c>
      <c r="S589">
        <v>120</v>
      </c>
    </row>
    <row r="590" spans="9:19" x14ac:dyDescent="0.2">
      <c r="I590">
        <v>1412</v>
      </c>
      <c r="J590" t="s">
        <v>8221</v>
      </c>
      <c r="K590">
        <v>13</v>
      </c>
      <c r="Q590">
        <v>1352</v>
      </c>
      <c r="R590" t="s">
        <v>8219</v>
      </c>
      <c r="S590">
        <v>227</v>
      </c>
    </row>
    <row r="591" spans="9:19" x14ac:dyDescent="0.2">
      <c r="I591">
        <v>1413</v>
      </c>
      <c r="J591" t="s">
        <v>8221</v>
      </c>
      <c r="K591">
        <v>1</v>
      </c>
      <c r="Q591">
        <v>1353</v>
      </c>
      <c r="R591" t="s">
        <v>8219</v>
      </c>
      <c r="S591">
        <v>42</v>
      </c>
    </row>
    <row r="592" spans="9:19" x14ac:dyDescent="0.2">
      <c r="I592">
        <v>1414</v>
      </c>
      <c r="J592" t="s">
        <v>8221</v>
      </c>
      <c r="K592">
        <v>1</v>
      </c>
      <c r="Q592">
        <v>1354</v>
      </c>
      <c r="R592" t="s">
        <v>8219</v>
      </c>
      <c r="S592">
        <v>64</v>
      </c>
    </row>
    <row r="593" spans="9:19" x14ac:dyDescent="0.2">
      <c r="I593">
        <v>1415</v>
      </c>
      <c r="J593" t="s">
        <v>8221</v>
      </c>
      <c r="K593">
        <v>9</v>
      </c>
      <c r="Q593">
        <v>1355</v>
      </c>
      <c r="R593" t="s">
        <v>8219</v>
      </c>
      <c r="S593">
        <v>121</v>
      </c>
    </row>
    <row r="594" spans="9:19" x14ac:dyDescent="0.2">
      <c r="I594">
        <v>1416</v>
      </c>
      <c r="J594" t="s">
        <v>8221</v>
      </c>
      <c r="K594">
        <v>0</v>
      </c>
      <c r="Q594">
        <v>1356</v>
      </c>
      <c r="R594" t="s">
        <v>8219</v>
      </c>
      <c r="S594">
        <v>87</v>
      </c>
    </row>
    <row r="595" spans="9:19" x14ac:dyDescent="0.2">
      <c r="I595">
        <v>1417</v>
      </c>
      <c r="J595" t="s">
        <v>8221</v>
      </c>
      <c r="K595">
        <v>2</v>
      </c>
      <c r="Q595">
        <v>1357</v>
      </c>
      <c r="R595" t="s">
        <v>8219</v>
      </c>
      <c r="S595">
        <v>65</v>
      </c>
    </row>
    <row r="596" spans="9:19" x14ac:dyDescent="0.2">
      <c r="I596">
        <v>1418</v>
      </c>
      <c r="J596" t="s">
        <v>8221</v>
      </c>
      <c r="K596">
        <v>1</v>
      </c>
      <c r="Q596">
        <v>1358</v>
      </c>
      <c r="R596" t="s">
        <v>8219</v>
      </c>
      <c r="S596">
        <v>49</v>
      </c>
    </row>
    <row r="597" spans="9:19" x14ac:dyDescent="0.2">
      <c r="I597">
        <v>1419</v>
      </c>
      <c r="J597" t="s">
        <v>8221</v>
      </c>
      <c r="K597">
        <v>10</v>
      </c>
      <c r="Q597">
        <v>1359</v>
      </c>
      <c r="R597" t="s">
        <v>8219</v>
      </c>
      <c r="S597">
        <v>19</v>
      </c>
    </row>
    <row r="598" spans="9:19" x14ac:dyDescent="0.2">
      <c r="I598">
        <v>1420</v>
      </c>
      <c r="J598" t="s">
        <v>8221</v>
      </c>
      <c r="K598">
        <v>3</v>
      </c>
      <c r="Q598">
        <v>1360</v>
      </c>
      <c r="R598" t="s">
        <v>8219</v>
      </c>
      <c r="S598">
        <v>81</v>
      </c>
    </row>
    <row r="599" spans="9:19" x14ac:dyDescent="0.2">
      <c r="I599">
        <v>1421</v>
      </c>
      <c r="J599" t="s">
        <v>8221</v>
      </c>
      <c r="K599">
        <v>2</v>
      </c>
      <c r="Q599">
        <v>1361</v>
      </c>
      <c r="R599" t="s">
        <v>8219</v>
      </c>
      <c r="S599">
        <v>264</v>
      </c>
    </row>
    <row r="600" spans="9:19" x14ac:dyDescent="0.2">
      <c r="I600">
        <v>1422</v>
      </c>
      <c r="J600" t="s">
        <v>8221</v>
      </c>
      <c r="K600">
        <v>2</v>
      </c>
      <c r="Q600">
        <v>1362</v>
      </c>
      <c r="R600" t="s">
        <v>8219</v>
      </c>
      <c r="S600">
        <v>25</v>
      </c>
    </row>
    <row r="601" spans="9:19" x14ac:dyDescent="0.2">
      <c r="I601">
        <v>1423</v>
      </c>
      <c r="J601" t="s">
        <v>8221</v>
      </c>
      <c r="K601">
        <v>1</v>
      </c>
      <c r="Q601">
        <v>1363</v>
      </c>
      <c r="R601" t="s">
        <v>8219</v>
      </c>
      <c r="S601">
        <v>5</v>
      </c>
    </row>
    <row r="602" spans="9:19" x14ac:dyDescent="0.2">
      <c r="I602">
        <v>1424</v>
      </c>
      <c r="J602" t="s">
        <v>8221</v>
      </c>
      <c r="K602">
        <v>14</v>
      </c>
      <c r="Q602">
        <v>1364</v>
      </c>
      <c r="R602" t="s">
        <v>8219</v>
      </c>
      <c r="S602">
        <v>144</v>
      </c>
    </row>
    <row r="603" spans="9:19" x14ac:dyDescent="0.2">
      <c r="I603">
        <v>1425</v>
      </c>
      <c r="J603" t="s">
        <v>8221</v>
      </c>
      <c r="K603">
        <v>0</v>
      </c>
      <c r="Q603">
        <v>1365</v>
      </c>
      <c r="R603" t="s">
        <v>8219</v>
      </c>
      <c r="S603">
        <v>92</v>
      </c>
    </row>
    <row r="604" spans="9:19" x14ac:dyDescent="0.2">
      <c r="I604">
        <v>1426</v>
      </c>
      <c r="J604" t="s">
        <v>8221</v>
      </c>
      <c r="K604">
        <v>0</v>
      </c>
      <c r="Q604">
        <v>1366</v>
      </c>
      <c r="R604" t="s">
        <v>8219</v>
      </c>
      <c r="S604">
        <v>147</v>
      </c>
    </row>
    <row r="605" spans="9:19" x14ac:dyDescent="0.2">
      <c r="I605">
        <v>1427</v>
      </c>
      <c r="J605" t="s">
        <v>8221</v>
      </c>
      <c r="K605">
        <v>4</v>
      </c>
      <c r="Q605">
        <v>1367</v>
      </c>
      <c r="R605" t="s">
        <v>8219</v>
      </c>
      <c r="S605">
        <v>90</v>
      </c>
    </row>
    <row r="606" spans="9:19" x14ac:dyDescent="0.2">
      <c r="I606">
        <v>1428</v>
      </c>
      <c r="J606" t="s">
        <v>8221</v>
      </c>
      <c r="K606">
        <v>3</v>
      </c>
      <c r="Q606">
        <v>1368</v>
      </c>
      <c r="R606" t="s">
        <v>8219</v>
      </c>
      <c r="S606">
        <v>87</v>
      </c>
    </row>
    <row r="607" spans="9:19" x14ac:dyDescent="0.2">
      <c r="I607">
        <v>1429</v>
      </c>
      <c r="J607" t="s">
        <v>8221</v>
      </c>
      <c r="K607">
        <v>0</v>
      </c>
      <c r="Q607">
        <v>1369</v>
      </c>
      <c r="R607" t="s">
        <v>8219</v>
      </c>
      <c r="S607">
        <v>406</v>
      </c>
    </row>
    <row r="608" spans="9:19" x14ac:dyDescent="0.2">
      <c r="I608">
        <v>1430</v>
      </c>
      <c r="J608" t="s">
        <v>8221</v>
      </c>
      <c r="K608">
        <v>5</v>
      </c>
      <c r="Q608">
        <v>1370</v>
      </c>
      <c r="R608" t="s">
        <v>8219</v>
      </c>
      <c r="S608">
        <v>20</v>
      </c>
    </row>
    <row r="609" spans="9:19" x14ac:dyDescent="0.2">
      <c r="I609">
        <v>1431</v>
      </c>
      <c r="J609" t="s">
        <v>8221</v>
      </c>
      <c r="K609">
        <v>47</v>
      </c>
      <c r="Q609">
        <v>1371</v>
      </c>
      <c r="R609" t="s">
        <v>8219</v>
      </c>
      <c r="S609">
        <v>70</v>
      </c>
    </row>
    <row r="610" spans="9:19" x14ac:dyDescent="0.2">
      <c r="I610">
        <v>1432</v>
      </c>
      <c r="J610" t="s">
        <v>8221</v>
      </c>
      <c r="K610">
        <v>0</v>
      </c>
      <c r="Q610">
        <v>1372</v>
      </c>
      <c r="R610" t="s">
        <v>8219</v>
      </c>
      <c r="S610">
        <v>16</v>
      </c>
    </row>
    <row r="611" spans="9:19" x14ac:dyDescent="0.2">
      <c r="I611">
        <v>1433</v>
      </c>
      <c r="J611" t="s">
        <v>8221</v>
      </c>
      <c r="K611">
        <v>10</v>
      </c>
      <c r="Q611">
        <v>1373</v>
      </c>
      <c r="R611" t="s">
        <v>8219</v>
      </c>
      <c r="S611">
        <v>52</v>
      </c>
    </row>
    <row r="612" spans="9:19" x14ac:dyDescent="0.2">
      <c r="I612">
        <v>1434</v>
      </c>
      <c r="J612" t="s">
        <v>8221</v>
      </c>
      <c r="K612">
        <v>11</v>
      </c>
      <c r="Q612">
        <v>1374</v>
      </c>
      <c r="R612" t="s">
        <v>8219</v>
      </c>
      <c r="S612">
        <v>66</v>
      </c>
    </row>
    <row r="613" spans="9:19" x14ac:dyDescent="0.2">
      <c r="I613">
        <v>1435</v>
      </c>
      <c r="J613" t="s">
        <v>8221</v>
      </c>
      <c r="K613">
        <v>2</v>
      </c>
      <c r="Q613">
        <v>1375</v>
      </c>
      <c r="R613" t="s">
        <v>8219</v>
      </c>
      <c r="S613">
        <v>109</v>
      </c>
    </row>
    <row r="614" spans="9:19" x14ac:dyDescent="0.2">
      <c r="I614">
        <v>1436</v>
      </c>
      <c r="J614" t="s">
        <v>8221</v>
      </c>
      <c r="K614">
        <v>2</v>
      </c>
      <c r="Q614">
        <v>1376</v>
      </c>
      <c r="R614" t="s">
        <v>8219</v>
      </c>
      <c r="S614">
        <v>168</v>
      </c>
    </row>
    <row r="615" spans="9:19" x14ac:dyDescent="0.2">
      <c r="I615">
        <v>1437</v>
      </c>
      <c r="J615" t="s">
        <v>8221</v>
      </c>
      <c r="K615">
        <v>22</v>
      </c>
      <c r="Q615">
        <v>1377</v>
      </c>
      <c r="R615" t="s">
        <v>8219</v>
      </c>
      <c r="S615">
        <v>31</v>
      </c>
    </row>
    <row r="616" spans="9:19" x14ac:dyDescent="0.2">
      <c r="I616">
        <v>1438</v>
      </c>
      <c r="J616" t="s">
        <v>8221</v>
      </c>
      <c r="K616">
        <v>8</v>
      </c>
      <c r="Q616">
        <v>1378</v>
      </c>
      <c r="R616" t="s">
        <v>8219</v>
      </c>
      <c r="S616">
        <v>133</v>
      </c>
    </row>
    <row r="617" spans="9:19" x14ac:dyDescent="0.2">
      <c r="I617">
        <v>1439</v>
      </c>
      <c r="J617" t="s">
        <v>8221</v>
      </c>
      <c r="K617">
        <v>6</v>
      </c>
      <c r="Q617">
        <v>1379</v>
      </c>
      <c r="R617" t="s">
        <v>8219</v>
      </c>
      <c r="S617">
        <v>151</v>
      </c>
    </row>
    <row r="618" spans="9:19" x14ac:dyDescent="0.2">
      <c r="I618">
        <v>1440</v>
      </c>
      <c r="J618" t="s">
        <v>8221</v>
      </c>
      <c r="K618">
        <v>1</v>
      </c>
      <c r="Q618">
        <v>1380</v>
      </c>
      <c r="R618" t="s">
        <v>8219</v>
      </c>
      <c r="S618">
        <v>5</v>
      </c>
    </row>
    <row r="619" spans="9:19" x14ac:dyDescent="0.2">
      <c r="I619">
        <v>1441</v>
      </c>
      <c r="J619" t="s">
        <v>8221</v>
      </c>
      <c r="K619">
        <v>3</v>
      </c>
      <c r="Q619">
        <v>1381</v>
      </c>
      <c r="R619" t="s">
        <v>8219</v>
      </c>
      <c r="S619">
        <v>73</v>
      </c>
    </row>
    <row r="620" spans="9:19" x14ac:dyDescent="0.2">
      <c r="I620">
        <v>1442</v>
      </c>
      <c r="J620" t="s">
        <v>8221</v>
      </c>
      <c r="K620">
        <v>0</v>
      </c>
      <c r="Q620">
        <v>1382</v>
      </c>
      <c r="R620" t="s">
        <v>8219</v>
      </c>
      <c r="S620">
        <v>148</v>
      </c>
    </row>
    <row r="621" spans="9:19" x14ac:dyDescent="0.2">
      <c r="I621">
        <v>1443</v>
      </c>
      <c r="J621" t="s">
        <v>8221</v>
      </c>
      <c r="K621">
        <v>0</v>
      </c>
      <c r="Q621">
        <v>1383</v>
      </c>
      <c r="R621" t="s">
        <v>8219</v>
      </c>
      <c r="S621">
        <v>93</v>
      </c>
    </row>
    <row r="622" spans="9:19" x14ac:dyDescent="0.2">
      <c r="I622">
        <v>1444</v>
      </c>
      <c r="J622" t="s">
        <v>8221</v>
      </c>
      <c r="K622">
        <v>0</v>
      </c>
      <c r="Q622">
        <v>1384</v>
      </c>
      <c r="R622" t="s">
        <v>8219</v>
      </c>
      <c r="S622">
        <v>63</v>
      </c>
    </row>
    <row r="623" spans="9:19" x14ac:dyDescent="0.2">
      <c r="I623">
        <v>1445</v>
      </c>
      <c r="J623" t="s">
        <v>8221</v>
      </c>
      <c r="K623">
        <v>0</v>
      </c>
      <c r="Q623">
        <v>1385</v>
      </c>
      <c r="R623" t="s">
        <v>8219</v>
      </c>
      <c r="S623">
        <v>134</v>
      </c>
    </row>
    <row r="624" spans="9:19" x14ac:dyDescent="0.2">
      <c r="I624">
        <v>1446</v>
      </c>
      <c r="J624" t="s">
        <v>8221</v>
      </c>
      <c r="K624">
        <v>0</v>
      </c>
      <c r="Q624">
        <v>1386</v>
      </c>
      <c r="R624" t="s">
        <v>8219</v>
      </c>
      <c r="S624">
        <v>14</v>
      </c>
    </row>
    <row r="625" spans="9:19" x14ac:dyDescent="0.2">
      <c r="I625">
        <v>1447</v>
      </c>
      <c r="J625" t="s">
        <v>8221</v>
      </c>
      <c r="K625">
        <v>3</v>
      </c>
      <c r="Q625">
        <v>1387</v>
      </c>
      <c r="R625" t="s">
        <v>8219</v>
      </c>
      <c r="S625">
        <v>78</v>
      </c>
    </row>
    <row r="626" spans="9:19" x14ac:dyDescent="0.2">
      <c r="I626">
        <v>1448</v>
      </c>
      <c r="J626" t="s">
        <v>8221</v>
      </c>
      <c r="K626">
        <v>0</v>
      </c>
      <c r="Q626">
        <v>1388</v>
      </c>
      <c r="R626" t="s">
        <v>8219</v>
      </c>
      <c r="S626">
        <v>112</v>
      </c>
    </row>
    <row r="627" spans="9:19" x14ac:dyDescent="0.2">
      <c r="I627">
        <v>1449</v>
      </c>
      <c r="J627" t="s">
        <v>8221</v>
      </c>
      <c r="K627">
        <v>0</v>
      </c>
      <c r="Q627">
        <v>1389</v>
      </c>
      <c r="R627" t="s">
        <v>8219</v>
      </c>
      <c r="S627">
        <v>34</v>
      </c>
    </row>
    <row r="628" spans="9:19" x14ac:dyDescent="0.2">
      <c r="I628">
        <v>1450</v>
      </c>
      <c r="J628" t="s">
        <v>8221</v>
      </c>
      <c r="K628">
        <v>1</v>
      </c>
      <c r="Q628">
        <v>1390</v>
      </c>
      <c r="R628" t="s">
        <v>8219</v>
      </c>
      <c r="S628">
        <v>19</v>
      </c>
    </row>
    <row r="629" spans="9:19" x14ac:dyDescent="0.2">
      <c r="I629">
        <v>1481</v>
      </c>
      <c r="J629" t="s">
        <v>8221</v>
      </c>
      <c r="K629">
        <v>6</v>
      </c>
      <c r="Q629">
        <v>1391</v>
      </c>
      <c r="R629" t="s">
        <v>8219</v>
      </c>
      <c r="S629">
        <v>13</v>
      </c>
    </row>
    <row r="630" spans="9:19" x14ac:dyDescent="0.2">
      <c r="I630">
        <v>1482</v>
      </c>
      <c r="J630" t="s">
        <v>8221</v>
      </c>
      <c r="K630">
        <v>1</v>
      </c>
      <c r="Q630">
        <v>1392</v>
      </c>
      <c r="R630" t="s">
        <v>8219</v>
      </c>
      <c r="S630">
        <v>104</v>
      </c>
    </row>
    <row r="631" spans="9:19" x14ac:dyDescent="0.2">
      <c r="I631">
        <v>1483</v>
      </c>
      <c r="J631" t="s">
        <v>8221</v>
      </c>
      <c r="K631">
        <v>2</v>
      </c>
      <c r="Q631">
        <v>1393</v>
      </c>
      <c r="R631" t="s">
        <v>8219</v>
      </c>
      <c r="S631">
        <v>52</v>
      </c>
    </row>
    <row r="632" spans="9:19" x14ac:dyDescent="0.2">
      <c r="I632">
        <v>1484</v>
      </c>
      <c r="J632" t="s">
        <v>8221</v>
      </c>
      <c r="K632">
        <v>0</v>
      </c>
      <c r="Q632">
        <v>1394</v>
      </c>
      <c r="R632" t="s">
        <v>8219</v>
      </c>
      <c r="S632">
        <v>17</v>
      </c>
    </row>
    <row r="633" spans="9:19" x14ac:dyDescent="0.2">
      <c r="I633">
        <v>1485</v>
      </c>
      <c r="J633" t="s">
        <v>8221</v>
      </c>
      <c r="K633">
        <v>3</v>
      </c>
      <c r="Q633">
        <v>1395</v>
      </c>
      <c r="R633" t="s">
        <v>8219</v>
      </c>
      <c r="S633">
        <v>82</v>
      </c>
    </row>
    <row r="634" spans="9:19" x14ac:dyDescent="0.2">
      <c r="I634">
        <v>1486</v>
      </c>
      <c r="J634" t="s">
        <v>8221</v>
      </c>
      <c r="K634">
        <v>3</v>
      </c>
      <c r="Q634">
        <v>1396</v>
      </c>
      <c r="R634" t="s">
        <v>8219</v>
      </c>
      <c r="S634">
        <v>73</v>
      </c>
    </row>
    <row r="635" spans="9:19" x14ac:dyDescent="0.2">
      <c r="I635">
        <v>1487</v>
      </c>
      <c r="J635" t="s">
        <v>8221</v>
      </c>
      <c r="K635">
        <v>0</v>
      </c>
      <c r="Q635">
        <v>1397</v>
      </c>
      <c r="R635" t="s">
        <v>8219</v>
      </c>
      <c r="S635">
        <v>158</v>
      </c>
    </row>
    <row r="636" spans="9:19" x14ac:dyDescent="0.2">
      <c r="I636">
        <v>1488</v>
      </c>
      <c r="J636" t="s">
        <v>8221</v>
      </c>
      <c r="K636">
        <v>6</v>
      </c>
      <c r="Q636">
        <v>1398</v>
      </c>
      <c r="R636" t="s">
        <v>8219</v>
      </c>
      <c r="S636">
        <v>65</v>
      </c>
    </row>
    <row r="637" spans="9:19" x14ac:dyDescent="0.2">
      <c r="I637">
        <v>1489</v>
      </c>
      <c r="J637" t="s">
        <v>8221</v>
      </c>
      <c r="K637">
        <v>0</v>
      </c>
      <c r="Q637">
        <v>1399</v>
      </c>
      <c r="R637" t="s">
        <v>8219</v>
      </c>
      <c r="S637">
        <v>184</v>
      </c>
    </row>
    <row r="638" spans="9:19" x14ac:dyDescent="0.2">
      <c r="I638">
        <v>1490</v>
      </c>
      <c r="J638" t="s">
        <v>8221</v>
      </c>
      <c r="K638">
        <v>19</v>
      </c>
      <c r="Q638">
        <v>1400</v>
      </c>
      <c r="R638" t="s">
        <v>8219</v>
      </c>
      <c r="S638">
        <v>34</v>
      </c>
    </row>
    <row r="639" spans="9:19" x14ac:dyDescent="0.2">
      <c r="I639">
        <v>1491</v>
      </c>
      <c r="J639" t="s">
        <v>8221</v>
      </c>
      <c r="K639">
        <v>1</v>
      </c>
      <c r="Q639">
        <v>1401</v>
      </c>
      <c r="R639" t="s">
        <v>8219</v>
      </c>
      <c r="S639">
        <v>240</v>
      </c>
    </row>
    <row r="640" spans="9:19" x14ac:dyDescent="0.2">
      <c r="I640">
        <v>1492</v>
      </c>
      <c r="J640" t="s">
        <v>8221</v>
      </c>
      <c r="K640">
        <v>2</v>
      </c>
      <c r="Q640">
        <v>1402</v>
      </c>
      <c r="R640" t="s">
        <v>8219</v>
      </c>
      <c r="S640">
        <v>113</v>
      </c>
    </row>
    <row r="641" spans="9:19" x14ac:dyDescent="0.2">
      <c r="I641">
        <v>1493</v>
      </c>
      <c r="J641" t="s">
        <v>8221</v>
      </c>
      <c r="K641">
        <v>0</v>
      </c>
      <c r="Q641">
        <v>1403</v>
      </c>
      <c r="R641" t="s">
        <v>8219</v>
      </c>
      <c r="S641">
        <v>66</v>
      </c>
    </row>
    <row r="642" spans="9:19" x14ac:dyDescent="0.2">
      <c r="I642">
        <v>1494</v>
      </c>
      <c r="J642" t="s">
        <v>8221</v>
      </c>
      <c r="K642">
        <v>11</v>
      </c>
      <c r="Q642">
        <v>1461</v>
      </c>
      <c r="R642" t="s">
        <v>8219</v>
      </c>
      <c r="S642">
        <v>340</v>
      </c>
    </row>
    <row r="643" spans="9:19" x14ac:dyDescent="0.2">
      <c r="I643">
        <v>1495</v>
      </c>
      <c r="J643" t="s">
        <v>8221</v>
      </c>
      <c r="K643">
        <v>0</v>
      </c>
      <c r="Q643">
        <v>1462</v>
      </c>
      <c r="R643" t="s">
        <v>8219</v>
      </c>
      <c r="S643">
        <v>150</v>
      </c>
    </row>
    <row r="644" spans="9:19" x14ac:dyDescent="0.2">
      <c r="I644">
        <v>1496</v>
      </c>
      <c r="J644" t="s">
        <v>8221</v>
      </c>
      <c r="K644">
        <v>0</v>
      </c>
      <c r="Q644">
        <v>1463</v>
      </c>
      <c r="R644" t="s">
        <v>8219</v>
      </c>
      <c r="S644">
        <v>25</v>
      </c>
    </row>
    <row r="645" spans="9:19" x14ac:dyDescent="0.2">
      <c r="I645">
        <v>1497</v>
      </c>
      <c r="J645" t="s">
        <v>8221</v>
      </c>
      <c r="K645">
        <v>1</v>
      </c>
      <c r="Q645">
        <v>1464</v>
      </c>
      <c r="R645" t="s">
        <v>8219</v>
      </c>
      <c r="S645">
        <v>234</v>
      </c>
    </row>
    <row r="646" spans="9:19" x14ac:dyDescent="0.2">
      <c r="I646">
        <v>1498</v>
      </c>
      <c r="J646" t="s">
        <v>8221</v>
      </c>
      <c r="K646">
        <v>3</v>
      </c>
      <c r="Q646">
        <v>1465</v>
      </c>
      <c r="R646" t="s">
        <v>8219</v>
      </c>
      <c r="S646">
        <v>2602</v>
      </c>
    </row>
    <row r="647" spans="9:19" x14ac:dyDescent="0.2">
      <c r="I647">
        <v>1499</v>
      </c>
      <c r="J647" t="s">
        <v>8221</v>
      </c>
      <c r="K647">
        <v>1</v>
      </c>
      <c r="Q647">
        <v>1466</v>
      </c>
      <c r="R647" t="s">
        <v>8219</v>
      </c>
      <c r="S647">
        <v>248</v>
      </c>
    </row>
    <row r="648" spans="9:19" x14ac:dyDescent="0.2">
      <c r="I648">
        <v>1500</v>
      </c>
      <c r="J648" t="s">
        <v>8221</v>
      </c>
      <c r="K648">
        <v>15</v>
      </c>
      <c r="Q648">
        <v>1467</v>
      </c>
      <c r="R648" t="s">
        <v>8219</v>
      </c>
      <c r="S648">
        <v>600</v>
      </c>
    </row>
    <row r="649" spans="9:19" x14ac:dyDescent="0.2">
      <c r="I649">
        <v>1541</v>
      </c>
      <c r="J649" t="s">
        <v>8221</v>
      </c>
      <c r="K649">
        <v>2</v>
      </c>
      <c r="Q649">
        <v>1468</v>
      </c>
      <c r="R649" t="s">
        <v>8219</v>
      </c>
      <c r="S649">
        <v>293</v>
      </c>
    </row>
    <row r="650" spans="9:19" x14ac:dyDescent="0.2">
      <c r="I650">
        <v>1542</v>
      </c>
      <c r="J650" t="s">
        <v>8221</v>
      </c>
      <c r="K650">
        <v>1</v>
      </c>
      <c r="Q650">
        <v>1469</v>
      </c>
      <c r="R650" t="s">
        <v>8219</v>
      </c>
      <c r="S650">
        <v>321</v>
      </c>
    </row>
    <row r="651" spans="9:19" x14ac:dyDescent="0.2">
      <c r="I651">
        <v>1543</v>
      </c>
      <c r="J651" t="s">
        <v>8221</v>
      </c>
      <c r="K651">
        <v>1</v>
      </c>
      <c r="Q651">
        <v>1470</v>
      </c>
      <c r="R651" t="s">
        <v>8219</v>
      </c>
      <c r="S651">
        <v>81</v>
      </c>
    </row>
    <row r="652" spans="9:19" x14ac:dyDescent="0.2">
      <c r="I652">
        <v>1544</v>
      </c>
      <c r="J652" t="s">
        <v>8221</v>
      </c>
      <c r="K652">
        <v>0</v>
      </c>
      <c r="Q652">
        <v>1471</v>
      </c>
      <c r="R652" t="s">
        <v>8219</v>
      </c>
      <c r="S652">
        <v>343</v>
      </c>
    </row>
    <row r="653" spans="9:19" x14ac:dyDescent="0.2">
      <c r="I653">
        <v>1545</v>
      </c>
      <c r="J653" t="s">
        <v>8221</v>
      </c>
      <c r="K653">
        <v>1</v>
      </c>
      <c r="Q653">
        <v>1472</v>
      </c>
      <c r="R653" t="s">
        <v>8219</v>
      </c>
      <c r="S653">
        <v>336</v>
      </c>
    </row>
    <row r="654" spans="9:19" x14ac:dyDescent="0.2">
      <c r="I654">
        <v>1546</v>
      </c>
      <c r="J654" t="s">
        <v>8221</v>
      </c>
      <c r="K654">
        <v>11</v>
      </c>
      <c r="Q654">
        <v>1473</v>
      </c>
      <c r="R654" t="s">
        <v>8219</v>
      </c>
      <c r="S654">
        <v>47</v>
      </c>
    </row>
    <row r="655" spans="9:19" x14ac:dyDescent="0.2">
      <c r="I655">
        <v>1547</v>
      </c>
      <c r="J655" t="s">
        <v>8221</v>
      </c>
      <c r="K655">
        <v>0</v>
      </c>
      <c r="Q655">
        <v>1474</v>
      </c>
      <c r="R655" t="s">
        <v>8219</v>
      </c>
      <c r="S655">
        <v>76</v>
      </c>
    </row>
    <row r="656" spans="9:19" x14ac:dyDescent="0.2">
      <c r="I656">
        <v>1548</v>
      </c>
      <c r="J656" t="s">
        <v>8221</v>
      </c>
      <c r="K656">
        <v>1</v>
      </c>
      <c r="Q656">
        <v>1475</v>
      </c>
      <c r="R656" t="s">
        <v>8219</v>
      </c>
      <c r="S656">
        <v>441</v>
      </c>
    </row>
    <row r="657" spans="9:19" x14ac:dyDescent="0.2">
      <c r="I657">
        <v>1549</v>
      </c>
      <c r="J657" t="s">
        <v>8221</v>
      </c>
      <c r="K657">
        <v>6</v>
      </c>
      <c r="Q657">
        <v>1476</v>
      </c>
      <c r="R657" t="s">
        <v>8219</v>
      </c>
      <c r="S657">
        <v>916</v>
      </c>
    </row>
    <row r="658" spans="9:19" x14ac:dyDescent="0.2">
      <c r="I658">
        <v>1550</v>
      </c>
      <c r="J658" t="s">
        <v>8221</v>
      </c>
      <c r="K658">
        <v>7</v>
      </c>
      <c r="Q658">
        <v>1477</v>
      </c>
      <c r="R658" t="s">
        <v>8219</v>
      </c>
      <c r="S658">
        <v>369</v>
      </c>
    </row>
    <row r="659" spans="9:19" x14ac:dyDescent="0.2">
      <c r="I659">
        <v>1551</v>
      </c>
      <c r="J659" t="s">
        <v>8221</v>
      </c>
      <c r="K659">
        <v>0</v>
      </c>
      <c r="Q659">
        <v>1478</v>
      </c>
      <c r="R659" t="s">
        <v>8219</v>
      </c>
      <c r="S659">
        <v>20242</v>
      </c>
    </row>
    <row r="660" spans="9:19" x14ac:dyDescent="0.2">
      <c r="I660">
        <v>1552</v>
      </c>
      <c r="J660" t="s">
        <v>8221</v>
      </c>
      <c r="K660">
        <v>16</v>
      </c>
      <c r="Q660">
        <v>1479</v>
      </c>
      <c r="R660" t="s">
        <v>8219</v>
      </c>
      <c r="S660">
        <v>71</v>
      </c>
    </row>
    <row r="661" spans="9:19" x14ac:dyDescent="0.2">
      <c r="I661">
        <v>1553</v>
      </c>
      <c r="J661" t="s">
        <v>8221</v>
      </c>
      <c r="K661">
        <v>0</v>
      </c>
      <c r="Q661">
        <v>1480</v>
      </c>
      <c r="R661" t="s">
        <v>8219</v>
      </c>
      <c r="S661">
        <v>635</v>
      </c>
    </row>
    <row r="662" spans="9:19" x14ac:dyDescent="0.2">
      <c r="I662">
        <v>1554</v>
      </c>
      <c r="J662" t="s">
        <v>8221</v>
      </c>
      <c r="K662">
        <v>0</v>
      </c>
      <c r="Q662">
        <v>1501</v>
      </c>
      <c r="R662" t="s">
        <v>8219</v>
      </c>
      <c r="S662">
        <v>885</v>
      </c>
    </row>
    <row r="663" spans="9:19" x14ac:dyDescent="0.2">
      <c r="I663">
        <v>1555</v>
      </c>
      <c r="J663" t="s">
        <v>8221</v>
      </c>
      <c r="K663">
        <v>0</v>
      </c>
      <c r="Q663">
        <v>1502</v>
      </c>
      <c r="R663" t="s">
        <v>8219</v>
      </c>
      <c r="S663">
        <v>329</v>
      </c>
    </row>
    <row r="664" spans="9:19" x14ac:dyDescent="0.2">
      <c r="I664">
        <v>1556</v>
      </c>
      <c r="J664" t="s">
        <v>8221</v>
      </c>
      <c r="K664">
        <v>12</v>
      </c>
      <c r="Q664">
        <v>1503</v>
      </c>
      <c r="R664" t="s">
        <v>8219</v>
      </c>
      <c r="S664">
        <v>71</v>
      </c>
    </row>
    <row r="665" spans="9:19" x14ac:dyDescent="0.2">
      <c r="I665">
        <v>1557</v>
      </c>
      <c r="J665" t="s">
        <v>8221</v>
      </c>
      <c r="K665">
        <v>1</v>
      </c>
      <c r="Q665">
        <v>1504</v>
      </c>
      <c r="R665" t="s">
        <v>8219</v>
      </c>
      <c r="S665">
        <v>269</v>
      </c>
    </row>
    <row r="666" spans="9:19" x14ac:dyDescent="0.2">
      <c r="I666">
        <v>1558</v>
      </c>
      <c r="J666" t="s">
        <v>8221</v>
      </c>
      <c r="K666">
        <v>3</v>
      </c>
      <c r="Q666">
        <v>1505</v>
      </c>
      <c r="R666" t="s">
        <v>8219</v>
      </c>
      <c r="S666">
        <v>345</v>
      </c>
    </row>
    <row r="667" spans="9:19" x14ac:dyDescent="0.2">
      <c r="I667">
        <v>1559</v>
      </c>
      <c r="J667" t="s">
        <v>8221</v>
      </c>
      <c r="K667">
        <v>1</v>
      </c>
      <c r="Q667">
        <v>1506</v>
      </c>
      <c r="R667" t="s">
        <v>8219</v>
      </c>
      <c r="S667">
        <v>43</v>
      </c>
    </row>
    <row r="668" spans="9:19" x14ac:dyDescent="0.2">
      <c r="I668">
        <v>1560</v>
      </c>
      <c r="J668" t="s">
        <v>8221</v>
      </c>
      <c r="K668">
        <v>4</v>
      </c>
      <c r="Q668">
        <v>1507</v>
      </c>
      <c r="R668" t="s">
        <v>8219</v>
      </c>
      <c r="S668">
        <v>33</v>
      </c>
    </row>
    <row r="669" spans="9:19" x14ac:dyDescent="0.2">
      <c r="I669">
        <v>1581</v>
      </c>
      <c r="J669" t="s">
        <v>8221</v>
      </c>
      <c r="K669">
        <v>1</v>
      </c>
      <c r="Q669">
        <v>1508</v>
      </c>
      <c r="R669" t="s">
        <v>8219</v>
      </c>
      <c r="S669">
        <v>211</v>
      </c>
    </row>
    <row r="670" spans="9:19" x14ac:dyDescent="0.2">
      <c r="I670">
        <v>1582</v>
      </c>
      <c r="J670" t="s">
        <v>8221</v>
      </c>
      <c r="K670">
        <v>3</v>
      </c>
      <c r="Q670">
        <v>1509</v>
      </c>
      <c r="R670" t="s">
        <v>8219</v>
      </c>
      <c r="S670">
        <v>196</v>
      </c>
    </row>
    <row r="671" spans="9:19" x14ac:dyDescent="0.2">
      <c r="I671">
        <v>1583</v>
      </c>
      <c r="J671" t="s">
        <v>8221</v>
      </c>
      <c r="K671">
        <v>1</v>
      </c>
      <c r="Q671">
        <v>1510</v>
      </c>
      <c r="R671" t="s">
        <v>8219</v>
      </c>
      <c r="S671">
        <v>405</v>
      </c>
    </row>
    <row r="672" spans="9:19" x14ac:dyDescent="0.2">
      <c r="I672">
        <v>1584</v>
      </c>
      <c r="J672" t="s">
        <v>8221</v>
      </c>
      <c r="K672">
        <v>0</v>
      </c>
      <c r="Q672">
        <v>1511</v>
      </c>
      <c r="R672" t="s">
        <v>8219</v>
      </c>
      <c r="S672">
        <v>206</v>
      </c>
    </row>
    <row r="673" spans="9:19" x14ac:dyDescent="0.2">
      <c r="I673">
        <v>1585</v>
      </c>
      <c r="J673" t="s">
        <v>8221</v>
      </c>
      <c r="K673">
        <v>12</v>
      </c>
      <c r="Q673">
        <v>1512</v>
      </c>
      <c r="R673" t="s">
        <v>8219</v>
      </c>
      <c r="S673">
        <v>335</v>
      </c>
    </row>
    <row r="674" spans="9:19" x14ac:dyDescent="0.2">
      <c r="I674">
        <v>1586</v>
      </c>
      <c r="J674" t="s">
        <v>8221</v>
      </c>
      <c r="K674">
        <v>0</v>
      </c>
      <c r="Q674">
        <v>1513</v>
      </c>
      <c r="R674" t="s">
        <v>8219</v>
      </c>
      <c r="S674">
        <v>215</v>
      </c>
    </row>
    <row r="675" spans="9:19" x14ac:dyDescent="0.2">
      <c r="I675">
        <v>1587</v>
      </c>
      <c r="J675" t="s">
        <v>8221</v>
      </c>
      <c r="K675">
        <v>1</v>
      </c>
      <c r="Q675">
        <v>1514</v>
      </c>
      <c r="R675" t="s">
        <v>8219</v>
      </c>
      <c r="S675">
        <v>176</v>
      </c>
    </row>
    <row r="676" spans="9:19" x14ac:dyDescent="0.2">
      <c r="I676">
        <v>1588</v>
      </c>
      <c r="J676" t="s">
        <v>8221</v>
      </c>
      <c r="K676">
        <v>0</v>
      </c>
      <c r="Q676">
        <v>1515</v>
      </c>
      <c r="R676" t="s">
        <v>8219</v>
      </c>
      <c r="S676">
        <v>555</v>
      </c>
    </row>
    <row r="677" spans="9:19" x14ac:dyDescent="0.2">
      <c r="I677">
        <v>1589</v>
      </c>
      <c r="J677" t="s">
        <v>8221</v>
      </c>
      <c r="K677">
        <v>0</v>
      </c>
      <c r="Q677">
        <v>1516</v>
      </c>
      <c r="R677" t="s">
        <v>8219</v>
      </c>
      <c r="S677">
        <v>116</v>
      </c>
    </row>
    <row r="678" spans="9:19" x14ac:dyDescent="0.2">
      <c r="I678">
        <v>1590</v>
      </c>
      <c r="J678" t="s">
        <v>8221</v>
      </c>
      <c r="K678">
        <v>2</v>
      </c>
      <c r="Q678">
        <v>1517</v>
      </c>
      <c r="R678" t="s">
        <v>8219</v>
      </c>
      <c r="S678">
        <v>615</v>
      </c>
    </row>
    <row r="679" spans="9:19" x14ac:dyDescent="0.2">
      <c r="I679">
        <v>1591</v>
      </c>
      <c r="J679" t="s">
        <v>8221</v>
      </c>
      <c r="K679">
        <v>92</v>
      </c>
      <c r="Q679">
        <v>1518</v>
      </c>
      <c r="R679" t="s">
        <v>8219</v>
      </c>
      <c r="S679">
        <v>236</v>
      </c>
    </row>
    <row r="680" spans="9:19" x14ac:dyDescent="0.2">
      <c r="I680">
        <v>1592</v>
      </c>
      <c r="J680" t="s">
        <v>8221</v>
      </c>
      <c r="K680">
        <v>0</v>
      </c>
      <c r="Q680">
        <v>1519</v>
      </c>
      <c r="R680" t="s">
        <v>8219</v>
      </c>
      <c r="S680">
        <v>145</v>
      </c>
    </row>
    <row r="681" spans="9:19" x14ac:dyDescent="0.2">
      <c r="I681">
        <v>1593</v>
      </c>
      <c r="J681" t="s">
        <v>8221</v>
      </c>
      <c r="K681">
        <v>3</v>
      </c>
      <c r="Q681">
        <v>1520</v>
      </c>
      <c r="R681" t="s">
        <v>8219</v>
      </c>
      <c r="S681">
        <v>167</v>
      </c>
    </row>
    <row r="682" spans="9:19" x14ac:dyDescent="0.2">
      <c r="I682">
        <v>1594</v>
      </c>
      <c r="J682" t="s">
        <v>8221</v>
      </c>
      <c r="K682">
        <v>10</v>
      </c>
      <c r="Q682">
        <v>1521</v>
      </c>
      <c r="R682" t="s">
        <v>8219</v>
      </c>
      <c r="S682">
        <v>235</v>
      </c>
    </row>
    <row r="683" spans="9:19" x14ac:dyDescent="0.2">
      <c r="I683">
        <v>1595</v>
      </c>
      <c r="J683" t="s">
        <v>8221</v>
      </c>
      <c r="K683">
        <v>7</v>
      </c>
      <c r="Q683">
        <v>1522</v>
      </c>
      <c r="R683" t="s">
        <v>8219</v>
      </c>
      <c r="S683">
        <v>452</v>
      </c>
    </row>
    <row r="684" spans="9:19" x14ac:dyDescent="0.2">
      <c r="I684">
        <v>1596</v>
      </c>
      <c r="J684" t="s">
        <v>8221</v>
      </c>
      <c r="K684">
        <v>3</v>
      </c>
      <c r="Q684">
        <v>1523</v>
      </c>
      <c r="R684" t="s">
        <v>8219</v>
      </c>
      <c r="S684">
        <v>241</v>
      </c>
    </row>
    <row r="685" spans="9:19" x14ac:dyDescent="0.2">
      <c r="I685">
        <v>1597</v>
      </c>
      <c r="J685" t="s">
        <v>8221</v>
      </c>
      <c r="K685">
        <v>0</v>
      </c>
      <c r="Q685">
        <v>1524</v>
      </c>
      <c r="R685" t="s">
        <v>8219</v>
      </c>
      <c r="S685">
        <v>28</v>
      </c>
    </row>
    <row r="686" spans="9:19" x14ac:dyDescent="0.2">
      <c r="I686">
        <v>1598</v>
      </c>
      <c r="J686" t="s">
        <v>8221</v>
      </c>
      <c r="K686">
        <v>1</v>
      </c>
      <c r="Q686">
        <v>1525</v>
      </c>
      <c r="R686" t="s">
        <v>8219</v>
      </c>
      <c r="S686">
        <v>140</v>
      </c>
    </row>
    <row r="687" spans="9:19" x14ac:dyDescent="0.2">
      <c r="I687">
        <v>1599</v>
      </c>
      <c r="J687" t="s">
        <v>8221</v>
      </c>
      <c r="K687">
        <v>0</v>
      </c>
      <c r="Q687">
        <v>1526</v>
      </c>
      <c r="R687" t="s">
        <v>8219</v>
      </c>
      <c r="S687">
        <v>280</v>
      </c>
    </row>
    <row r="688" spans="9:19" x14ac:dyDescent="0.2">
      <c r="I688">
        <v>1600</v>
      </c>
      <c r="J688" t="s">
        <v>8221</v>
      </c>
      <c r="K688">
        <v>9</v>
      </c>
      <c r="Q688">
        <v>1527</v>
      </c>
      <c r="R688" t="s">
        <v>8219</v>
      </c>
      <c r="S688">
        <v>70</v>
      </c>
    </row>
    <row r="689" spans="9:19" x14ac:dyDescent="0.2">
      <c r="I689">
        <v>1701</v>
      </c>
      <c r="J689" t="s">
        <v>8221</v>
      </c>
      <c r="K689">
        <v>2</v>
      </c>
      <c r="Q689">
        <v>1528</v>
      </c>
      <c r="R689" t="s">
        <v>8219</v>
      </c>
      <c r="S689">
        <v>160</v>
      </c>
    </row>
    <row r="690" spans="9:19" x14ac:dyDescent="0.2">
      <c r="I690">
        <v>1702</v>
      </c>
      <c r="J690" t="s">
        <v>8221</v>
      </c>
      <c r="K690">
        <v>1</v>
      </c>
      <c r="Q690">
        <v>1529</v>
      </c>
      <c r="R690" t="s">
        <v>8219</v>
      </c>
      <c r="S690">
        <v>141</v>
      </c>
    </row>
    <row r="691" spans="9:19" x14ac:dyDescent="0.2">
      <c r="I691">
        <v>1703</v>
      </c>
      <c r="J691" t="s">
        <v>8221</v>
      </c>
      <c r="K691">
        <v>2</v>
      </c>
      <c r="Q691">
        <v>1530</v>
      </c>
      <c r="R691" t="s">
        <v>8219</v>
      </c>
      <c r="S691">
        <v>874</v>
      </c>
    </row>
    <row r="692" spans="9:19" x14ac:dyDescent="0.2">
      <c r="I692">
        <v>1704</v>
      </c>
      <c r="J692" t="s">
        <v>8221</v>
      </c>
      <c r="K692">
        <v>11</v>
      </c>
      <c r="Q692">
        <v>1531</v>
      </c>
      <c r="R692" t="s">
        <v>8219</v>
      </c>
      <c r="S692">
        <v>73</v>
      </c>
    </row>
    <row r="693" spans="9:19" x14ac:dyDescent="0.2">
      <c r="I693">
        <v>1705</v>
      </c>
      <c r="J693" t="s">
        <v>8221</v>
      </c>
      <c r="K693">
        <v>0</v>
      </c>
      <c r="Q693">
        <v>1532</v>
      </c>
      <c r="R693" t="s">
        <v>8219</v>
      </c>
      <c r="S693">
        <v>294</v>
      </c>
    </row>
    <row r="694" spans="9:19" x14ac:dyDescent="0.2">
      <c r="I694">
        <v>1706</v>
      </c>
      <c r="J694" t="s">
        <v>8221</v>
      </c>
      <c r="K694">
        <v>0</v>
      </c>
      <c r="Q694">
        <v>1533</v>
      </c>
      <c r="R694" t="s">
        <v>8219</v>
      </c>
      <c r="S694">
        <v>740</v>
      </c>
    </row>
    <row r="695" spans="9:19" x14ac:dyDescent="0.2">
      <c r="I695">
        <v>1707</v>
      </c>
      <c r="J695" t="s">
        <v>8221</v>
      </c>
      <c r="K695">
        <v>9</v>
      </c>
      <c r="Q695">
        <v>1534</v>
      </c>
      <c r="R695" t="s">
        <v>8219</v>
      </c>
      <c r="S695">
        <v>369</v>
      </c>
    </row>
    <row r="696" spans="9:19" x14ac:dyDescent="0.2">
      <c r="I696">
        <v>1708</v>
      </c>
      <c r="J696" t="s">
        <v>8221</v>
      </c>
      <c r="K696">
        <v>0</v>
      </c>
      <c r="Q696">
        <v>1535</v>
      </c>
      <c r="R696" t="s">
        <v>8219</v>
      </c>
      <c r="S696">
        <v>110</v>
      </c>
    </row>
    <row r="697" spans="9:19" x14ac:dyDescent="0.2">
      <c r="I697">
        <v>1709</v>
      </c>
      <c r="J697" t="s">
        <v>8221</v>
      </c>
      <c r="K697">
        <v>4</v>
      </c>
      <c r="Q697">
        <v>1536</v>
      </c>
      <c r="R697" t="s">
        <v>8219</v>
      </c>
      <c r="S697">
        <v>455</v>
      </c>
    </row>
    <row r="698" spans="9:19" x14ac:dyDescent="0.2">
      <c r="I698">
        <v>1710</v>
      </c>
      <c r="J698" t="s">
        <v>8221</v>
      </c>
      <c r="K698">
        <v>1</v>
      </c>
      <c r="Q698">
        <v>1537</v>
      </c>
      <c r="R698" t="s">
        <v>8219</v>
      </c>
      <c r="S698">
        <v>224</v>
      </c>
    </row>
    <row r="699" spans="9:19" x14ac:dyDescent="0.2">
      <c r="I699">
        <v>1711</v>
      </c>
      <c r="J699" t="s">
        <v>8221</v>
      </c>
      <c r="K699">
        <v>2</v>
      </c>
      <c r="Q699">
        <v>1538</v>
      </c>
      <c r="R699" t="s">
        <v>8219</v>
      </c>
      <c r="S699">
        <v>46</v>
      </c>
    </row>
    <row r="700" spans="9:19" x14ac:dyDescent="0.2">
      <c r="I700">
        <v>1712</v>
      </c>
      <c r="J700" t="s">
        <v>8221</v>
      </c>
      <c r="K700">
        <v>0</v>
      </c>
      <c r="Q700">
        <v>1539</v>
      </c>
      <c r="R700" t="s">
        <v>8219</v>
      </c>
      <c r="S700">
        <v>284</v>
      </c>
    </row>
    <row r="701" spans="9:19" x14ac:dyDescent="0.2">
      <c r="I701">
        <v>1713</v>
      </c>
      <c r="J701" t="s">
        <v>8221</v>
      </c>
      <c r="K701">
        <v>1</v>
      </c>
      <c r="Q701">
        <v>1540</v>
      </c>
      <c r="R701" t="s">
        <v>8219</v>
      </c>
      <c r="S701">
        <v>98</v>
      </c>
    </row>
    <row r="702" spans="9:19" x14ac:dyDescent="0.2">
      <c r="I702">
        <v>1714</v>
      </c>
      <c r="J702" t="s">
        <v>8221</v>
      </c>
      <c r="K702">
        <v>17</v>
      </c>
      <c r="Q702">
        <v>1601</v>
      </c>
      <c r="R702" t="s">
        <v>8219</v>
      </c>
      <c r="S702">
        <v>56</v>
      </c>
    </row>
    <row r="703" spans="9:19" x14ac:dyDescent="0.2">
      <c r="I703">
        <v>1715</v>
      </c>
      <c r="J703" t="s">
        <v>8221</v>
      </c>
      <c r="K703">
        <v>2</v>
      </c>
      <c r="Q703">
        <v>1602</v>
      </c>
      <c r="R703" t="s">
        <v>8219</v>
      </c>
      <c r="S703">
        <v>32</v>
      </c>
    </row>
    <row r="704" spans="9:19" x14ac:dyDescent="0.2">
      <c r="I704">
        <v>1716</v>
      </c>
      <c r="J704" t="s">
        <v>8221</v>
      </c>
      <c r="K704">
        <v>3</v>
      </c>
      <c r="Q704">
        <v>1603</v>
      </c>
      <c r="R704" t="s">
        <v>8219</v>
      </c>
      <c r="S704">
        <v>30</v>
      </c>
    </row>
    <row r="705" spans="9:19" x14ac:dyDescent="0.2">
      <c r="I705">
        <v>1717</v>
      </c>
      <c r="J705" t="s">
        <v>8221</v>
      </c>
      <c r="K705">
        <v>41</v>
      </c>
      <c r="Q705">
        <v>1604</v>
      </c>
      <c r="R705" t="s">
        <v>8219</v>
      </c>
      <c r="S705">
        <v>70</v>
      </c>
    </row>
    <row r="706" spans="9:19" x14ac:dyDescent="0.2">
      <c r="I706">
        <v>1718</v>
      </c>
      <c r="J706" t="s">
        <v>8221</v>
      </c>
      <c r="K706">
        <v>2</v>
      </c>
      <c r="Q706">
        <v>1605</v>
      </c>
      <c r="R706" t="s">
        <v>8219</v>
      </c>
      <c r="S706">
        <v>44</v>
      </c>
    </row>
    <row r="707" spans="9:19" x14ac:dyDescent="0.2">
      <c r="I707">
        <v>1719</v>
      </c>
      <c r="J707" t="s">
        <v>8221</v>
      </c>
      <c r="K707">
        <v>3</v>
      </c>
      <c r="Q707">
        <v>1606</v>
      </c>
      <c r="R707" t="s">
        <v>8219</v>
      </c>
      <c r="S707">
        <v>92</v>
      </c>
    </row>
    <row r="708" spans="9:19" x14ac:dyDescent="0.2">
      <c r="I708">
        <v>1720</v>
      </c>
      <c r="J708" t="s">
        <v>8221</v>
      </c>
      <c r="K708">
        <v>8</v>
      </c>
      <c r="Q708">
        <v>1607</v>
      </c>
      <c r="R708" t="s">
        <v>8219</v>
      </c>
      <c r="S708">
        <v>205</v>
      </c>
    </row>
    <row r="709" spans="9:19" x14ac:dyDescent="0.2">
      <c r="I709">
        <v>1721</v>
      </c>
      <c r="J709" t="s">
        <v>8221</v>
      </c>
      <c r="K709">
        <v>0</v>
      </c>
      <c r="Q709">
        <v>1608</v>
      </c>
      <c r="R709" t="s">
        <v>8219</v>
      </c>
      <c r="S709">
        <v>23</v>
      </c>
    </row>
    <row r="710" spans="9:19" x14ac:dyDescent="0.2">
      <c r="I710">
        <v>1722</v>
      </c>
      <c r="J710" t="s">
        <v>8221</v>
      </c>
      <c r="K710">
        <v>1</v>
      </c>
      <c r="Q710">
        <v>1609</v>
      </c>
      <c r="R710" t="s">
        <v>8219</v>
      </c>
      <c r="S710">
        <v>4</v>
      </c>
    </row>
    <row r="711" spans="9:19" x14ac:dyDescent="0.2">
      <c r="I711">
        <v>1723</v>
      </c>
      <c r="J711" t="s">
        <v>8221</v>
      </c>
      <c r="K711">
        <v>3</v>
      </c>
      <c r="Q711">
        <v>1610</v>
      </c>
      <c r="R711" t="s">
        <v>8219</v>
      </c>
      <c r="S711">
        <v>112</v>
      </c>
    </row>
    <row r="712" spans="9:19" x14ac:dyDescent="0.2">
      <c r="I712">
        <v>1724</v>
      </c>
      <c r="J712" t="s">
        <v>8221</v>
      </c>
      <c r="K712">
        <v>4</v>
      </c>
      <c r="Q712">
        <v>1611</v>
      </c>
      <c r="R712" t="s">
        <v>8219</v>
      </c>
      <c r="S712">
        <v>27</v>
      </c>
    </row>
    <row r="713" spans="9:19" x14ac:dyDescent="0.2">
      <c r="I713">
        <v>1725</v>
      </c>
      <c r="J713" t="s">
        <v>8221</v>
      </c>
      <c r="K713">
        <v>9</v>
      </c>
      <c r="Q713">
        <v>1612</v>
      </c>
      <c r="R713" t="s">
        <v>8219</v>
      </c>
      <c r="S713">
        <v>11</v>
      </c>
    </row>
    <row r="714" spans="9:19" x14ac:dyDescent="0.2">
      <c r="I714">
        <v>1726</v>
      </c>
      <c r="J714" t="s">
        <v>8221</v>
      </c>
      <c r="K714">
        <v>16</v>
      </c>
      <c r="Q714">
        <v>1613</v>
      </c>
      <c r="R714" t="s">
        <v>8219</v>
      </c>
      <c r="S714">
        <v>26</v>
      </c>
    </row>
    <row r="715" spans="9:19" x14ac:dyDescent="0.2">
      <c r="I715">
        <v>1727</v>
      </c>
      <c r="J715" t="s">
        <v>8221</v>
      </c>
      <c r="K715">
        <v>1</v>
      </c>
      <c r="Q715">
        <v>1614</v>
      </c>
      <c r="R715" t="s">
        <v>8219</v>
      </c>
      <c r="S715">
        <v>77</v>
      </c>
    </row>
    <row r="716" spans="9:19" x14ac:dyDescent="0.2">
      <c r="I716">
        <v>1728</v>
      </c>
      <c r="J716" t="s">
        <v>8221</v>
      </c>
      <c r="K716">
        <v>7</v>
      </c>
      <c r="Q716">
        <v>1615</v>
      </c>
      <c r="R716" t="s">
        <v>8219</v>
      </c>
      <c r="S716">
        <v>136</v>
      </c>
    </row>
    <row r="717" spans="9:19" x14ac:dyDescent="0.2">
      <c r="I717">
        <v>1729</v>
      </c>
      <c r="J717" t="s">
        <v>8221</v>
      </c>
      <c r="K717">
        <v>0</v>
      </c>
      <c r="Q717">
        <v>1616</v>
      </c>
      <c r="R717" t="s">
        <v>8219</v>
      </c>
      <c r="S717">
        <v>157</v>
      </c>
    </row>
    <row r="718" spans="9:19" x14ac:dyDescent="0.2">
      <c r="I718">
        <v>1730</v>
      </c>
      <c r="J718" t="s">
        <v>8221</v>
      </c>
      <c r="K718">
        <v>0</v>
      </c>
      <c r="Q718">
        <v>1617</v>
      </c>
      <c r="R718" t="s">
        <v>8219</v>
      </c>
      <c r="S718">
        <v>158</v>
      </c>
    </row>
    <row r="719" spans="9:19" x14ac:dyDescent="0.2">
      <c r="I719">
        <v>1731</v>
      </c>
      <c r="J719" t="s">
        <v>8221</v>
      </c>
      <c r="K719">
        <v>0</v>
      </c>
      <c r="Q719">
        <v>1618</v>
      </c>
      <c r="R719" t="s">
        <v>8219</v>
      </c>
      <c r="S719">
        <v>27</v>
      </c>
    </row>
    <row r="720" spans="9:19" x14ac:dyDescent="0.2">
      <c r="I720">
        <v>1732</v>
      </c>
      <c r="J720" t="s">
        <v>8221</v>
      </c>
      <c r="K720">
        <v>0</v>
      </c>
      <c r="Q720">
        <v>1619</v>
      </c>
      <c r="R720" t="s">
        <v>8219</v>
      </c>
      <c r="S720">
        <v>23</v>
      </c>
    </row>
    <row r="721" spans="9:19" x14ac:dyDescent="0.2">
      <c r="I721">
        <v>1733</v>
      </c>
      <c r="J721" t="s">
        <v>8221</v>
      </c>
      <c r="K721">
        <v>0</v>
      </c>
      <c r="Q721">
        <v>1620</v>
      </c>
      <c r="R721" t="s">
        <v>8219</v>
      </c>
      <c r="S721">
        <v>17</v>
      </c>
    </row>
    <row r="722" spans="9:19" x14ac:dyDescent="0.2">
      <c r="I722">
        <v>1734</v>
      </c>
      <c r="J722" t="s">
        <v>8221</v>
      </c>
      <c r="K722">
        <v>1</v>
      </c>
      <c r="Q722">
        <v>1621</v>
      </c>
      <c r="R722" t="s">
        <v>8219</v>
      </c>
      <c r="S722">
        <v>37</v>
      </c>
    </row>
    <row r="723" spans="9:19" x14ac:dyDescent="0.2">
      <c r="I723">
        <v>1735</v>
      </c>
      <c r="J723" t="s">
        <v>8221</v>
      </c>
      <c r="K723">
        <v>2</v>
      </c>
      <c r="Q723">
        <v>1622</v>
      </c>
      <c r="R723" t="s">
        <v>8219</v>
      </c>
      <c r="S723">
        <v>65</v>
      </c>
    </row>
    <row r="724" spans="9:19" x14ac:dyDescent="0.2">
      <c r="I724">
        <v>1736</v>
      </c>
      <c r="J724" t="s">
        <v>8221</v>
      </c>
      <c r="K724">
        <v>1</v>
      </c>
      <c r="Q724">
        <v>1623</v>
      </c>
      <c r="R724" t="s">
        <v>8219</v>
      </c>
      <c r="S724">
        <v>18</v>
      </c>
    </row>
    <row r="725" spans="9:19" x14ac:dyDescent="0.2">
      <c r="I725">
        <v>1737</v>
      </c>
      <c r="J725" t="s">
        <v>8221</v>
      </c>
      <c r="K725">
        <v>15</v>
      </c>
      <c r="Q725">
        <v>1624</v>
      </c>
      <c r="R725" t="s">
        <v>8219</v>
      </c>
      <c r="S725">
        <v>25</v>
      </c>
    </row>
    <row r="726" spans="9:19" x14ac:dyDescent="0.2">
      <c r="I726">
        <v>1738</v>
      </c>
      <c r="J726" t="s">
        <v>8221</v>
      </c>
      <c r="K726">
        <v>1</v>
      </c>
      <c r="Q726">
        <v>1625</v>
      </c>
      <c r="R726" t="s">
        <v>8219</v>
      </c>
      <c r="S726">
        <v>104</v>
      </c>
    </row>
    <row r="727" spans="9:19" x14ac:dyDescent="0.2">
      <c r="I727">
        <v>1739</v>
      </c>
      <c r="J727" t="s">
        <v>8221</v>
      </c>
      <c r="K727">
        <v>1</v>
      </c>
      <c r="Q727">
        <v>1626</v>
      </c>
      <c r="R727" t="s">
        <v>8219</v>
      </c>
      <c r="S727">
        <v>108</v>
      </c>
    </row>
    <row r="728" spans="9:19" x14ac:dyDescent="0.2">
      <c r="I728">
        <v>1740</v>
      </c>
      <c r="J728" t="s">
        <v>8221</v>
      </c>
      <c r="K728">
        <v>0</v>
      </c>
      <c r="Q728">
        <v>1627</v>
      </c>
      <c r="R728" t="s">
        <v>8219</v>
      </c>
      <c r="S728">
        <v>38</v>
      </c>
    </row>
    <row r="729" spans="9:19" x14ac:dyDescent="0.2">
      <c r="I729">
        <v>1764</v>
      </c>
      <c r="J729" t="s">
        <v>8221</v>
      </c>
      <c r="K729">
        <v>39</v>
      </c>
      <c r="Q729">
        <v>1628</v>
      </c>
      <c r="R729" t="s">
        <v>8219</v>
      </c>
      <c r="S729">
        <v>88</v>
      </c>
    </row>
    <row r="730" spans="9:19" x14ac:dyDescent="0.2">
      <c r="I730">
        <v>1765</v>
      </c>
      <c r="J730" t="s">
        <v>8221</v>
      </c>
      <c r="K730">
        <v>103</v>
      </c>
      <c r="Q730">
        <v>1629</v>
      </c>
      <c r="R730" t="s">
        <v>8219</v>
      </c>
      <c r="S730">
        <v>82</v>
      </c>
    </row>
    <row r="731" spans="9:19" x14ac:dyDescent="0.2">
      <c r="I731">
        <v>1766</v>
      </c>
      <c r="J731" t="s">
        <v>8221</v>
      </c>
      <c r="K731">
        <v>0</v>
      </c>
      <c r="Q731">
        <v>1630</v>
      </c>
      <c r="R731" t="s">
        <v>8219</v>
      </c>
      <c r="S731">
        <v>126</v>
      </c>
    </row>
    <row r="732" spans="9:19" x14ac:dyDescent="0.2">
      <c r="I732">
        <v>1767</v>
      </c>
      <c r="J732" t="s">
        <v>8221</v>
      </c>
      <c r="K732">
        <v>39</v>
      </c>
      <c r="Q732">
        <v>1631</v>
      </c>
      <c r="R732" t="s">
        <v>8219</v>
      </c>
      <c r="S732">
        <v>133</v>
      </c>
    </row>
    <row r="733" spans="9:19" x14ac:dyDescent="0.2">
      <c r="I733">
        <v>1768</v>
      </c>
      <c r="J733" t="s">
        <v>8221</v>
      </c>
      <c r="K733">
        <v>15</v>
      </c>
      <c r="Q733">
        <v>1632</v>
      </c>
      <c r="R733" t="s">
        <v>8219</v>
      </c>
      <c r="S733">
        <v>47</v>
      </c>
    </row>
    <row r="734" spans="9:19" x14ac:dyDescent="0.2">
      <c r="I734">
        <v>1769</v>
      </c>
      <c r="J734" t="s">
        <v>8221</v>
      </c>
      <c r="K734">
        <v>22</v>
      </c>
      <c r="Q734">
        <v>1633</v>
      </c>
      <c r="R734" t="s">
        <v>8219</v>
      </c>
      <c r="S734">
        <v>58</v>
      </c>
    </row>
    <row r="735" spans="9:19" x14ac:dyDescent="0.2">
      <c r="I735">
        <v>1770</v>
      </c>
      <c r="J735" t="s">
        <v>8221</v>
      </c>
      <c r="K735">
        <v>92</v>
      </c>
      <c r="Q735">
        <v>1634</v>
      </c>
      <c r="R735" t="s">
        <v>8219</v>
      </c>
      <c r="S735">
        <v>32</v>
      </c>
    </row>
    <row r="736" spans="9:19" x14ac:dyDescent="0.2">
      <c r="I736">
        <v>1771</v>
      </c>
      <c r="J736" t="s">
        <v>8221</v>
      </c>
      <c r="K736">
        <v>25</v>
      </c>
      <c r="Q736">
        <v>1635</v>
      </c>
      <c r="R736" t="s">
        <v>8219</v>
      </c>
      <c r="S736">
        <v>37</v>
      </c>
    </row>
    <row r="737" spans="9:19" x14ac:dyDescent="0.2">
      <c r="I737">
        <v>1772</v>
      </c>
      <c r="J737" t="s">
        <v>8221</v>
      </c>
      <c r="K737">
        <v>19</v>
      </c>
      <c r="Q737">
        <v>1636</v>
      </c>
      <c r="R737" t="s">
        <v>8219</v>
      </c>
      <c r="S737">
        <v>87</v>
      </c>
    </row>
    <row r="738" spans="9:19" x14ac:dyDescent="0.2">
      <c r="I738">
        <v>1773</v>
      </c>
      <c r="J738" t="s">
        <v>8221</v>
      </c>
      <c r="K738">
        <v>19</v>
      </c>
      <c r="Q738">
        <v>1637</v>
      </c>
      <c r="R738" t="s">
        <v>8219</v>
      </c>
      <c r="S738">
        <v>15</v>
      </c>
    </row>
    <row r="739" spans="9:19" x14ac:dyDescent="0.2">
      <c r="I739">
        <v>1774</v>
      </c>
      <c r="J739" t="s">
        <v>8221</v>
      </c>
      <c r="K739">
        <v>13</v>
      </c>
      <c r="Q739">
        <v>1638</v>
      </c>
      <c r="R739" t="s">
        <v>8219</v>
      </c>
      <c r="S739">
        <v>27</v>
      </c>
    </row>
    <row r="740" spans="9:19" x14ac:dyDescent="0.2">
      <c r="I740">
        <v>1775</v>
      </c>
      <c r="J740" t="s">
        <v>8221</v>
      </c>
      <c r="K740">
        <v>124</v>
      </c>
      <c r="Q740">
        <v>1639</v>
      </c>
      <c r="R740" t="s">
        <v>8219</v>
      </c>
      <c r="S740">
        <v>19</v>
      </c>
    </row>
    <row r="741" spans="9:19" x14ac:dyDescent="0.2">
      <c r="I741">
        <v>1776</v>
      </c>
      <c r="J741" t="s">
        <v>8221</v>
      </c>
      <c r="K741">
        <v>4</v>
      </c>
      <c r="Q741">
        <v>1640</v>
      </c>
      <c r="R741" t="s">
        <v>8219</v>
      </c>
      <c r="S741">
        <v>17</v>
      </c>
    </row>
    <row r="742" spans="9:19" x14ac:dyDescent="0.2">
      <c r="I742">
        <v>1777</v>
      </c>
      <c r="J742" t="s">
        <v>8221</v>
      </c>
      <c r="K742">
        <v>10</v>
      </c>
      <c r="Q742">
        <v>1641</v>
      </c>
      <c r="R742" t="s">
        <v>8219</v>
      </c>
      <c r="S742">
        <v>26</v>
      </c>
    </row>
    <row r="743" spans="9:19" x14ac:dyDescent="0.2">
      <c r="I743">
        <v>1778</v>
      </c>
      <c r="J743" t="s">
        <v>8221</v>
      </c>
      <c r="K743">
        <v>15</v>
      </c>
      <c r="Q743">
        <v>1642</v>
      </c>
      <c r="R743" t="s">
        <v>8219</v>
      </c>
      <c r="S743">
        <v>28</v>
      </c>
    </row>
    <row r="744" spans="9:19" x14ac:dyDescent="0.2">
      <c r="I744">
        <v>1779</v>
      </c>
      <c r="J744" t="s">
        <v>8221</v>
      </c>
      <c r="K744">
        <v>38</v>
      </c>
      <c r="Q744">
        <v>1643</v>
      </c>
      <c r="R744" t="s">
        <v>8219</v>
      </c>
      <c r="S744">
        <v>37</v>
      </c>
    </row>
    <row r="745" spans="9:19" x14ac:dyDescent="0.2">
      <c r="I745">
        <v>1780</v>
      </c>
      <c r="J745" t="s">
        <v>8221</v>
      </c>
      <c r="K745">
        <v>152</v>
      </c>
      <c r="Q745">
        <v>1644</v>
      </c>
      <c r="R745" t="s">
        <v>8219</v>
      </c>
      <c r="S745">
        <v>128</v>
      </c>
    </row>
    <row r="746" spans="9:19" x14ac:dyDescent="0.2">
      <c r="I746">
        <v>1781</v>
      </c>
      <c r="J746" t="s">
        <v>8221</v>
      </c>
      <c r="K746">
        <v>24</v>
      </c>
      <c r="Q746">
        <v>1645</v>
      </c>
      <c r="R746" t="s">
        <v>8219</v>
      </c>
      <c r="S746">
        <v>10</v>
      </c>
    </row>
    <row r="747" spans="9:19" x14ac:dyDescent="0.2">
      <c r="I747">
        <v>1782</v>
      </c>
      <c r="J747" t="s">
        <v>8221</v>
      </c>
      <c r="K747">
        <v>76</v>
      </c>
      <c r="Q747">
        <v>1646</v>
      </c>
      <c r="R747" t="s">
        <v>8219</v>
      </c>
      <c r="S747">
        <v>83</v>
      </c>
    </row>
    <row r="748" spans="9:19" x14ac:dyDescent="0.2">
      <c r="I748">
        <v>1783</v>
      </c>
      <c r="J748" t="s">
        <v>8221</v>
      </c>
      <c r="K748">
        <v>185</v>
      </c>
      <c r="Q748">
        <v>1647</v>
      </c>
      <c r="R748" t="s">
        <v>8219</v>
      </c>
      <c r="S748">
        <v>46</v>
      </c>
    </row>
    <row r="749" spans="9:19" x14ac:dyDescent="0.2">
      <c r="I749">
        <v>1784</v>
      </c>
      <c r="J749" t="s">
        <v>8221</v>
      </c>
      <c r="K749">
        <v>33</v>
      </c>
      <c r="Q749">
        <v>1648</v>
      </c>
      <c r="R749" t="s">
        <v>8219</v>
      </c>
      <c r="S749">
        <v>90</v>
      </c>
    </row>
    <row r="750" spans="9:19" x14ac:dyDescent="0.2">
      <c r="I750">
        <v>1785</v>
      </c>
      <c r="J750" t="s">
        <v>8221</v>
      </c>
      <c r="K750">
        <v>108</v>
      </c>
      <c r="Q750">
        <v>1649</v>
      </c>
      <c r="R750" t="s">
        <v>8219</v>
      </c>
      <c r="S750">
        <v>81</v>
      </c>
    </row>
    <row r="751" spans="9:19" x14ac:dyDescent="0.2">
      <c r="I751">
        <v>1786</v>
      </c>
      <c r="J751" t="s">
        <v>8221</v>
      </c>
      <c r="K751">
        <v>29</v>
      </c>
      <c r="Q751">
        <v>1650</v>
      </c>
      <c r="R751" t="s">
        <v>8219</v>
      </c>
      <c r="S751">
        <v>32</v>
      </c>
    </row>
    <row r="752" spans="9:19" x14ac:dyDescent="0.2">
      <c r="I752">
        <v>1787</v>
      </c>
      <c r="J752" t="s">
        <v>8221</v>
      </c>
      <c r="K752">
        <v>24</v>
      </c>
      <c r="Q752">
        <v>1651</v>
      </c>
      <c r="R752" t="s">
        <v>8219</v>
      </c>
      <c r="S752">
        <v>20</v>
      </c>
    </row>
    <row r="753" spans="9:19" x14ac:dyDescent="0.2">
      <c r="I753">
        <v>1788</v>
      </c>
      <c r="J753" t="s">
        <v>8221</v>
      </c>
      <c r="K753">
        <v>4</v>
      </c>
      <c r="Q753">
        <v>1652</v>
      </c>
      <c r="R753" t="s">
        <v>8219</v>
      </c>
      <c r="S753">
        <v>70</v>
      </c>
    </row>
    <row r="754" spans="9:19" x14ac:dyDescent="0.2">
      <c r="I754">
        <v>1789</v>
      </c>
      <c r="J754" t="s">
        <v>8221</v>
      </c>
      <c r="K754">
        <v>4</v>
      </c>
      <c r="Q754">
        <v>1653</v>
      </c>
      <c r="R754" t="s">
        <v>8219</v>
      </c>
      <c r="S754">
        <v>168</v>
      </c>
    </row>
    <row r="755" spans="9:19" x14ac:dyDescent="0.2">
      <c r="I755">
        <v>1790</v>
      </c>
      <c r="J755" t="s">
        <v>8221</v>
      </c>
      <c r="K755">
        <v>15</v>
      </c>
      <c r="Q755">
        <v>1654</v>
      </c>
      <c r="R755" t="s">
        <v>8219</v>
      </c>
      <c r="S755">
        <v>34</v>
      </c>
    </row>
    <row r="756" spans="9:19" x14ac:dyDescent="0.2">
      <c r="I756">
        <v>1791</v>
      </c>
      <c r="J756" t="s">
        <v>8221</v>
      </c>
      <c r="K756">
        <v>4</v>
      </c>
      <c r="Q756">
        <v>1655</v>
      </c>
      <c r="R756" t="s">
        <v>8219</v>
      </c>
      <c r="S756">
        <v>48</v>
      </c>
    </row>
    <row r="757" spans="9:19" x14ac:dyDescent="0.2">
      <c r="I757">
        <v>1792</v>
      </c>
      <c r="J757" t="s">
        <v>8221</v>
      </c>
      <c r="K757">
        <v>139</v>
      </c>
      <c r="Q757">
        <v>1656</v>
      </c>
      <c r="R757" t="s">
        <v>8219</v>
      </c>
      <c r="S757">
        <v>48</v>
      </c>
    </row>
    <row r="758" spans="9:19" x14ac:dyDescent="0.2">
      <c r="I758">
        <v>1793</v>
      </c>
      <c r="J758" t="s">
        <v>8221</v>
      </c>
      <c r="K758">
        <v>2</v>
      </c>
      <c r="Q758">
        <v>1657</v>
      </c>
      <c r="R758" t="s">
        <v>8219</v>
      </c>
      <c r="S758">
        <v>221</v>
      </c>
    </row>
    <row r="759" spans="9:19" x14ac:dyDescent="0.2">
      <c r="I759">
        <v>1794</v>
      </c>
      <c r="J759" t="s">
        <v>8221</v>
      </c>
      <c r="K759">
        <v>18</v>
      </c>
      <c r="Q759">
        <v>1658</v>
      </c>
      <c r="R759" t="s">
        <v>8219</v>
      </c>
      <c r="S759">
        <v>107</v>
      </c>
    </row>
    <row r="760" spans="9:19" x14ac:dyDescent="0.2">
      <c r="I760">
        <v>1795</v>
      </c>
      <c r="J760" t="s">
        <v>8221</v>
      </c>
      <c r="K760">
        <v>81</v>
      </c>
      <c r="Q760">
        <v>1659</v>
      </c>
      <c r="R760" t="s">
        <v>8219</v>
      </c>
      <c r="S760">
        <v>45</v>
      </c>
    </row>
    <row r="761" spans="9:19" x14ac:dyDescent="0.2">
      <c r="I761">
        <v>1796</v>
      </c>
      <c r="J761" t="s">
        <v>8221</v>
      </c>
      <c r="K761">
        <v>86</v>
      </c>
      <c r="Q761">
        <v>1660</v>
      </c>
      <c r="R761" t="s">
        <v>8219</v>
      </c>
      <c r="S761">
        <v>36</v>
      </c>
    </row>
    <row r="762" spans="9:19" x14ac:dyDescent="0.2">
      <c r="I762">
        <v>1797</v>
      </c>
      <c r="J762" t="s">
        <v>8221</v>
      </c>
      <c r="K762">
        <v>140</v>
      </c>
      <c r="Q762">
        <v>1661</v>
      </c>
      <c r="R762" t="s">
        <v>8219</v>
      </c>
      <c r="S762">
        <v>101</v>
      </c>
    </row>
    <row r="763" spans="9:19" x14ac:dyDescent="0.2">
      <c r="I763">
        <v>1798</v>
      </c>
      <c r="J763" t="s">
        <v>8221</v>
      </c>
      <c r="K763">
        <v>37</v>
      </c>
      <c r="Q763">
        <v>1662</v>
      </c>
      <c r="R763" t="s">
        <v>8219</v>
      </c>
      <c r="S763">
        <v>62</v>
      </c>
    </row>
    <row r="764" spans="9:19" x14ac:dyDescent="0.2">
      <c r="I764">
        <v>1799</v>
      </c>
      <c r="J764" t="s">
        <v>8221</v>
      </c>
      <c r="K764">
        <v>6</v>
      </c>
      <c r="Q764">
        <v>1663</v>
      </c>
      <c r="R764" t="s">
        <v>8219</v>
      </c>
      <c r="S764">
        <v>32</v>
      </c>
    </row>
    <row r="765" spans="9:19" x14ac:dyDescent="0.2">
      <c r="I765">
        <v>1800</v>
      </c>
      <c r="J765" t="s">
        <v>8221</v>
      </c>
      <c r="K765">
        <v>113</v>
      </c>
      <c r="Q765">
        <v>1664</v>
      </c>
      <c r="R765" t="s">
        <v>8219</v>
      </c>
      <c r="S765">
        <v>89</v>
      </c>
    </row>
    <row r="766" spans="9:19" x14ac:dyDescent="0.2">
      <c r="I766">
        <v>1801</v>
      </c>
      <c r="J766" t="s">
        <v>8221</v>
      </c>
      <c r="K766">
        <v>37</v>
      </c>
      <c r="Q766">
        <v>1665</v>
      </c>
      <c r="R766" t="s">
        <v>8219</v>
      </c>
      <c r="S766">
        <v>93</v>
      </c>
    </row>
    <row r="767" spans="9:19" x14ac:dyDescent="0.2">
      <c r="I767">
        <v>1802</v>
      </c>
      <c r="J767" t="s">
        <v>8221</v>
      </c>
      <c r="K767">
        <v>18</v>
      </c>
      <c r="Q767">
        <v>1666</v>
      </c>
      <c r="R767" t="s">
        <v>8219</v>
      </c>
      <c r="S767">
        <v>98</v>
      </c>
    </row>
    <row r="768" spans="9:19" x14ac:dyDescent="0.2">
      <c r="I768">
        <v>1803</v>
      </c>
      <c r="J768" t="s">
        <v>8221</v>
      </c>
      <c r="K768">
        <v>75</v>
      </c>
      <c r="Q768">
        <v>1667</v>
      </c>
      <c r="R768" t="s">
        <v>8219</v>
      </c>
      <c r="S768">
        <v>82</v>
      </c>
    </row>
    <row r="769" spans="9:19" x14ac:dyDescent="0.2">
      <c r="I769">
        <v>1804</v>
      </c>
      <c r="J769" t="s">
        <v>8221</v>
      </c>
      <c r="K769">
        <v>52</v>
      </c>
      <c r="Q769">
        <v>1668</v>
      </c>
      <c r="R769" t="s">
        <v>8219</v>
      </c>
      <c r="S769">
        <v>116</v>
      </c>
    </row>
    <row r="770" spans="9:19" x14ac:dyDescent="0.2">
      <c r="I770">
        <v>1805</v>
      </c>
      <c r="J770" t="s">
        <v>8221</v>
      </c>
      <c r="K770">
        <v>122</v>
      </c>
      <c r="Q770">
        <v>1669</v>
      </c>
      <c r="R770" t="s">
        <v>8219</v>
      </c>
      <c r="S770">
        <v>52</v>
      </c>
    </row>
    <row r="771" spans="9:19" x14ac:dyDescent="0.2">
      <c r="I771">
        <v>1806</v>
      </c>
      <c r="J771" t="s">
        <v>8221</v>
      </c>
      <c r="K771">
        <v>8</v>
      </c>
      <c r="Q771">
        <v>1670</v>
      </c>
      <c r="R771" t="s">
        <v>8219</v>
      </c>
      <c r="S771">
        <v>23</v>
      </c>
    </row>
    <row r="772" spans="9:19" x14ac:dyDescent="0.2">
      <c r="I772">
        <v>1807</v>
      </c>
      <c r="J772" t="s">
        <v>8221</v>
      </c>
      <c r="K772">
        <v>8</v>
      </c>
      <c r="Q772">
        <v>1671</v>
      </c>
      <c r="R772" t="s">
        <v>8219</v>
      </c>
      <c r="S772">
        <v>77</v>
      </c>
    </row>
    <row r="773" spans="9:19" x14ac:dyDescent="0.2">
      <c r="I773">
        <v>1808</v>
      </c>
      <c r="J773" t="s">
        <v>8221</v>
      </c>
      <c r="K773">
        <v>96</v>
      </c>
      <c r="Q773">
        <v>1672</v>
      </c>
      <c r="R773" t="s">
        <v>8219</v>
      </c>
      <c r="S773">
        <v>49</v>
      </c>
    </row>
    <row r="774" spans="9:19" x14ac:dyDescent="0.2">
      <c r="I774">
        <v>1809</v>
      </c>
      <c r="J774" t="s">
        <v>8221</v>
      </c>
      <c r="K774">
        <v>9</v>
      </c>
      <c r="Q774">
        <v>1673</v>
      </c>
      <c r="R774" t="s">
        <v>8219</v>
      </c>
      <c r="S774">
        <v>59</v>
      </c>
    </row>
    <row r="775" spans="9:19" x14ac:dyDescent="0.2">
      <c r="I775">
        <v>1810</v>
      </c>
      <c r="J775" t="s">
        <v>8221</v>
      </c>
      <c r="K775">
        <v>2</v>
      </c>
      <c r="Q775">
        <v>1674</v>
      </c>
      <c r="R775" t="s">
        <v>8219</v>
      </c>
      <c r="S775">
        <v>113</v>
      </c>
    </row>
    <row r="776" spans="9:19" x14ac:dyDescent="0.2">
      <c r="I776">
        <v>1811</v>
      </c>
      <c r="J776" t="s">
        <v>8221</v>
      </c>
      <c r="K776">
        <v>26</v>
      </c>
      <c r="Q776">
        <v>1675</v>
      </c>
      <c r="R776" t="s">
        <v>8219</v>
      </c>
      <c r="S776">
        <v>34</v>
      </c>
    </row>
    <row r="777" spans="9:19" x14ac:dyDescent="0.2">
      <c r="I777">
        <v>1812</v>
      </c>
      <c r="J777" t="s">
        <v>8221</v>
      </c>
      <c r="K777">
        <v>23</v>
      </c>
      <c r="Q777">
        <v>1676</v>
      </c>
      <c r="R777" t="s">
        <v>8219</v>
      </c>
      <c r="S777">
        <v>42</v>
      </c>
    </row>
    <row r="778" spans="9:19" x14ac:dyDescent="0.2">
      <c r="I778">
        <v>1813</v>
      </c>
      <c r="J778" t="s">
        <v>8221</v>
      </c>
      <c r="K778">
        <v>0</v>
      </c>
      <c r="Q778">
        <v>1677</v>
      </c>
      <c r="R778" t="s">
        <v>8219</v>
      </c>
      <c r="S778">
        <v>42</v>
      </c>
    </row>
    <row r="779" spans="9:19" x14ac:dyDescent="0.2">
      <c r="I779">
        <v>1814</v>
      </c>
      <c r="J779" t="s">
        <v>8221</v>
      </c>
      <c r="K779">
        <v>140</v>
      </c>
      <c r="Q779">
        <v>1678</v>
      </c>
      <c r="R779" t="s">
        <v>8219</v>
      </c>
      <c r="S779">
        <v>49</v>
      </c>
    </row>
    <row r="780" spans="9:19" x14ac:dyDescent="0.2">
      <c r="I780">
        <v>1815</v>
      </c>
      <c r="J780" t="s">
        <v>8221</v>
      </c>
      <c r="K780">
        <v>0</v>
      </c>
      <c r="Q780">
        <v>1679</v>
      </c>
      <c r="R780" t="s">
        <v>8219</v>
      </c>
      <c r="S780">
        <v>56</v>
      </c>
    </row>
    <row r="781" spans="9:19" x14ac:dyDescent="0.2">
      <c r="I781">
        <v>1816</v>
      </c>
      <c r="J781" t="s">
        <v>8221</v>
      </c>
      <c r="K781">
        <v>6</v>
      </c>
      <c r="Q781">
        <v>1680</v>
      </c>
      <c r="R781" t="s">
        <v>8219</v>
      </c>
      <c r="S781">
        <v>25</v>
      </c>
    </row>
    <row r="782" spans="9:19" x14ac:dyDescent="0.2">
      <c r="I782">
        <v>1817</v>
      </c>
      <c r="J782" t="s">
        <v>8221</v>
      </c>
      <c r="K782">
        <v>100</v>
      </c>
      <c r="Q782">
        <v>1741</v>
      </c>
      <c r="R782" t="s">
        <v>8219</v>
      </c>
      <c r="S782">
        <v>52</v>
      </c>
    </row>
    <row r="783" spans="9:19" x14ac:dyDescent="0.2">
      <c r="I783">
        <v>1818</v>
      </c>
      <c r="J783" t="s">
        <v>8221</v>
      </c>
      <c r="K783">
        <v>0</v>
      </c>
      <c r="Q783">
        <v>1742</v>
      </c>
      <c r="R783" t="s">
        <v>8219</v>
      </c>
      <c r="S783">
        <v>34</v>
      </c>
    </row>
    <row r="784" spans="9:19" x14ac:dyDescent="0.2">
      <c r="I784">
        <v>1819</v>
      </c>
      <c r="J784" t="s">
        <v>8221</v>
      </c>
      <c r="K784">
        <v>4</v>
      </c>
      <c r="Q784">
        <v>1743</v>
      </c>
      <c r="R784" t="s">
        <v>8219</v>
      </c>
      <c r="S784">
        <v>67</v>
      </c>
    </row>
    <row r="785" spans="9:19" x14ac:dyDescent="0.2">
      <c r="I785">
        <v>1820</v>
      </c>
      <c r="J785" t="s">
        <v>8221</v>
      </c>
      <c r="K785">
        <v>8</v>
      </c>
      <c r="Q785">
        <v>1744</v>
      </c>
      <c r="R785" t="s">
        <v>8219</v>
      </c>
      <c r="S785">
        <v>70</v>
      </c>
    </row>
    <row r="786" spans="9:19" x14ac:dyDescent="0.2">
      <c r="I786">
        <v>1861</v>
      </c>
      <c r="J786" t="s">
        <v>8221</v>
      </c>
      <c r="K786">
        <v>0</v>
      </c>
      <c r="Q786">
        <v>1745</v>
      </c>
      <c r="R786" t="s">
        <v>8219</v>
      </c>
      <c r="S786">
        <v>89</v>
      </c>
    </row>
    <row r="787" spans="9:19" x14ac:dyDescent="0.2">
      <c r="I787">
        <v>1862</v>
      </c>
      <c r="J787" t="s">
        <v>8221</v>
      </c>
      <c r="K787">
        <v>16</v>
      </c>
      <c r="Q787">
        <v>1746</v>
      </c>
      <c r="R787" t="s">
        <v>8219</v>
      </c>
      <c r="S787">
        <v>107</v>
      </c>
    </row>
    <row r="788" spans="9:19" x14ac:dyDescent="0.2">
      <c r="I788">
        <v>1863</v>
      </c>
      <c r="J788" t="s">
        <v>8221</v>
      </c>
      <c r="K788">
        <v>2</v>
      </c>
      <c r="Q788">
        <v>1747</v>
      </c>
      <c r="R788" t="s">
        <v>8219</v>
      </c>
      <c r="S788">
        <v>159</v>
      </c>
    </row>
    <row r="789" spans="9:19" x14ac:dyDescent="0.2">
      <c r="I789">
        <v>1864</v>
      </c>
      <c r="J789" t="s">
        <v>8221</v>
      </c>
      <c r="K789">
        <v>48</v>
      </c>
      <c r="Q789">
        <v>1748</v>
      </c>
      <c r="R789" t="s">
        <v>8219</v>
      </c>
      <c r="S789">
        <v>181</v>
      </c>
    </row>
    <row r="790" spans="9:19" x14ac:dyDescent="0.2">
      <c r="I790">
        <v>1865</v>
      </c>
      <c r="J790" t="s">
        <v>8221</v>
      </c>
      <c r="K790">
        <v>2</v>
      </c>
      <c r="Q790">
        <v>1749</v>
      </c>
      <c r="R790" t="s">
        <v>8219</v>
      </c>
      <c r="S790">
        <v>131</v>
      </c>
    </row>
    <row r="791" spans="9:19" x14ac:dyDescent="0.2">
      <c r="I791">
        <v>1866</v>
      </c>
      <c r="J791" t="s">
        <v>8221</v>
      </c>
      <c r="K791">
        <v>2</v>
      </c>
      <c r="Q791">
        <v>1750</v>
      </c>
      <c r="R791" t="s">
        <v>8219</v>
      </c>
      <c r="S791">
        <v>125</v>
      </c>
    </row>
    <row r="792" spans="9:19" x14ac:dyDescent="0.2">
      <c r="I792">
        <v>1867</v>
      </c>
      <c r="J792" t="s">
        <v>8221</v>
      </c>
      <c r="K792">
        <v>1</v>
      </c>
      <c r="Q792">
        <v>1751</v>
      </c>
      <c r="R792" t="s">
        <v>8219</v>
      </c>
      <c r="S792">
        <v>61</v>
      </c>
    </row>
    <row r="793" spans="9:19" x14ac:dyDescent="0.2">
      <c r="I793">
        <v>1868</v>
      </c>
      <c r="J793" t="s">
        <v>8221</v>
      </c>
      <c r="K793">
        <v>17</v>
      </c>
      <c r="Q793">
        <v>1752</v>
      </c>
      <c r="R793" t="s">
        <v>8219</v>
      </c>
      <c r="S793">
        <v>90</v>
      </c>
    </row>
    <row r="794" spans="9:19" x14ac:dyDescent="0.2">
      <c r="I794">
        <v>1869</v>
      </c>
      <c r="J794" t="s">
        <v>8221</v>
      </c>
      <c r="K794">
        <v>0</v>
      </c>
      <c r="Q794">
        <v>1753</v>
      </c>
      <c r="R794" t="s">
        <v>8219</v>
      </c>
      <c r="S794">
        <v>35</v>
      </c>
    </row>
    <row r="795" spans="9:19" x14ac:dyDescent="0.2">
      <c r="I795">
        <v>1870</v>
      </c>
      <c r="J795" t="s">
        <v>8221</v>
      </c>
      <c r="K795">
        <v>11</v>
      </c>
      <c r="Q795">
        <v>1754</v>
      </c>
      <c r="R795" t="s">
        <v>8219</v>
      </c>
      <c r="S795">
        <v>90</v>
      </c>
    </row>
    <row r="796" spans="9:19" x14ac:dyDescent="0.2">
      <c r="I796">
        <v>1871</v>
      </c>
      <c r="J796" t="s">
        <v>8221</v>
      </c>
      <c r="K796">
        <v>95</v>
      </c>
      <c r="Q796">
        <v>1755</v>
      </c>
      <c r="R796" t="s">
        <v>8219</v>
      </c>
      <c r="S796">
        <v>4</v>
      </c>
    </row>
    <row r="797" spans="9:19" x14ac:dyDescent="0.2">
      <c r="I797">
        <v>1872</v>
      </c>
      <c r="J797" t="s">
        <v>8221</v>
      </c>
      <c r="K797">
        <v>13</v>
      </c>
      <c r="Q797">
        <v>1756</v>
      </c>
      <c r="R797" t="s">
        <v>8219</v>
      </c>
      <c r="S797">
        <v>120</v>
      </c>
    </row>
    <row r="798" spans="9:19" x14ac:dyDescent="0.2">
      <c r="I798">
        <v>1873</v>
      </c>
      <c r="J798" t="s">
        <v>8221</v>
      </c>
      <c r="K798">
        <v>2</v>
      </c>
      <c r="Q798">
        <v>1757</v>
      </c>
      <c r="R798" t="s">
        <v>8219</v>
      </c>
      <c r="S798">
        <v>14</v>
      </c>
    </row>
    <row r="799" spans="9:19" x14ac:dyDescent="0.2">
      <c r="I799">
        <v>1874</v>
      </c>
      <c r="J799" t="s">
        <v>8221</v>
      </c>
      <c r="K799">
        <v>2</v>
      </c>
      <c r="Q799">
        <v>1758</v>
      </c>
      <c r="R799" t="s">
        <v>8219</v>
      </c>
      <c r="S799">
        <v>27</v>
      </c>
    </row>
    <row r="800" spans="9:19" x14ac:dyDescent="0.2">
      <c r="I800">
        <v>1875</v>
      </c>
      <c r="J800" t="s">
        <v>8221</v>
      </c>
      <c r="K800">
        <v>3</v>
      </c>
      <c r="Q800">
        <v>1759</v>
      </c>
      <c r="R800" t="s">
        <v>8219</v>
      </c>
      <c r="S800">
        <v>49</v>
      </c>
    </row>
    <row r="801" spans="9:19" x14ac:dyDescent="0.2">
      <c r="I801">
        <v>1876</v>
      </c>
      <c r="J801" t="s">
        <v>8221</v>
      </c>
      <c r="K801">
        <v>0</v>
      </c>
      <c r="Q801">
        <v>1760</v>
      </c>
      <c r="R801" t="s">
        <v>8219</v>
      </c>
      <c r="S801">
        <v>102</v>
      </c>
    </row>
    <row r="802" spans="9:19" x14ac:dyDescent="0.2">
      <c r="I802">
        <v>1877</v>
      </c>
      <c r="J802" t="s">
        <v>8221</v>
      </c>
      <c r="K802">
        <v>0</v>
      </c>
      <c r="Q802">
        <v>1761</v>
      </c>
      <c r="R802" t="s">
        <v>8219</v>
      </c>
      <c r="S802">
        <v>3</v>
      </c>
    </row>
    <row r="803" spans="9:19" x14ac:dyDescent="0.2">
      <c r="I803">
        <v>1878</v>
      </c>
      <c r="J803" t="s">
        <v>8221</v>
      </c>
      <c r="K803">
        <v>0</v>
      </c>
      <c r="Q803">
        <v>1762</v>
      </c>
      <c r="R803" t="s">
        <v>8219</v>
      </c>
      <c r="S803">
        <v>25</v>
      </c>
    </row>
    <row r="804" spans="9:19" x14ac:dyDescent="0.2">
      <c r="I804">
        <v>1879</v>
      </c>
      <c r="J804" t="s">
        <v>8221</v>
      </c>
      <c r="K804">
        <v>2</v>
      </c>
      <c r="Q804">
        <v>1763</v>
      </c>
      <c r="R804" t="s">
        <v>8219</v>
      </c>
      <c r="S804">
        <v>118</v>
      </c>
    </row>
    <row r="805" spans="9:19" x14ac:dyDescent="0.2">
      <c r="I805">
        <v>1880</v>
      </c>
      <c r="J805" t="s">
        <v>8221</v>
      </c>
      <c r="K805">
        <v>24</v>
      </c>
      <c r="Q805">
        <v>1821</v>
      </c>
      <c r="R805" t="s">
        <v>8219</v>
      </c>
      <c r="S805">
        <v>57</v>
      </c>
    </row>
    <row r="806" spans="9:19" x14ac:dyDescent="0.2">
      <c r="I806">
        <v>1901</v>
      </c>
      <c r="J806" t="s">
        <v>8221</v>
      </c>
      <c r="K806">
        <v>25</v>
      </c>
      <c r="Q806">
        <v>1822</v>
      </c>
      <c r="R806" t="s">
        <v>8219</v>
      </c>
      <c r="S806">
        <v>11</v>
      </c>
    </row>
    <row r="807" spans="9:19" x14ac:dyDescent="0.2">
      <c r="I807">
        <v>1902</v>
      </c>
      <c r="J807" t="s">
        <v>8221</v>
      </c>
      <c r="K807">
        <v>3</v>
      </c>
      <c r="Q807">
        <v>1823</v>
      </c>
      <c r="R807" t="s">
        <v>8219</v>
      </c>
      <c r="S807">
        <v>33</v>
      </c>
    </row>
    <row r="808" spans="9:19" x14ac:dyDescent="0.2">
      <c r="I808">
        <v>1903</v>
      </c>
      <c r="J808" t="s">
        <v>8221</v>
      </c>
      <c r="K808">
        <v>41</v>
      </c>
      <c r="Q808">
        <v>1824</v>
      </c>
      <c r="R808" t="s">
        <v>8219</v>
      </c>
      <c r="S808">
        <v>40</v>
      </c>
    </row>
    <row r="809" spans="9:19" x14ac:dyDescent="0.2">
      <c r="I809">
        <v>1904</v>
      </c>
      <c r="J809" t="s">
        <v>8221</v>
      </c>
      <c r="K809">
        <v>2</v>
      </c>
      <c r="Q809">
        <v>1825</v>
      </c>
      <c r="R809" t="s">
        <v>8219</v>
      </c>
      <c r="S809">
        <v>50</v>
      </c>
    </row>
    <row r="810" spans="9:19" x14ac:dyDescent="0.2">
      <c r="I810">
        <v>1905</v>
      </c>
      <c r="J810" t="s">
        <v>8221</v>
      </c>
      <c r="K810">
        <v>4</v>
      </c>
      <c r="Q810">
        <v>1826</v>
      </c>
      <c r="R810" t="s">
        <v>8219</v>
      </c>
      <c r="S810">
        <v>38</v>
      </c>
    </row>
    <row r="811" spans="9:19" x14ac:dyDescent="0.2">
      <c r="I811">
        <v>1906</v>
      </c>
      <c r="J811" t="s">
        <v>8221</v>
      </c>
      <c r="K811">
        <v>99</v>
      </c>
      <c r="Q811">
        <v>1827</v>
      </c>
      <c r="R811" t="s">
        <v>8219</v>
      </c>
      <c r="S811">
        <v>96</v>
      </c>
    </row>
    <row r="812" spans="9:19" x14ac:dyDescent="0.2">
      <c r="I812">
        <v>1907</v>
      </c>
      <c r="J812" t="s">
        <v>8221</v>
      </c>
      <c r="K812">
        <v>4</v>
      </c>
      <c r="Q812">
        <v>1828</v>
      </c>
      <c r="R812" t="s">
        <v>8219</v>
      </c>
      <c r="S812">
        <v>48</v>
      </c>
    </row>
    <row r="813" spans="9:19" x14ac:dyDescent="0.2">
      <c r="I813">
        <v>1908</v>
      </c>
      <c r="J813" t="s">
        <v>8221</v>
      </c>
      <c r="K813">
        <v>4</v>
      </c>
      <c r="Q813">
        <v>1829</v>
      </c>
      <c r="R813" t="s">
        <v>8219</v>
      </c>
      <c r="S813">
        <v>33</v>
      </c>
    </row>
    <row r="814" spans="9:19" x14ac:dyDescent="0.2">
      <c r="I814">
        <v>1909</v>
      </c>
      <c r="J814" t="s">
        <v>8221</v>
      </c>
      <c r="K814">
        <v>38</v>
      </c>
      <c r="Q814">
        <v>1830</v>
      </c>
      <c r="R814" t="s">
        <v>8219</v>
      </c>
      <c r="S814">
        <v>226</v>
      </c>
    </row>
    <row r="815" spans="9:19" x14ac:dyDescent="0.2">
      <c r="I815">
        <v>1910</v>
      </c>
      <c r="J815" t="s">
        <v>8221</v>
      </c>
      <c r="K815">
        <v>285</v>
      </c>
      <c r="Q815">
        <v>1831</v>
      </c>
      <c r="R815" t="s">
        <v>8219</v>
      </c>
      <c r="S815">
        <v>14</v>
      </c>
    </row>
    <row r="816" spans="9:19" x14ac:dyDescent="0.2">
      <c r="I816">
        <v>1911</v>
      </c>
      <c r="J816" t="s">
        <v>8221</v>
      </c>
      <c r="K816">
        <v>1</v>
      </c>
      <c r="Q816">
        <v>1832</v>
      </c>
      <c r="R816" t="s">
        <v>8219</v>
      </c>
      <c r="S816">
        <v>20</v>
      </c>
    </row>
    <row r="817" spans="9:19" x14ac:dyDescent="0.2">
      <c r="I817">
        <v>1912</v>
      </c>
      <c r="J817" t="s">
        <v>8221</v>
      </c>
      <c r="K817">
        <v>42</v>
      </c>
      <c r="Q817">
        <v>1833</v>
      </c>
      <c r="R817" t="s">
        <v>8219</v>
      </c>
      <c r="S817">
        <v>25</v>
      </c>
    </row>
    <row r="818" spans="9:19" x14ac:dyDescent="0.2">
      <c r="I818">
        <v>1913</v>
      </c>
      <c r="J818" t="s">
        <v>8221</v>
      </c>
      <c r="K818">
        <v>26</v>
      </c>
      <c r="Q818">
        <v>1834</v>
      </c>
      <c r="R818" t="s">
        <v>8219</v>
      </c>
      <c r="S818">
        <v>90</v>
      </c>
    </row>
    <row r="819" spans="9:19" x14ac:dyDescent="0.2">
      <c r="I819">
        <v>1914</v>
      </c>
      <c r="J819" t="s">
        <v>8221</v>
      </c>
      <c r="K819">
        <v>2</v>
      </c>
      <c r="Q819">
        <v>1835</v>
      </c>
      <c r="R819" t="s">
        <v>8219</v>
      </c>
      <c r="S819">
        <v>11</v>
      </c>
    </row>
    <row r="820" spans="9:19" x14ac:dyDescent="0.2">
      <c r="I820">
        <v>1915</v>
      </c>
      <c r="J820" t="s">
        <v>8221</v>
      </c>
      <c r="K820">
        <v>4</v>
      </c>
      <c r="Q820">
        <v>1836</v>
      </c>
      <c r="R820" t="s">
        <v>8219</v>
      </c>
      <c r="S820">
        <v>55</v>
      </c>
    </row>
    <row r="821" spans="9:19" x14ac:dyDescent="0.2">
      <c r="I821">
        <v>1916</v>
      </c>
      <c r="J821" t="s">
        <v>8221</v>
      </c>
      <c r="K821">
        <v>6</v>
      </c>
      <c r="Q821">
        <v>1837</v>
      </c>
      <c r="R821" t="s">
        <v>8219</v>
      </c>
      <c r="S821">
        <v>30</v>
      </c>
    </row>
    <row r="822" spans="9:19" x14ac:dyDescent="0.2">
      <c r="I822">
        <v>1917</v>
      </c>
      <c r="J822" t="s">
        <v>8221</v>
      </c>
      <c r="K822">
        <v>70</v>
      </c>
      <c r="Q822">
        <v>1838</v>
      </c>
      <c r="R822" t="s">
        <v>8219</v>
      </c>
      <c r="S822">
        <v>28</v>
      </c>
    </row>
    <row r="823" spans="9:19" x14ac:dyDescent="0.2">
      <c r="I823">
        <v>1918</v>
      </c>
      <c r="J823" t="s">
        <v>8221</v>
      </c>
      <c r="K823">
        <v>9</v>
      </c>
      <c r="Q823">
        <v>1839</v>
      </c>
      <c r="R823" t="s">
        <v>8219</v>
      </c>
      <c r="S823">
        <v>45</v>
      </c>
    </row>
    <row r="824" spans="9:19" x14ac:dyDescent="0.2">
      <c r="I824">
        <v>1919</v>
      </c>
      <c r="J824" t="s">
        <v>8221</v>
      </c>
      <c r="K824">
        <v>8</v>
      </c>
      <c r="Q824">
        <v>1840</v>
      </c>
      <c r="R824" t="s">
        <v>8219</v>
      </c>
      <c r="S824">
        <v>13</v>
      </c>
    </row>
    <row r="825" spans="9:19" x14ac:dyDescent="0.2">
      <c r="I825">
        <v>1920</v>
      </c>
      <c r="J825" t="s">
        <v>8221</v>
      </c>
      <c r="K825">
        <v>105</v>
      </c>
      <c r="Q825">
        <v>1841</v>
      </c>
      <c r="R825" t="s">
        <v>8219</v>
      </c>
      <c r="S825">
        <v>40</v>
      </c>
    </row>
    <row r="826" spans="9:19" x14ac:dyDescent="0.2">
      <c r="I826">
        <v>1981</v>
      </c>
      <c r="J826" t="s">
        <v>8221</v>
      </c>
      <c r="K826">
        <v>12</v>
      </c>
      <c r="Q826">
        <v>1842</v>
      </c>
      <c r="R826" t="s">
        <v>8219</v>
      </c>
      <c r="S826">
        <v>21</v>
      </c>
    </row>
    <row r="827" spans="9:19" x14ac:dyDescent="0.2">
      <c r="I827">
        <v>1982</v>
      </c>
      <c r="J827" t="s">
        <v>8221</v>
      </c>
      <c r="K827">
        <v>0</v>
      </c>
      <c r="Q827">
        <v>1843</v>
      </c>
      <c r="R827" t="s">
        <v>8219</v>
      </c>
      <c r="S827">
        <v>134</v>
      </c>
    </row>
    <row r="828" spans="9:19" x14ac:dyDescent="0.2">
      <c r="I828">
        <v>1983</v>
      </c>
      <c r="J828" t="s">
        <v>8221</v>
      </c>
      <c r="K828">
        <v>16</v>
      </c>
      <c r="Q828">
        <v>1844</v>
      </c>
      <c r="R828" t="s">
        <v>8219</v>
      </c>
      <c r="S828">
        <v>20</v>
      </c>
    </row>
    <row r="829" spans="9:19" x14ac:dyDescent="0.2">
      <c r="I829">
        <v>1984</v>
      </c>
      <c r="J829" t="s">
        <v>8221</v>
      </c>
      <c r="K829">
        <v>7</v>
      </c>
      <c r="Q829">
        <v>1845</v>
      </c>
      <c r="R829" t="s">
        <v>8219</v>
      </c>
      <c r="S829">
        <v>19</v>
      </c>
    </row>
    <row r="830" spans="9:19" x14ac:dyDescent="0.2">
      <c r="I830">
        <v>1985</v>
      </c>
      <c r="J830" t="s">
        <v>8221</v>
      </c>
      <c r="K830">
        <v>4</v>
      </c>
      <c r="Q830">
        <v>1846</v>
      </c>
      <c r="R830" t="s">
        <v>8219</v>
      </c>
      <c r="S830">
        <v>209</v>
      </c>
    </row>
    <row r="831" spans="9:19" x14ac:dyDescent="0.2">
      <c r="I831">
        <v>1986</v>
      </c>
      <c r="J831" t="s">
        <v>8221</v>
      </c>
      <c r="K831">
        <v>1</v>
      </c>
      <c r="Q831">
        <v>1847</v>
      </c>
      <c r="R831" t="s">
        <v>8219</v>
      </c>
      <c r="S831">
        <v>38</v>
      </c>
    </row>
    <row r="832" spans="9:19" x14ac:dyDescent="0.2">
      <c r="I832">
        <v>1987</v>
      </c>
      <c r="J832" t="s">
        <v>8221</v>
      </c>
      <c r="K832">
        <v>28</v>
      </c>
      <c r="Q832">
        <v>1848</v>
      </c>
      <c r="R832" t="s">
        <v>8219</v>
      </c>
      <c r="S832">
        <v>24</v>
      </c>
    </row>
    <row r="833" spans="9:19" x14ac:dyDescent="0.2">
      <c r="I833">
        <v>1988</v>
      </c>
      <c r="J833" t="s">
        <v>8221</v>
      </c>
      <c r="K833">
        <v>1</v>
      </c>
      <c r="Q833">
        <v>1849</v>
      </c>
      <c r="R833" t="s">
        <v>8219</v>
      </c>
      <c r="S833">
        <v>8</v>
      </c>
    </row>
    <row r="834" spans="9:19" x14ac:dyDescent="0.2">
      <c r="I834">
        <v>1989</v>
      </c>
      <c r="J834" t="s">
        <v>8221</v>
      </c>
      <c r="K834">
        <v>1</v>
      </c>
      <c r="Q834">
        <v>1850</v>
      </c>
      <c r="R834" t="s">
        <v>8219</v>
      </c>
      <c r="S834">
        <v>179</v>
      </c>
    </row>
    <row r="835" spans="9:19" x14ac:dyDescent="0.2">
      <c r="I835">
        <v>1990</v>
      </c>
      <c r="J835" t="s">
        <v>8221</v>
      </c>
      <c r="K835">
        <v>5</v>
      </c>
      <c r="Q835">
        <v>1851</v>
      </c>
      <c r="R835" t="s">
        <v>8219</v>
      </c>
      <c r="S835">
        <v>26</v>
      </c>
    </row>
    <row r="836" spans="9:19" x14ac:dyDescent="0.2">
      <c r="I836">
        <v>1991</v>
      </c>
      <c r="J836" t="s">
        <v>8221</v>
      </c>
      <c r="K836">
        <v>3</v>
      </c>
      <c r="Q836">
        <v>1852</v>
      </c>
      <c r="R836" t="s">
        <v>8219</v>
      </c>
      <c r="S836">
        <v>131</v>
      </c>
    </row>
    <row r="837" spans="9:19" x14ac:dyDescent="0.2">
      <c r="I837">
        <v>1992</v>
      </c>
      <c r="J837" t="s">
        <v>8221</v>
      </c>
      <c r="K837">
        <v>2</v>
      </c>
      <c r="Q837">
        <v>1853</v>
      </c>
      <c r="R837" t="s">
        <v>8219</v>
      </c>
      <c r="S837">
        <v>14</v>
      </c>
    </row>
    <row r="838" spans="9:19" x14ac:dyDescent="0.2">
      <c r="I838">
        <v>1993</v>
      </c>
      <c r="J838" t="s">
        <v>8221</v>
      </c>
      <c r="K838">
        <v>0</v>
      </c>
      <c r="Q838">
        <v>1854</v>
      </c>
      <c r="R838" t="s">
        <v>8219</v>
      </c>
      <c r="S838">
        <v>174</v>
      </c>
    </row>
    <row r="839" spans="9:19" x14ac:dyDescent="0.2">
      <c r="I839">
        <v>1994</v>
      </c>
      <c r="J839" t="s">
        <v>8221</v>
      </c>
      <c r="K839">
        <v>0</v>
      </c>
      <c r="Q839">
        <v>1855</v>
      </c>
      <c r="R839" t="s">
        <v>8219</v>
      </c>
      <c r="S839">
        <v>191</v>
      </c>
    </row>
    <row r="840" spans="9:19" x14ac:dyDescent="0.2">
      <c r="I840">
        <v>1995</v>
      </c>
      <c r="J840" t="s">
        <v>8221</v>
      </c>
      <c r="K840">
        <v>3</v>
      </c>
      <c r="Q840">
        <v>1856</v>
      </c>
      <c r="R840" t="s">
        <v>8219</v>
      </c>
      <c r="S840">
        <v>38</v>
      </c>
    </row>
    <row r="841" spans="9:19" x14ac:dyDescent="0.2">
      <c r="I841">
        <v>1996</v>
      </c>
      <c r="J841" t="s">
        <v>8221</v>
      </c>
      <c r="K841">
        <v>0</v>
      </c>
      <c r="Q841">
        <v>1857</v>
      </c>
      <c r="R841" t="s">
        <v>8219</v>
      </c>
      <c r="S841">
        <v>22</v>
      </c>
    </row>
    <row r="842" spans="9:19" x14ac:dyDescent="0.2">
      <c r="I842">
        <v>1997</v>
      </c>
      <c r="J842" t="s">
        <v>8221</v>
      </c>
      <c r="K842">
        <v>0</v>
      </c>
      <c r="Q842">
        <v>1858</v>
      </c>
      <c r="R842" t="s">
        <v>8219</v>
      </c>
      <c r="S842">
        <v>149</v>
      </c>
    </row>
    <row r="843" spans="9:19" x14ac:dyDescent="0.2">
      <c r="I843">
        <v>1998</v>
      </c>
      <c r="J843" t="s">
        <v>8221</v>
      </c>
      <c r="K843">
        <v>3</v>
      </c>
      <c r="Q843">
        <v>1859</v>
      </c>
      <c r="R843" t="s">
        <v>8219</v>
      </c>
      <c r="S843">
        <v>56</v>
      </c>
    </row>
    <row r="844" spans="9:19" x14ac:dyDescent="0.2">
      <c r="I844">
        <v>1999</v>
      </c>
      <c r="J844" t="s">
        <v>8221</v>
      </c>
      <c r="K844">
        <v>7</v>
      </c>
      <c r="Q844">
        <v>1860</v>
      </c>
      <c r="R844" t="s">
        <v>8219</v>
      </c>
      <c r="S844">
        <v>19</v>
      </c>
    </row>
    <row r="845" spans="9:19" x14ac:dyDescent="0.2">
      <c r="I845">
        <v>2000</v>
      </c>
      <c r="J845" t="s">
        <v>8221</v>
      </c>
      <c r="K845">
        <v>25</v>
      </c>
      <c r="Q845">
        <v>1881</v>
      </c>
      <c r="R845" t="s">
        <v>8219</v>
      </c>
      <c r="S845">
        <v>70</v>
      </c>
    </row>
    <row r="846" spans="9:19" x14ac:dyDescent="0.2">
      <c r="I846">
        <v>2121</v>
      </c>
      <c r="J846" t="s">
        <v>8221</v>
      </c>
      <c r="K846">
        <v>10</v>
      </c>
      <c r="Q846">
        <v>1882</v>
      </c>
      <c r="R846" t="s">
        <v>8219</v>
      </c>
      <c r="S846">
        <v>81</v>
      </c>
    </row>
    <row r="847" spans="9:19" x14ac:dyDescent="0.2">
      <c r="I847">
        <v>2122</v>
      </c>
      <c r="J847" t="s">
        <v>8221</v>
      </c>
      <c r="K847">
        <v>3</v>
      </c>
      <c r="Q847">
        <v>1883</v>
      </c>
      <c r="R847" t="s">
        <v>8219</v>
      </c>
      <c r="S847">
        <v>32</v>
      </c>
    </row>
    <row r="848" spans="9:19" x14ac:dyDescent="0.2">
      <c r="I848">
        <v>2123</v>
      </c>
      <c r="J848" t="s">
        <v>8221</v>
      </c>
      <c r="K848">
        <v>5</v>
      </c>
      <c r="Q848">
        <v>1884</v>
      </c>
      <c r="R848" t="s">
        <v>8219</v>
      </c>
      <c r="S848">
        <v>26</v>
      </c>
    </row>
    <row r="849" spans="9:19" x14ac:dyDescent="0.2">
      <c r="I849">
        <v>2124</v>
      </c>
      <c r="J849" t="s">
        <v>8221</v>
      </c>
      <c r="K849">
        <v>5</v>
      </c>
      <c r="Q849">
        <v>1885</v>
      </c>
      <c r="R849" t="s">
        <v>8219</v>
      </c>
      <c r="S849">
        <v>105</v>
      </c>
    </row>
    <row r="850" spans="9:19" x14ac:dyDescent="0.2">
      <c r="I850">
        <v>2125</v>
      </c>
      <c r="J850" t="s">
        <v>8221</v>
      </c>
      <c r="K850">
        <v>27</v>
      </c>
      <c r="Q850">
        <v>1886</v>
      </c>
      <c r="R850" t="s">
        <v>8219</v>
      </c>
      <c r="S850">
        <v>29</v>
      </c>
    </row>
    <row r="851" spans="9:19" x14ac:dyDescent="0.2">
      <c r="I851">
        <v>2126</v>
      </c>
      <c r="J851" t="s">
        <v>8221</v>
      </c>
      <c r="K851">
        <v>2</v>
      </c>
      <c r="Q851">
        <v>1887</v>
      </c>
      <c r="R851" t="s">
        <v>8219</v>
      </c>
      <c r="S851">
        <v>8</v>
      </c>
    </row>
    <row r="852" spans="9:19" x14ac:dyDescent="0.2">
      <c r="I852">
        <v>2127</v>
      </c>
      <c r="J852" t="s">
        <v>8221</v>
      </c>
      <c r="K852">
        <v>236</v>
      </c>
      <c r="Q852">
        <v>1888</v>
      </c>
      <c r="R852" t="s">
        <v>8219</v>
      </c>
      <c r="S852">
        <v>89</v>
      </c>
    </row>
    <row r="853" spans="9:19" x14ac:dyDescent="0.2">
      <c r="I853">
        <v>2128</v>
      </c>
      <c r="J853" t="s">
        <v>8221</v>
      </c>
      <c r="K853">
        <v>1</v>
      </c>
      <c r="Q853">
        <v>1889</v>
      </c>
      <c r="R853" t="s">
        <v>8219</v>
      </c>
      <c r="S853">
        <v>44</v>
      </c>
    </row>
    <row r="854" spans="9:19" x14ac:dyDescent="0.2">
      <c r="I854">
        <v>2129</v>
      </c>
      <c r="J854" t="s">
        <v>8221</v>
      </c>
      <c r="K854">
        <v>12</v>
      </c>
      <c r="Q854">
        <v>1890</v>
      </c>
      <c r="R854" t="s">
        <v>8219</v>
      </c>
      <c r="S854">
        <v>246</v>
      </c>
    </row>
    <row r="855" spans="9:19" x14ac:dyDescent="0.2">
      <c r="I855">
        <v>2130</v>
      </c>
      <c r="J855" t="s">
        <v>8221</v>
      </c>
      <c r="K855">
        <v>4</v>
      </c>
      <c r="Q855">
        <v>1891</v>
      </c>
      <c r="R855" t="s">
        <v>8219</v>
      </c>
      <c r="S855">
        <v>120</v>
      </c>
    </row>
    <row r="856" spans="9:19" x14ac:dyDescent="0.2">
      <c r="I856">
        <v>2131</v>
      </c>
      <c r="J856" t="s">
        <v>8221</v>
      </c>
      <c r="K856">
        <v>3</v>
      </c>
      <c r="Q856">
        <v>1892</v>
      </c>
      <c r="R856" t="s">
        <v>8219</v>
      </c>
      <c r="S856">
        <v>26</v>
      </c>
    </row>
    <row r="857" spans="9:19" x14ac:dyDescent="0.2">
      <c r="I857">
        <v>2132</v>
      </c>
      <c r="J857" t="s">
        <v>8221</v>
      </c>
      <c r="K857">
        <v>99</v>
      </c>
      <c r="Q857">
        <v>1893</v>
      </c>
      <c r="R857" t="s">
        <v>8219</v>
      </c>
      <c r="S857">
        <v>45</v>
      </c>
    </row>
    <row r="858" spans="9:19" x14ac:dyDescent="0.2">
      <c r="I858">
        <v>2133</v>
      </c>
      <c r="J858" t="s">
        <v>8221</v>
      </c>
      <c r="K858">
        <v>3</v>
      </c>
      <c r="Q858">
        <v>1894</v>
      </c>
      <c r="R858" t="s">
        <v>8219</v>
      </c>
      <c r="S858">
        <v>20</v>
      </c>
    </row>
    <row r="859" spans="9:19" x14ac:dyDescent="0.2">
      <c r="I859">
        <v>2134</v>
      </c>
      <c r="J859" t="s">
        <v>8221</v>
      </c>
      <c r="K859">
        <v>3</v>
      </c>
      <c r="Q859">
        <v>1895</v>
      </c>
      <c r="R859" t="s">
        <v>8219</v>
      </c>
      <c r="S859">
        <v>47</v>
      </c>
    </row>
    <row r="860" spans="9:19" x14ac:dyDescent="0.2">
      <c r="I860">
        <v>2135</v>
      </c>
      <c r="J860" t="s">
        <v>8221</v>
      </c>
      <c r="K860">
        <v>22</v>
      </c>
      <c r="Q860">
        <v>1896</v>
      </c>
      <c r="R860" t="s">
        <v>8219</v>
      </c>
      <c r="S860">
        <v>13</v>
      </c>
    </row>
    <row r="861" spans="9:19" x14ac:dyDescent="0.2">
      <c r="I861">
        <v>2136</v>
      </c>
      <c r="J861" t="s">
        <v>8221</v>
      </c>
      <c r="K861">
        <v>4</v>
      </c>
      <c r="Q861">
        <v>1897</v>
      </c>
      <c r="R861" t="s">
        <v>8219</v>
      </c>
      <c r="S861">
        <v>183</v>
      </c>
    </row>
    <row r="862" spans="9:19" x14ac:dyDescent="0.2">
      <c r="I862">
        <v>2137</v>
      </c>
      <c r="J862" t="s">
        <v>8221</v>
      </c>
      <c r="K862">
        <v>534</v>
      </c>
      <c r="Q862">
        <v>1898</v>
      </c>
      <c r="R862" t="s">
        <v>8219</v>
      </c>
      <c r="S862">
        <v>21</v>
      </c>
    </row>
    <row r="863" spans="9:19" x14ac:dyDescent="0.2">
      <c r="I863">
        <v>2138</v>
      </c>
      <c r="J863" t="s">
        <v>8221</v>
      </c>
      <c r="K863">
        <v>12</v>
      </c>
      <c r="Q863">
        <v>1899</v>
      </c>
      <c r="R863" t="s">
        <v>8219</v>
      </c>
      <c r="S863">
        <v>42</v>
      </c>
    </row>
    <row r="864" spans="9:19" x14ac:dyDescent="0.2">
      <c r="I864">
        <v>2139</v>
      </c>
      <c r="J864" t="s">
        <v>8221</v>
      </c>
      <c r="K864">
        <v>56</v>
      </c>
      <c r="Q864">
        <v>1900</v>
      </c>
      <c r="R864" t="s">
        <v>8219</v>
      </c>
      <c r="S864">
        <v>54</v>
      </c>
    </row>
    <row r="865" spans="9:19" x14ac:dyDescent="0.2">
      <c r="I865">
        <v>2140</v>
      </c>
      <c r="J865" t="s">
        <v>8221</v>
      </c>
      <c r="K865">
        <v>11</v>
      </c>
      <c r="Q865">
        <v>1921</v>
      </c>
      <c r="R865" t="s">
        <v>8219</v>
      </c>
      <c r="S865">
        <v>38</v>
      </c>
    </row>
    <row r="866" spans="9:19" x14ac:dyDescent="0.2">
      <c r="I866">
        <v>2141</v>
      </c>
      <c r="J866" t="s">
        <v>8221</v>
      </c>
      <c r="K866">
        <v>0</v>
      </c>
      <c r="Q866">
        <v>1922</v>
      </c>
      <c r="R866" t="s">
        <v>8219</v>
      </c>
      <c r="S866">
        <v>64</v>
      </c>
    </row>
    <row r="867" spans="9:19" x14ac:dyDescent="0.2">
      <c r="I867">
        <v>2142</v>
      </c>
      <c r="J867" t="s">
        <v>8221</v>
      </c>
      <c r="K867">
        <v>12</v>
      </c>
      <c r="Q867">
        <v>1923</v>
      </c>
      <c r="R867" t="s">
        <v>8219</v>
      </c>
      <c r="S867">
        <v>13</v>
      </c>
    </row>
    <row r="868" spans="9:19" x14ac:dyDescent="0.2">
      <c r="I868">
        <v>2143</v>
      </c>
      <c r="J868" t="s">
        <v>8221</v>
      </c>
      <c r="K868">
        <v>5</v>
      </c>
      <c r="Q868">
        <v>1924</v>
      </c>
      <c r="R868" t="s">
        <v>8219</v>
      </c>
      <c r="S868">
        <v>33</v>
      </c>
    </row>
    <row r="869" spans="9:19" x14ac:dyDescent="0.2">
      <c r="I869">
        <v>2144</v>
      </c>
      <c r="J869" t="s">
        <v>8221</v>
      </c>
      <c r="K869">
        <v>24</v>
      </c>
      <c r="Q869">
        <v>1925</v>
      </c>
      <c r="R869" t="s">
        <v>8219</v>
      </c>
      <c r="S869">
        <v>52</v>
      </c>
    </row>
    <row r="870" spans="9:19" x14ac:dyDescent="0.2">
      <c r="I870">
        <v>2145</v>
      </c>
      <c r="J870" t="s">
        <v>8221</v>
      </c>
      <c r="K870">
        <v>89</v>
      </c>
      <c r="Q870">
        <v>1926</v>
      </c>
      <c r="R870" t="s">
        <v>8219</v>
      </c>
      <c r="S870">
        <v>107</v>
      </c>
    </row>
    <row r="871" spans="9:19" x14ac:dyDescent="0.2">
      <c r="I871">
        <v>2146</v>
      </c>
      <c r="J871" t="s">
        <v>8221</v>
      </c>
      <c r="K871">
        <v>1</v>
      </c>
      <c r="Q871">
        <v>1927</v>
      </c>
      <c r="R871" t="s">
        <v>8219</v>
      </c>
      <c r="S871">
        <v>11</v>
      </c>
    </row>
    <row r="872" spans="9:19" x14ac:dyDescent="0.2">
      <c r="I872">
        <v>2147</v>
      </c>
      <c r="J872" t="s">
        <v>8221</v>
      </c>
      <c r="K872">
        <v>55</v>
      </c>
      <c r="Q872">
        <v>1928</v>
      </c>
      <c r="R872" t="s">
        <v>8219</v>
      </c>
      <c r="S872">
        <v>34</v>
      </c>
    </row>
    <row r="873" spans="9:19" x14ac:dyDescent="0.2">
      <c r="I873">
        <v>2148</v>
      </c>
      <c r="J873" t="s">
        <v>8221</v>
      </c>
      <c r="K873">
        <v>2</v>
      </c>
      <c r="Q873">
        <v>1929</v>
      </c>
      <c r="R873" t="s">
        <v>8219</v>
      </c>
      <c r="S873">
        <v>75</v>
      </c>
    </row>
    <row r="874" spans="9:19" x14ac:dyDescent="0.2">
      <c r="I874">
        <v>2149</v>
      </c>
      <c r="J874" t="s">
        <v>8221</v>
      </c>
      <c r="K874">
        <v>0</v>
      </c>
      <c r="Q874">
        <v>1930</v>
      </c>
      <c r="R874" t="s">
        <v>8219</v>
      </c>
      <c r="S874">
        <v>26</v>
      </c>
    </row>
    <row r="875" spans="9:19" x14ac:dyDescent="0.2">
      <c r="I875">
        <v>2150</v>
      </c>
      <c r="J875" t="s">
        <v>8221</v>
      </c>
      <c r="K875">
        <v>4</v>
      </c>
      <c r="Q875">
        <v>1931</v>
      </c>
      <c r="R875" t="s">
        <v>8219</v>
      </c>
      <c r="S875">
        <v>50</v>
      </c>
    </row>
    <row r="876" spans="9:19" x14ac:dyDescent="0.2">
      <c r="I876">
        <v>2151</v>
      </c>
      <c r="J876" t="s">
        <v>8221</v>
      </c>
      <c r="K876">
        <v>6</v>
      </c>
      <c r="Q876">
        <v>1932</v>
      </c>
      <c r="R876" t="s">
        <v>8219</v>
      </c>
      <c r="S876">
        <v>80</v>
      </c>
    </row>
    <row r="877" spans="9:19" x14ac:dyDescent="0.2">
      <c r="I877">
        <v>2152</v>
      </c>
      <c r="J877" t="s">
        <v>8221</v>
      </c>
      <c r="K877">
        <v>4</v>
      </c>
      <c r="Q877">
        <v>1933</v>
      </c>
      <c r="R877" t="s">
        <v>8219</v>
      </c>
      <c r="S877">
        <v>110</v>
      </c>
    </row>
    <row r="878" spans="9:19" x14ac:dyDescent="0.2">
      <c r="I878">
        <v>2153</v>
      </c>
      <c r="J878" t="s">
        <v>8221</v>
      </c>
      <c r="K878">
        <v>4</v>
      </c>
      <c r="Q878">
        <v>1934</v>
      </c>
      <c r="R878" t="s">
        <v>8219</v>
      </c>
      <c r="S878">
        <v>77</v>
      </c>
    </row>
    <row r="879" spans="9:19" x14ac:dyDescent="0.2">
      <c r="I879">
        <v>2154</v>
      </c>
      <c r="J879" t="s">
        <v>8221</v>
      </c>
      <c r="K879">
        <v>2</v>
      </c>
      <c r="Q879">
        <v>1935</v>
      </c>
      <c r="R879" t="s">
        <v>8219</v>
      </c>
      <c r="S879">
        <v>50</v>
      </c>
    </row>
    <row r="880" spans="9:19" x14ac:dyDescent="0.2">
      <c r="I880">
        <v>2155</v>
      </c>
      <c r="J880" t="s">
        <v>8221</v>
      </c>
      <c r="K880">
        <v>5</v>
      </c>
      <c r="Q880">
        <v>1936</v>
      </c>
      <c r="R880" t="s">
        <v>8219</v>
      </c>
      <c r="S880">
        <v>145</v>
      </c>
    </row>
    <row r="881" spans="9:19" x14ac:dyDescent="0.2">
      <c r="I881">
        <v>2156</v>
      </c>
      <c r="J881" t="s">
        <v>8221</v>
      </c>
      <c r="K881">
        <v>83</v>
      </c>
      <c r="Q881">
        <v>1937</v>
      </c>
      <c r="R881" t="s">
        <v>8219</v>
      </c>
      <c r="S881">
        <v>29</v>
      </c>
    </row>
    <row r="882" spans="9:19" x14ac:dyDescent="0.2">
      <c r="I882">
        <v>2157</v>
      </c>
      <c r="J882" t="s">
        <v>8221</v>
      </c>
      <c r="K882">
        <v>57</v>
      </c>
      <c r="Q882">
        <v>1938</v>
      </c>
      <c r="R882" t="s">
        <v>8219</v>
      </c>
      <c r="S882">
        <v>114</v>
      </c>
    </row>
    <row r="883" spans="9:19" x14ac:dyDescent="0.2">
      <c r="I883">
        <v>2158</v>
      </c>
      <c r="J883" t="s">
        <v>8221</v>
      </c>
      <c r="K883">
        <v>311</v>
      </c>
      <c r="Q883">
        <v>1939</v>
      </c>
      <c r="R883" t="s">
        <v>8219</v>
      </c>
      <c r="S883">
        <v>96</v>
      </c>
    </row>
    <row r="884" spans="9:19" x14ac:dyDescent="0.2">
      <c r="I884">
        <v>2159</v>
      </c>
      <c r="J884" t="s">
        <v>8221</v>
      </c>
      <c r="K884">
        <v>2</v>
      </c>
      <c r="Q884">
        <v>1940</v>
      </c>
      <c r="R884" t="s">
        <v>8219</v>
      </c>
      <c r="S884">
        <v>31</v>
      </c>
    </row>
    <row r="885" spans="9:19" x14ac:dyDescent="0.2">
      <c r="I885">
        <v>2160</v>
      </c>
      <c r="J885" t="s">
        <v>8221</v>
      </c>
      <c r="K885">
        <v>16</v>
      </c>
      <c r="Q885">
        <v>1941</v>
      </c>
      <c r="R885" t="s">
        <v>8219</v>
      </c>
      <c r="S885">
        <v>4883</v>
      </c>
    </row>
    <row r="886" spans="9:19" x14ac:dyDescent="0.2">
      <c r="I886">
        <v>2401</v>
      </c>
      <c r="J886" t="s">
        <v>8221</v>
      </c>
      <c r="K886">
        <v>9</v>
      </c>
      <c r="Q886">
        <v>1942</v>
      </c>
      <c r="R886" t="s">
        <v>8219</v>
      </c>
      <c r="S886">
        <v>95</v>
      </c>
    </row>
    <row r="887" spans="9:19" x14ac:dyDescent="0.2">
      <c r="I887">
        <v>2402</v>
      </c>
      <c r="J887" t="s">
        <v>8221</v>
      </c>
      <c r="K887">
        <v>1</v>
      </c>
      <c r="Q887">
        <v>1943</v>
      </c>
      <c r="R887" t="s">
        <v>8219</v>
      </c>
      <c r="S887">
        <v>2478</v>
      </c>
    </row>
    <row r="888" spans="9:19" x14ac:dyDescent="0.2">
      <c r="I888">
        <v>2403</v>
      </c>
      <c r="J888" t="s">
        <v>8221</v>
      </c>
      <c r="K888">
        <v>12</v>
      </c>
      <c r="Q888">
        <v>1944</v>
      </c>
      <c r="R888" t="s">
        <v>8219</v>
      </c>
      <c r="S888">
        <v>1789</v>
      </c>
    </row>
    <row r="889" spans="9:19" x14ac:dyDescent="0.2">
      <c r="I889">
        <v>2404</v>
      </c>
      <c r="J889" t="s">
        <v>8221</v>
      </c>
      <c r="K889">
        <v>0</v>
      </c>
      <c r="Q889">
        <v>1945</v>
      </c>
      <c r="R889" t="s">
        <v>8219</v>
      </c>
      <c r="S889">
        <v>680</v>
      </c>
    </row>
    <row r="890" spans="9:19" x14ac:dyDescent="0.2">
      <c r="I890">
        <v>2405</v>
      </c>
      <c r="J890" t="s">
        <v>8221</v>
      </c>
      <c r="K890">
        <v>20</v>
      </c>
      <c r="Q890">
        <v>1946</v>
      </c>
      <c r="R890" t="s">
        <v>8219</v>
      </c>
      <c r="S890">
        <v>70</v>
      </c>
    </row>
    <row r="891" spans="9:19" x14ac:dyDescent="0.2">
      <c r="I891">
        <v>2406</v>
      </c>
      <c r="J891" t="s">
        <v>8221</v>
      </c>
      <c r="K891">
        <v>16</v>
      </c>
      <c r="Q891">
        <v>1947</v>
      </c>
      <c r="R891" t="s">
        <v>8219</v>
      </c>
      <c r="S891">
        <v>23</v>
      </c>
    </row>
    <row r="892" spans="9:19" x14ac:dyDescent="0.2">
      <c r="I892">
        <v>2407</v>
      </c>
      <c r="J892" t="s">
        <v>8221</v>
      </c>
      <c r="K892">
        <v>33</v>
      </c>
      <c r="Q892">
        <v>1948</v>
      </c>
      <c r="R892" t="s">
        <v>8219</v>
      </c>
      <c r="S892">
        <v>4245</v>
      </c>
    </row>
    <row r="893" spans="9:19" x14ac:dyDescent="0.2">
      <c r="I893">
        <v>2408</v>
      </c>
      <c r="J893" t="s">
        <v>8221</v>
      </c>
      <c r="K893">
        <v>2</v>
      </c>
      <c r="Q893">
        <v>1949</v>
      </c>
      <c r="R893" t="s">
        <v>8219</v>
      </c>
      <c r="S893">
        <v>943</v>
      </c>
    </row>
    <row r="894" spans="9:19" x14ac:dyDescent="0.2">
      <c r="I894">
        <v>2409</v>
      </c>
      <c r="J894" t="s">
        <v>8221</v>
      </c>
      <c r="K894">
        <v>6</v>
      </c>
      <c r="Q894">
        <v>1950</v>
      </c>
      <c r="R894" t="s">
        <v>8219</v>
      </c>
      <c r="S894">
        <v>1876</v>
      </c>
    </row>
    <row r="895" spans="9:19" x14ac:dyDescent="0.2">
      <c r="I895">
        <v>2410</v>
      </c>
      <c r="J895" t="s">
        <v>8221</v>
      </c>
      <c r="K895">
        <v>0</v>
      </c>
      <c r="Q895">
        <v>1951</v>
      </c>
      <c r="R895" t="s">
        <v>8219</v>
      </c>
      <c r="S895">
        <v>834</v>
      </c>
    </row>
    <row r="896" spans="9:19" x14ac:dyDescent="0.2">
      <c r="I896">
        <v>2411</v>
      </c>
      <c r="J896" t="s">
        <v>8221</v>
      </c>
      <c r="K896">
        <v>3</v>
      </c>
      <c r="Q896">
        <v>1952</v>
      </c>
      <c r="R896" t="s">
        <v>8219</v>
      </c>
      <c r="S896">
        <v>682</v>
      </c>
    </row>
    <row r="897" spans="9:19" x14ac:dyDescent="0.2">
      <c r="I897">
        <v>2412</v>
      </c>
      <c r="J897" t="s">
        <v>8221</v>
      </c>
      <c r="K897">
        <v>0</v>
      </c>
      <c r="Q897">
        <v>1953</v>
      </c>
      <c r="R897" t="s">
        <v>8219</v>
      </c>
      <c r="S897">
        <v>147</v>
      </c>
    </row>
    <row r="898" spans="9:19" x14ac:dyDescent="0.2">
      <c r="I898">
        <v>2413</v>
      </c>
      <c r="J898" t="s">
        <v>8221</v>
      </c>
      <c r="K898">
        <v>3</v>
      </c>
      <c r="Q898">
        <v>1954</v>
      </c>
      <c r="R898" t="s">
        <v>8219</v>
      </c>
      <c r="S898">
        <v>415</v>
      </c>
    </row>
    <row r="899" spans="9:19" x14ac:dyDescent="0.2">
      <c r="I899">
        <v>2414</v>
      </c>
      <c r="J899" t="s">
        <v>8221</v>
      </c>
      <c r="K899">
        <v>13</v>
      </c>
      <c r="Q899">
        <v>1955</v>
      </c>
      <c r="R899" t="s">
        <v>8219</v>
      </c>
      <c r="S899">
        <v>290</v>
      </c>
    </row>
    <row r="900" spans="9:19" x14ac:dyDescent="0.2">
      <c r="I900">
        <v>2415</v>
      </c>
      <c r="J900" t="s">
        <v>8221</v>
      </c>
      <c r="K900">
        <v>6</v>
      </c>
      <c r="Q900">
        <v>1956</v>
      </c>
      <c r="R900" t="s">
        <v>8219</v>
      </c>
      <c r="S900">
        <v>365</v>
      </c>
    </row>
    <row r="901" spans="9:19" x14ac:dyDescent="0.2">
      <c r="I901">
        <v>2416</v>
      </c>
      <c r="J901" t="s">
        <v>8221</v>
      </c>
      <c r="K901">
        <v>1</v>
      </c>
      <c r="Q901">
        <v>1957</v>
      </c>
      <c r="R901" t="s">
        <v>8219</v>
      </c>
      <c r="S901">
        <v>660</v>
      </c>
    </row>
    <row r="902" spans="9:19" x14ac:dyDescent="0.2">
      <c r="I902">
        <v>2417</v>
      </c>
      <c r="J902" t="s">
        <v>8221</v>
      </c>
      <c r="K902">
        <v>0</v>
      </c>
      <c r="Q902">
        <v>1958</v>
      </c>
      <c r="R902" t="s">
        <v>8219</v>
      </c>
      <c r="S902">
        <v>1356</v>
      </c>
    </row>
    <row r="903" spans="9:19" x14ac:dyDescent="0.2">
      <c r="I903">
        <v>2418</v>
      </c>
      <c r="J903" t="s">
        <v>8221</v>
      </c>
      <c r="K903">
        <v>5</v>
      </c>
      <c r="Q903">
        <v>1959</v>
      </c>
      <c r="R903" t="s">
        <v>8219</v>
      </c>
      <c r="S903">
        <v>424</v>
      </c>
    </row>
    <row r="904" spans="9:19" x14ac:dyDescent="0.2">
      <c r="I904">
        <v>2419</v>
      </c>
      <c r="J904" t="s">
        <v>8221</v>
      </c>
      <c r="K904">
        <v>0</v>
      </c>
      <c r="Q904">
        <v>1960</v>
      </c>
      <c r="R904" t="s">
        <v>8219</v>
      </c>
      <c r="S904">
        <v>33</v>
      </c>
    </row>
    <row r="905" spans="9:19" x14ac:dyDescent="0.2">
      <c r="I905">
        <v>2420</v>
      </c>
      <c r="J905" t="s">
        <v>8221</v>
      </c>
      <c r="K905">
        <v>36</v>
      </c>
      <c r="Q905">
        <v>1961</v>
      </c>
      <c r="R905" t="s">
        <v>8219</v>
      </c>
      <c r="S905">
        <v>1633</v>
      </c>
    </row>
    <row r="906" spans="9:19" x14ac:dyDescent="0.2">
      <c r="I906">
        <v>2421</v>
      </c>
      <c r="J906" t="s">
        <v>8221</v>
      </c>
      <c r="K906">
        <v>1</v>
      </c>
      <c r="Q906">
        <v>1962</v>
      </c>
      <c r="R906" t="s">
        <v>8219</v>
      </c>
      <c r="S906">
        <v>306</v>
      </c>
    </row>
    <row r="907" spans="9:19" x14ac:dyDescent="0.2">
      <c r="I907">
        <v>2422</v>
      </c>
      <c r="J907" t="s">
        <v>8221</v>
      </c>
      <c r="K907">
        <v>1</v>
      </c>
      <c r="Q907">
        <v>1963</v>
      </c>
      <c r="R907" t="s">
        <v>8219</v>
      </c>
      <c r="S907">
        <v>205</v>
      </c>
    </row>
    <row r="908" spans="9:19" x14ac:dyDescent="0.2">
      <c r="I908">
        <v>2423</v>
      </c>
      <c r="J908" t="s">
        <v>8221</v>
      </c>
      <c r="K908">
        <v>1</v>
      </c>
      <c r="Q908">
        <v>1964</v>
      </c>
      <c r="R908" t="s">
        <v>8219</v>
      </c>
      <c r="S908">
        <v>1281</v>
      </c>
    </row>
    <row r="909" spans="9:19" x14ac:dyDescent="0.2">
      <c r="I909">
        <v>2424</v>
      </c>
      <c r="J909" t="s">
        <v>8221</v>
      </c>
      <c r="K909">
        <v>9</v>
      </c>
      <c r="Q909">
        <v>1965</v>
      </c>
      <c r="R909" t="s">
        <v>8219</v>
      </c>
      <c r="S909">
        <v>103</v>
      </c>
    </row>
    <row r="910" spans="9:19" x14ac:dyDescent="0.2">
      <c r="I910">
        <v>2425</v>
      </c>
      <c r="J910" t="s">
        <v>8221</v>
      </c>
      <c r="K910">
        <v>1</v>
      </c>
      <c r="Q910">
        <v>1966</v>
      </c>
      <c r="R910" t="s">
        <v>8219</v>
      </c>
      <c r="S910">
        <v>1513</v>
      </c>
    </row>
    <row r="911" spans="9:19" x14ac:dyDescent="0.2">
      <c r="I911">
        <v>2426</v>
      </c>
      <c r="J911" t="s">
        <v>8221</v>
      </c>
      <c r="K911">
        <v>0</v>
      </c>
      <c r="Q911">
        <v>1967</v>
      </c>
      <c r="R911" t="s">
        <v>8219</v>
      </c>
      <c r="S911">
        <v>405</v>
      </c>
    </row>
    <row r="912" spans="9:19" x14ac:dyDescent="0.2">
      <c r="I912">
        <v>2427</v>
      </c>
      <c r="J912" t="s">
        <v>8221</v>
      </c>
      <c r="K912">
        <v>1</v>
      </c>
      <c r="Q912">
        <v>1968</v>
      </c>
      <c r="R912" t="s">
        <v>8219</v>
      </c>
      <c r="S912">
        <v>510</v>
      </c>
    </row>
    <row r="913" spans="9:19" x14ac:dyDescent="0.2">
      <c r="I913">
        <v>2428</v>
      </c>
      <c r="J913" t="s">
        <v>8221</v>
      </c>
      <c r="K913">
        <v>1</v>
      </c>
      <c r="Q913">
        <v>1969</v>
      </c>
      <c r="R913" t="s">
        <v>8219</v>
      </c>
      <c r="S913">
        <v>1887</v>
      </c>
    </row>
    <row r="914" spans="9:19" x14ac:dyDescent="0.2">
      <c r="I914">
        <v>2429</v>
      </c>
      <c r="J914" t="s">
        <v>8221</v>
      </c>
      <c r="K914">
        <v>4</v>
      </c>
      <c r="Q914">
        <v>1970</v>
      </c>
      <c r="R914" t="s">
        <v>8219</v>
      </c>
      <c r="S914">
        <v>701</v>
      </c>
    </row>
    <row r="915" spans="9:19" x14ac:dyDescent="0.2">
      <c r="I915">
        <v>2430</v>
      </c>
      <c r="J915" t="s">
        <v>8221</v>
      </c>
      <c r="K915">
        <v>2</v>
      </c>
      <c r="Q915">
        <v>1971</v>
      </c>
      <c r="R915" t="s">
        <v>8219</v>
      </c>
      <c r="S915">
        <v>3863</v>
      </c>
    </row>
    <row r="916" spans="9:19" x14ac:dyDescent="0.2">
      <c r="I916">
        <v>2431</v>
      </c>
      <c r="J916" t="s">
        <v>8221</v>
      </c>
      <c r="K916">
        <v>2</v>
      </c>
      <c r="Q916">
        <v>1972</v>
      </c>
      <c r="R916" t="s">
        <v>8219</v>
      </c>
      <c r="S916">
        <v>238</v>
      </c>
    </row>
    <row r="917" spans="9:19" x14ac:dyDescent="0.2">
      <c r="I917">
        <v>2432</v>
      </c>
      <c r="J917" t="s">
        <v>8221</v>
      </c>
      <c r="K917">
        <v>2</v>
      </c>
      <c r="Q917">
        <v>1973</v>
      </c>
      <c r="R917" t="s">
        <v>8219</v>
      </c>
      <c r="S917">
        <v>2051</v>
      </c>
    </row>
    <row r="918" spans="9:19" x14ac:dyDescent="0.2">
      <c r="I918">
        <v>2433</v>
      </c>
      <c r="J918" t="s">
        <v>8221</v>
      </c>
      <c r="K918">
        <v>0</v>
      </c>
      <c r="Q918">
        <v>1974</v>
      </c>
      <c r="R918" t="s">
        <v>8219</v>
      </c>
      <c r="S918">
        <v>402</v>
      </c>
    </row>
    <row r="919" spans="9:19" x14ac:dyDescent="0.2">
      <c r="I919">
        <v>2434</v>
      </c>
      <c r="J919" t="s">
        <v>8221</v>
      </c>
      <c r="K919">
        <v>2</v>
      </c>
      <c r="Q919">
        <v>1975</v>
      </c>
      <c r="R919" t="s">
        <v>8219</v>
      </c>
      <c r="S919">
        <v>253</v>
      </c>
    </row>
    <row r="920" spans="9:19" x14ac:dyDescent="0.2">
      <c r="I920">
        <v>2435</v>
      </c>
      <c r="J920" t="s">
        <v>8221</v>
      </c>
      <c r="K920">
        <v>4</v>
      </c>
      <c r="Q920">
        <v>1976</v>
      </c>
      <c r="R920" t="s">
        <v>8219</v>
      </c>
      <c r="S920">
        <v>473</v>
      </c>
    </row>
    <row r="921" spans="9:19" x14ac:dyDescent="0.2">
      <c r="I921">
        <v>2436</v>
      </c>
      <c r="J921" t="s">
        <v>8221</v>
      </c>
      <c r="K921">
        <v>2</v>
      </c>
      <c r="Q921">
        <v>1977</v>
      </c>
      <c r="R921" t="s">
        <v>8219</v>
      </c>
      <c r="S921">
        <v>821</v>
      </c>
    </row>
    <row r="922" spans="9:19" x14ac:dyDescent="0.2">
      <c r="I922">
        <v>2437</v>
      </c>
      <c r="J922" t="s">
        <v>8221</v>
      </c>
      <c r="K922">
        <v>0</v>
      </c>
      <c r="Q922">
        <v>1978</v>
      </c>
      <c r="R922" t="s">
        <v>8219</v>
      </c>
      <c r="S922">
        <v>388</v>
      </c>
    </row>
    <row r="923" spans="9:19" x14ac:dyDescent="0.2">
      <c r="I923">
        <v>2438</v>
      </c>
      <c r="J923" t="s">
        <v>8221</v>
      </c>
      <c r="K923">
        <v>1</v>
      </c>
      <c r="Q923">
        <v>1979</v>
      </c>
      <c r="R923" t="s">
        <v>8219</v>
      </c>
      <c r="S923">
        <v>813</v>
      </c>
    </row>
    <row r="924" spans="9:19" x14ac:dyDescent="0.2">
      <c r="I924">
        <v>2439</v>
      </c>
      <c r="J924" t="s">
        <v>8221</v>
      </c>
      <c r="K924">
        <v>0</v>
      </c>
      <c r="Q924">
        <v>1980</v>
      </c>
      <c r="R924" t="s">
        <v>8219</v>
      </c>
      <c r="S924">
        <v>1945</v>
      </c>
    </row>
    <row r="925" spans="9:19" x14ac:dyDescent="0.2">
      <c r="I925">
        <v>2440</v>
      </c>
      <c r="J925" t="s">
        <v>8221</v>
      </c>
      <c r="K925">
        <v>2</v>
      </c>
      <c r="Q925">
        <v>2001</v>
      </c>
      <c r="R925" t="s">
        <v>8219</v>
      </c>
      <c r="S925">
        <v>1637</v>
      </c>
    </row>
    <row r="926" spans="9:19" x14ac:dyDescent="0.2">
      <c r="I926">
        <v>2501</v>
      </c>
      <c r="J926" t="s">
        <v>8221</v>
      </c>
      <c r="K926">
        <v>7</v>
      </c>
      <c r="Q926">
        <v>2002</v>
      </c>
      <c r="R926" t="s">
        <v>8219</v>
      </c>
      <c r="S926">
        <v>1375</v>
      </c>
    </row>
    <row r="927" spans="9:19" x14ac:dyDescent="0.2">
      <c r="I927">
        <v>2502</v>
      </c>
      <c r="J927" t="s">
        <v>8221</v>
      </c>
      <c r="K927">
        <v>5</v>
      </c>
      <c r="Q927">
        <v>2003</v>
      </c>
      <c r="R927" t="s">
        <v>8219</v>
      </c>
      <c r="S927">
        <v>17</v>
      </c>
    </row>
    <row r="928" spans="9:19" x14ac:dyDescent="0.2">
      <c r="I928">
        <v>2503</v>
      </c>
      <c r="J928" t="s">
        <v>8221</v>
      </c>
      <c r="K928">
        <v>0</v>
      </c>
      <c r="Q928">
        <v>2004</v>
      </c>
      <c r="R928" t="s">
        <v>8219</v>
      </c>
      <c r="S928">
        <v>354</v>
      </c>
    </row>
    <row r="929" spans="9:19" x14ac:dyDescent="0.2">
      <c r="I929">
        <v>2504</v>
      </c>
      <c r="J929" t="s">
        <v>8221</v>
      </c>
      <c r="K929">
        <v>0</v>
      </c>
      <c r="Q929">
        <v>2005</v>
      </c>
      <c r="R929" t="s">
        <v>8219</v>
      </c>
      <c r="S929">
        <v>191</v>
      </c>
    </row>
    <row r="930" spans="9:19" x14ac:dyDescent="0.2">
      <c r="I930">
        <v>2505</v>
      </c>
      <c r="J930" t="s">
        <v>8221</v>
      </c>
      <c r="K930">
        <v>0</v>
      </c>
      <c r="Q930">
        <v>2006</v>
      </c>
      <c r="R930" t="s">
        <v>8219</v>
      </c>
      <c r="S930">
        <v>303</v>
      </c>
    </row>
    <row r="931" spans="9:19" x14ac:dyDescent="0.2">
      <c r="I931">
        <v>2506</v>
      </c>
      <c r="J931" t="s">
        <v>8221</v>
      </c>
      <c r="K931">
        <v>2</v>
      </c>
      <c r="Q931">
        <v>2007</v>
      </c>
      <c r="R931" t="s">
        <v>8219</v>
      </c>
      <c r="S931">
        <v>137</v>
      </c>
    </row>
    <row r="932" spans="9:19" x14ac:dyDescent="0.2">
      <c r="I932">
        <v>2507</v>
      </c>
      <c r="J932" t="s">
        <v>8221</v>
      </c>
      <c r="K932">
        <v>0</v>
      </c>
      <c r="Q932">
        <v>2008</v>
      </c>
      <c r="R932" t="s">
        <v>8219</v>
      </c>
      <c r="S932">
        <v>41</v>
      </c>
    </row>
    <row r="933" spans="9:19" x14ac:dyDescent="0.2">
      <c r="I933">
        <v>2508</v>
      </c>
      <c r="J933" t="s">
        <v>8221</v>
      </c>
      <c r="K933">
        <v>0</v>
      </c>
      <c r="Q933">
        <v>2009</v>
      </c>
      <c r="R933" t="s">
        <v>8219</v>
      </c>
      <c r="S933">
        <v>398</v>
      </c>
    </row>
    <row r="934" spans="9:19" x14ac:dyDescent="0.2">
      <c r="I934">
        <v>2509</v>
      </c>
      <c r="J934" t="s">
        <v>8221</v>
      </c>
      <c r="K934">
        <v>28</v>
      </c>
      <c r="Q934">
        <v>2010</v>
      </c>
      <c r="R934" t="s">
        <v>8219</v>
      </c>
      <c r="S934">
        <v>1737</v>
      </c>
    </row>
    <row r="935" spans="9:19" x14ac:dyDescent="0.2">
      <c r="I935">
        <v>2510</v>
      </c>
      <c r="J935" t="s">
        <v>8221</v>
      </c>
      <c r="K935">
        <v>2</v>
      </c>
      <c r="Q935">
        <v>2011</v>
      </c>
      <c r="R935" t="s">
        <v>8219</v>
      </c>
      <c r="S935">
        <v>971</v>
      </c>
    </row>
    <row r="936" spans="9:19" x14ac:dyDescent="0.2">
      <c r="I936">
        <v>2511</v>
      </c>
      <c r="J936" t="s">
        <v>8221</v>
      </c>
      <c r="K936">
        <v>0</v>
      </c>
      <c r="Q936">
        <v>2012</v>
      </c>
      <c r="R936" t="s">
        <v>8219</v>
      </c>
      <c r="S936">
        <v>183</v>
      </c>
    </row>
    <row r="937" spans="9:19" x14ac:dyDescent="0.2">
      <c r="I937">
        <v>2512</v>
      </c>
      <c r="J937" t="s">
        <v>8221</v>
      </c>
      <c r="K937">
        <v>0</v>
      </c>
      <c r="Q937">
        <v>2013</v>
      </c>
      <c r="R937" t="s">
        <v>8219</v>
      </c>
      <c r="S937">
        <v>4562</v>
      </c>
    </row>
    <row r="938" spans="9:19" x14ac:dyDescent="0.2">
      <c r="I938">
        <v>2513</v>
      </c>
      <c r="J938" t="s">
        <v>8221</v>
      </c>
      <c r="K938">
        <v>0</v>
      </c>
      <c r="Q938">
        <v>2014</v>
      </c>
      <c r="R938" t="s">
        <v>8219</v>
      </c>
      <c r="S938">
        <v>26457</v>
      </c>
    </row>
    <row r="939" spans="9:19" x14ac:dyDescent="0.2">
      <c r="I939">
        <v>2514</v>
      </c>
      <c r="J939" t="s">
        <v>8221</v>
      </c>
      <c r="K939">
        <v>4</v>
      </c>
      <c r="Q939">
        <v>2015</v>
      </c>
      <c r="R939" t="s">
        <v>8219</v>
      </c>
      <c r="S939">
        <v>162</v>
      </c>
    </row>
    <row r="940" spans="9:19" x14ac:dyDescent="0.2">
      <c r="I940">
        <v>2515</v>
      </c>
      <c r="J940" t="s">
        <v>8221</v>
      </c>
      <c r="K940">
        <v>12</v>
      </c>
      <c r="Q940">
        <v>2016</v>
      </c>
      <c r="R940" t="s">
        <v>8219</v>
      </c>
      <c r="S940">
        <v>479</v>
      </c>
    </row>
    <row r="941" spans="9:19" x14ac:dyDescent="0.2">
      <c r="I941">
        <v>2516</v>
      </c>
      <c r="J941" t="s">
        <v>8221</v>
      </c>
      <c r="K941">
        <v>0</v>
      </c>
      <c r="Q941">
        <v>2017</v>
      </c>
      <c r="R941" t="s">
        <v>8219</v>
      </c>
      <c r="S941">
        <v>426</v>
      </c>
    </row>
    <row r="942" spans="9:19" x14ac:dyDescent="0.2">
      <c r="I942">
        <v>2517</v>
      </c>
      <c r="J942" t="s">
        <v>8221</v>
      </c>
      <c r="K942">
        <v>33</v>
      </c>
      <c r="Q942">
        <v>2018</v>
      </c>
      <c r="R942" t="s">
        <v>8219</v>
      </c>
      <c r="S942">
        <v>450</v>
      </c>
    </row>
    <row r="943" spans="9:19" x14ac:dyDescent="0.2">
      <c r="I943">
        <v>2518</v>
      </c>
      <c r="J943" t="s">
        <v>8221</v>
      </c>
      <c r="K943">
        <v>0</v>
      </c>
      <c r="Q943">
        <v>2019</v>
      </c>
      <c r="R943" t="s">
        <v>8219</v>
      </c>
      <c r="S943">
        <v>1780</v>
      </c>
    </row>
    <row r="944" spans="9:19" x14ac:dyDescent="0.2">
      <c r="I944">
        <v>2519</v>
      </c>
      <c r="J944" t="s">
        <v>8221</v>
      </c>
      <c r="K944">
        <v>4</v>
      </c>
      <c r="Q944">
        <v>2020</v>
      </c>
      <c r="R944" t="s">
        <v>8219</v>
      </c>
      <c r="S944">
        <v>122</v>
      </c>
    </row>
    <row r="945" spans="9:19" x14ac:dyDescent="0.2">
      <c r="I945">
        <v>2520</v>
      </c>
      <c r="J945" t="s">
        <v>8221</v>
      </c>
      <c r="K945">
        <v>0</v>
      </c>
      <c r="Q945">
        <v>2021</v>
      </c>
      <c r="R945" t="s">
        <v>8219</v>
      </c>
      <c r="S945">
        <v>95</v>
      </c>
    </row>
    <row r="946" spans="9:19" x14ac:dyDescent="0.2">
      <c r="I946">
        <v>2581</v>
      </c>
      <c r="J946" t="s">
        <v>8221</v>
      </c>
      <c r="K946">
        <v>11</v>
      </c>
      <c r="Q946">
        <v>2022</v>
      </c>
      <c r="R946" t="s">
        <v>8219</v>
      </c>
      <c r="S946">
        <v>325</v>
      </c>
    </row>
    <row r="947" spans="9:19" x14ac:dyDescent="0.2">
      <c r="I947">
        <v>2582</v>
      </c>
      <c r="J947" t="s">
        <v>8221</v>
      </c>
      <c r="K947">
        <v>1</v>
      </c>
      <c r="Q947">
        <v>2023</v>
      </c>
      <c r="R947" t="s">
        <v>8219</v>
      </c>
      <c r="S947">
        <v>353</v>
      </c>
    </row>
    <row r="948" spans="9:19" x14ac:dyDescent="0.2">
      <c r="I948">
        <v>2583</v>
      </c>
      <c r="J948" t="s">
        <v>8221</v>
      </c>
      <c r="K948">
        <v>5</v>
      </c>
      <c r="Q948">
        <v>2024</v>
      </c>
      <c r="R948" t="s">
        <v>8219</v>
      </c>
      <c r="S948">
        <v>105</v>
      </c>
    </row>
    <row r="949" spans="9:19" x14ac:dyDescent="0.2">
      <c r="I949">
        <v>2584</v>
      </c>
      <c r="J949" t="s">
        <v>8221</v>
      </c>
      <c r="K949">
        <v>0</v>
      </c>
      <c r="Q949">
        <v>2025</v>
      </c>
      <c r="R949" t="s">
        <v>8219</v>
      </c>
      <c r="S949">
        <v>729</v>
      </c>
    </row>
    <row r="950" spans="9:19" x14ac:dyDescent="0.2">
      <c r="I950">
        <v>2585</v>
      </c>
      <c r="J950" t="s">
        <v>8221</v>
      </c>
      <c r="K950">
        <v>1</v>
      </c>
      <c r="Q950">
        <v>2026</v>
      </c>
      <c r="R950" t="s">
        <v>8219</v>
      </c>
      <c r="S950">
        <v>454</v>
      </c>
    </row>
    <row r="951" spans="9:19" x14ac:dyDescent="0.2">
      <c r="I951">
        <v>2586</v>
      </c>
      <c r="J951" t="s">
        <v>8221</v>
      </c>
      <c r="K951">
        <v>1</v>
      </c>
      <c r="Q951">
        <v>2027</v>
      </c>
      <c r="R951" t="s">
        <v>8219</v>
      </c>
      <c r="S951">
        <v>539</v>
      </c>
    </row>
    <row r="952" spans="9:19" x14ac:dyDescent="0.2">
      <c r="I952">
        <v>2587</v>
      </c>
      <c r="J952" t="s">
        <v>8221</v>
      </c>
      <c r="K952">
        <v>6</v>
      </c>
      <c r="Q952">
        <v>2028</v>
      </c>
      <c r="R952" t="s">
        <v>8219</v>
      </c>
      <c r="S952">
        <v>79</v>
      </c>
    </row>
    <row r="953" spans="9:19" x14ac:dyDescent="0.2">
      <c r="I953">
        <v>2588</v>
      </c>
      <c r="J953" t="s">
        <v>8221</v>
      </c>
      <c r="K953">
        <v>8</v>
      </c>
      <c r="Q953">
        <v>2029</v>
      </c>
      <c r="R953" t="s">
        <v>8219</v>
      </c>
      <c r="S953">
        <v>94</v>
      </c>
    </row>
    <row r="954" spans="9:19" x14ac:dyDescent="0.2">
      <c r="I954">
        <v>2589</v>
      </c>
      <c r="J954" t="s">
        <v>8221</v>
      </c>
      <c r="K954">
        <v>1</v>
      </c>
      <c r="Q954">
        <v>2030</v>
      </c>
      <c r="R954" t="s">
        <v>8219</v>
      </c>
      <c r="S954">
        <v>625</v>
      </c>
    </row>
    <row r="955" spans="9:19" x14ac:dyDescent="0.2">
      <c r="I955">
        <v>2590</v>
      </c>
      <c r="J955" t="s">
        <v>8221</v>
      </c>
      <c r="K955">
        <v>0</v>
      </c>
      <c r="Q955">
        <v>2031</v>
      </c>
      <c r="R955" t="s">
        <v>8219</v>
      </c>
      <c r="S955">
        <v>508</v>
      </c>
    </row>
    <row r="956" spans="9:19" x14ac:dyDescent="0.2">
      <c r="I956">
        <v>2591</v>
      </c>
      <c r="J956" t="s">
        <v>8221</v>
      </c>
      <c r="K956">
        <v>2</v>
      </c>
      <c r="Q956">
        <v>2032</v>
      </c>
      <c r="R956" t="s">
        <v>8219</v>
      </c>
      <c r="S956">
        <v>531</v>
      </c>
    </row>
    <row r="957" spans="9:19" x14ac:dyDescent="0.2">
      <c r="I957">
        <v>2592</v>
      </c>
      <c r="J957" t="s">
        <v>8221</v>
      </c>
      <c r="K957">
        <v>1</v>
      </c>
      <c r="Q957">
        <v>2033</v>
      </c>
      <c r="R957" t="s">
        <v>8219</v>
      </c>
      <c r="S957">
        <v>158</v>
      </c>
    </row>
    <row r="958" spans="9:19" x14ac:dyDescent="0.2">
      <c r="I958">
        <v>2593</v>
      </c>
      <c r="J958" t="s">
        <v>8221</v>
      </c>
      <c r="K958">
        <v>0</v>
      </c>
      <c r="Q958">
        <v>2034</v>
      </c>
      <c r="R958" t="s">
        <v>8219</v>
      </c>
      <c r="S958">
        <v>508</v>
      </c>
    </row>
    <row r="959" spans="9:19" x14ac:dyDescent="0.2">
      <c r="I959">
        <v>2594</v>
      </c>
      <c r="J959" t="s">
        <v>8221</v>
      </c>
      <c r="K959">
        <v>1</v>
      </c>
      <c r="Q959">
        <v>2035</v>
      </c>
      <c r="R959" t="s">
        <v>8219</v>
      </c>
      <c r="S959">
        <v>644</v>
      </c>
    </row>
    <row r="960" spans="9:19" x14ac:dyDescent="0.2">
      <c r="I960">
        <v>2595</v>
      </c>
      <c r="J960" t="s">
        <v>8221</v>
      </c>
      <c r="K960">
        <v>19</v>
      </c>
      <c r="Q960">
        <v>2036</v>
      </c>
      <c r="R960" t="s">
        <v>8219</v>
      </c>
      <c r="S960">
        <v>848</v>
      </c>
    </row>
    <row r="961" spans="9:19" x14ac:dyDescent="0.2">
      <c r="I961">
        <v>2596</v>
      </c>
      <c r="J961" t="s">
        <v>8221</v>
      </c>
      <c r="K961">
        <v>27</v>
      </c>
      <c r="Q961">
        <v>2037</v>
      </c>
      <c r="R961" t="s">
        <v>8219</v>
      </c>
      <c r="S961">
        <v>429</v>
      </c>
    </row>
    <row r="962" spans="9:19" x14ac:dyDescent="0.2">
      <c r="I962">
        <v>2597</v>
      </c>
      <c r="J962" t="s">
        <v>8221</v>
      </c>
      <c r="K962">
        <v>7</v>
      </c>
      <c r="Q962">
        <v>2038</v>
      </c>
      <c r="R962" t="s">
        <v>8219</v>
      </c>
      <c r="S962">
        <v>204</v>
      </c>
    </row>
    <row r="963" spans="9:19" x14ac:dyDescent="0.2">
      <c r="I963">
        <v>2598</v>
      </c>
      <c r="J963" t="s">
        <v>8221</v>
      </c>
      <c r="K963">
        <v>14</v>
      </c>
      <c r="Q963">
        <v>2039</v>
      </c>
      <c r="R963" t="s">
        <v>8219</v>
      </c>
      <c r="S963">
        <v>379</v>
      </c>
    </row>
    <row r="964" spans="9:19" x14ac:dyDescent="0.2">
      <c r="I964">
        <v>2599</v>
      </c>
      <c r="J964" t="s">
        <v>8221</v>
      </c>
      <c r="K964">
        <v>5</v>
      </c>
      <c r="Q964">
        <v>2040</v>
      </c>
      <c r="R964" t="s">
        <v>8219</v>
      </c>
      <c r="S964">
        <v>271</v>
      </c>
    </row>
    <row r="965" spans="9:19" x14ac:dyDescent="0.2">
      <c r="I965">
        <v>2600</v>
      </c>
      <c r="J965" t="s">
        <v>8221</v>
      </c>
      <c r="K965">
        <v>30</v>
      </c>
      <c r="Q965">
        <v>2041</v>
      </c>
      <c r="R965" t="s">
        <v>8219</v>
      </c>
      <c r="S965">
        <v>120</v>
      </c>
    </row>
    <row r="966" spans="9:19" x14ac:dyDescent="0.2">
      <c r="I966">
        <v>2641</v>
      </c>
      <c r="J966" t="s">
        <v>8221</v>
      </c>
      <c r="K966">
        <v>1</v>
      </c>
      <c r="Q966">
        <v>2042</v>
      </c>
      <c r="R966" t="s">
        <v>8219</v>
      </c>
      <c r="S966">
        <v>140</v>
      </c>
    </row>
    <row r="967" spans="9:19" x14ac:dyDescent="0.2">
      <c r="I967">
        <v>2642</v>
      </c>
      <c r="J967" t="s">
        <v>8221</v>
      </c>
      <c r="K967">
        <v>0</v>
      </c>
      <c r="Q967">
        <v>2043</v>
      </c>
      <c r="R967" t="s">
        <v>8219</v>
      </c>
      <c r="S967">
        <v>193</v>
      </c>
    </row>
    <row r="968" spans="9:19" x14ac:dyDescent="0.2">
      <c r="I968">
        <v>2670</v>
      </c>
      <c r="J968" t="s">
        <v>8221</v>
      </c>
      <c r="K968">
        <v>60</v>
      </c>
      <c r="Q968">
        <v>2044</v>
      </c>
      <c r="R968" t="s">
        <v>8219</v>
      </c>
      <c r="S968">
        <v>180</v>
      </c>
    </row>
    <row r="969" spans="9:19" x14ac:dyDescent="0.2">
      <c r="I969">
        <v>2671</v>
      </c>
      <c r="J969" t="s">
        <v>8221</v>
      </c>
      <c r="K969">
        <v>84</v>
      </c>
      <c r="Q969">
        <v>2045</v>
      </c>
      <c r="R969" t="s">
        <v>8219</v>
      </c>
      <c r="S969">
        <v>263</v>
      </c>
    </row>
    <row r="970" spans="9:19" x14ac:dyDescent="0.2">
      <c r="I970">
        <v>2672</v>
      </c>
      <c r="J970" t="s">
        <v>8221</v>
      </c>
      <c r="K970">
        <v>47</v>
      </c>
      <c r="Q970">
        <v>2046</v>
      </c>
      <c r="R970" t="s">
        <v>8219</v>
      </c>
      <c r="S970">
        <v>217</v>
      </c>
    </row>
    <row r="971" spans="9:19" x14ac:dyDescent="0.2">
      <c r="I971">
        <v>2673</v>
      </c>
      <c r="J971" t="s">
        <v>8221</v>
      </c>
      <c r="K971">
        <v>66</v>
      </c>
      <c r="Q971">
        <v>2047</v>
      </c>
      <c r="R971" t="s">
        <v>8219</v>
      </c>
      <c r="S971">
        <v>443</v>
      </c>
    </row>
    <row r="972" spans="9:19" x14ac:dyDescent="0.2">
      <c r="I972">
        <v>2674</v>
      </c>
      <c r="J972" t="s">
        <v>8221</v>
      </c>
      <c r="K972">
        <v>171</v>
      </c>
      <c r="Q972">
        <v>2048</v>
      </c>
      <c r="R972" t="s">
        <v>8219</v>
      </c>
      <c r="S972">
        <v>1373</v>
      </c>
    </row>
    <row r="973" spans="9:19" x14ac:dyDescent="0.2">
      <c r="I973">
        <v>2675</v>
      </c>
      <c r="J973" t="s">
        <v>8221</v>
      </c>
      <c r="K973">
        <v>29</v>
      </c>
      <c r="Q973">
        <v>2049</v>
      </c>
      <c r="R973" t="s">
        <v>8219</v>
      </c>
      <c r="S973">
        <v>742</v>
      </c>
    </row>
    <row r="974" spans="9:19" x14ac:dyDescent="0.2">
      <c r="I974">
        <v>2676</v>
      </c>
      <c r="J974" t="s">
        <v>8221</v>
      </c>
      <c r="K974">
        <v>9</v>
      </c>
      <c r="Q974">
        <v>2050</v>
      </c>
      <c r="R974" t="s">
        <v>8219</v>
      </c>
      <c r="S974">
        <v>170</v>
      </c>
    </row>
    <row r="975" spans="9:19" x14ac:dyDescent="0.2">
      <c r="I975">
        <v>2677</v>
      </c>
      <c r="J975" t="s">
        <v>8221</v>
      </c>
      <c r="K975">
        <v>27</v>
      </c>
      <c r="Q975">
        <v>2051</v>
      </c>
      <c r="R975" t="s">
        <v>8219</v>
      </c>
      <c r="S975">
        <v>242</v>
      </c>
    </row>
    <row r="976" spans="9:19" x14ac:dyDescent="0.2">
      <c r="I976">
        <v>2678</v>
      </c>
      <c r="J976" t="s">
        <v>8221</v>
      </c>
      <c r="K976">
        <v>2</v>
      </c>
      <c r="Q976">
        <v>2052</v>
      </c>
      <c r="R976" t="s">
        <v>8219</v>
      </c>
      <c r="S976">
        <v>541</v>
      </c>
    </row>
    <row r="977" spans="9:19" x14ac:dyDescent="0.2">
      <c r="I977">
        <v>2679</v>
      </c>
      <c r="J977" t="s">
        <v>8221</v>
      </c>
      <c r="K977">
        <v>3</v>
      </c>
      <c r="Q977">
        <v>2053</v>
      </c>
      <c r="R977" t="s">
        <v>8219</v>
      </c>
      <c r="S977">
        <v>121</v>
      </c>
    </row>
    <row r="978" spans="9:19" x14ac:dyDescent="0.2">
      <c r="I978">
        <v>2680</v>
      </c>
      <c r="J978" t="s">
        <v>8221</v>
      </c>
      <c r="K978">
        <v>4</v>
      </c>
      <c r="Q978">
        <v>2054</v>
      </c>
      <c r="R978" t="s">
        <v>8219</v>
      </c>
      <c r="S978">
        <v>621</v>
      </c>
    </row>
    <row r="979" spans="9:19" x14ac:dyDescent="0.2">
      <c r="I979">
        <v>2681</v>
      </c>
      <c r="J979" t="s">
        <v>8221</v>
      </c>
      <c r="K979">
        <v>2</v>
      </c>
      <c r="Q979">
        <v>2055</v>
      </c>
      <c r="R979" t="s">
        <v>8219</v>
      </c>
      <c r="S979">
        <v>101</v>
      </c>
    </row>
    <row r="980" spans="9:19" x14ac:dyDescent="0.2">
      <c r="I980">
        <v>2682</v>
      </c>
      <c r="J980" t="s">
        <v>8221</v>
      </c>
      <c r="K980">
        <v>20</v>
      </c>
      <c r="Q980">
        <v>2056</v>
      </c>
      <c r="R980" t="s">
        <v>8219</v>
      </c>
      <c r="S980">
        <v>554</v>
      </c>
    </row>
    <row r="981" spans="9:19" x14ac:dyDescent="0.2">
      <c r="I981">
        <v>2683</v>
      </c>
      <c r="J981" t="s">
        <v>8221</v>
      </c>
      <c r="K981">
        <v>3</v>
      </c>
      <c r="Q981">
        <v>2057</v>
      </c>
      <c r="R981" t="s">
        <v>8219</v>
      </c>
      <c r="S981">
        <v>666</v>
      </c>
    </row>
    <row r="982" spans="9:19" x14ac:dyDescent="0.2">
      <c r="I982">
        <v>2684</v>
      </c>
      <c r="J982" t="s">
        <v>8221</v>
      </c>
      <c r="K982">
        <v>4</v>
      </c>
      <c r="Q982">
        <v>2058</v>
      </c>
      <c r="R982" t="s">
        <v>8219</v>
      </c>
      <c r="S982">
        <v>410</v>
      </c>
    </row>
    <row r="983" spans="9:19" x14ac:dyDescent="0.2">
      <c r="I983">
        <v>2685</v>
      </c>
      <c r="J983" t="s">
        <v>8221</v>
      </c>
      <c r="K983">
        <v>1</v>
      </c>
      <c r="Q983">
        <v>2059</v>
      </c>
      <c r="R983" t="s">
        <v>8219</v>
      </c>
      <c r="S983">
        <v>375</v>
      </c>
    </row>
    <row r="984" spans="9:19" x14ac:dyDescent="0.2">
      <c r="I984">
        <v>2686</v>
      </c>
      <c r="J984" t="s">
        <v>8221</v>
      </c>
      <c r="K984">
        <v>0</v>
      </c>
      <c r="Q984">
        <v>2060</v>
      </c>
      <c r="R984" t="s">
        <v>8219</v>
      </c>
      <c r="S984">
        <v>1364</v>
      </c>
    </row>
    <row r="985" spans="9:19" x14ac:dyDescent="0.2">
      <c r="I985">
        <v>2687</v>
      </c>
      <c r="J985" t="s">
        <v>8221</v>
      </c>
      <c r="K985">
        <v>0</v>
      </c>
      <c r="Q985">
        <v>2061</v>
      </c>
      <c r="R985" t="s">
        <v>8219</v>
      </c>
      <c r="S985">
        <v>35</v>
      </c>
    </row>
    <row r="986" spans="9:19" x14ac:dyDescent="0.2">
      <c r="I986">
        <v>2688</v>
      </c>
      <c r="J986" t="s">
        <v>8221</v>
      </c>
      <c r="K986">
        <v>14</v>
      </c>
      <c r="Q986">
        <v>2062</v>
      </c>
      <c r="R986" t="s">
        <v>8219</v>
      </c>
      <c r="S986">
        <v>203</v>
      </c>
    </row>
    <row r="987" spans="9:19" x14ac:dyDescent="0.2">
      <c r="I987">
        <v>2689</v>
      </c>
      <c r="J987" t="s">
        <v>8221</v>
      </c>
      <c r="K987">
        <v>1</v>
      </c>
      <c r="Q987">
        <v>2063</v>
      </c>
      <c r="R987" t="s">
        <v>8219</v>
      </c>
      <c r="S987">
        <v>49</v>
      </c>
    </row>
    <row r="988" spans="9:19" x14ac:dyDescent="0.2">
      <c r="I988">
        <v>2690</v>
      </c>
      <c r="J988" t="s">
        <v>8221</v>
      </c>
      <c r="K988">
        <v>118</v>
      </c>
      <c r="Q988">
        <v>2064</v>
      </c>
      <c r="R988" t="s">
        <v>8219</v>
      </c>
      <c r="S988">
        <v>5812</v>
      </c>
    </row>
    <row r="989" spans="9:19" x14ac:dyDescent="0.2">
      <c r="I989">
        <v>2691</v>
      </c>
      <c r="J989" t="s">
        <v>8221</v>
      </c>
      <c r="K989">
        <v>2</v>
      </c>
      <c r="Q989">
        <v>2065</v>
      </c>
      <c r="R989" t="s">
        <v>8219</v>
      </c>
      <c r="S989">
        <v>1556</v>
      </c>
    </row>
    <row r="990" spans="9:19" x14ac:dyDescent="0.2">
      <c r="I990">
        <v>2692</v>
      </c>
      <c r="J990" t="s">
        <v>8221</v>
      </c>
      <c r="K990">
        <v>1</v>
      </c>
      <c r="Q990">
        <v>2066</v>
      </c>
      <c r="R990" t="s">
        <v>8219</v>
      </c>
      <c r="S990">
        <v>65</v>
      </c>
    </row>
    <row r="991" spans="9:19" x14ac:dyDescent="0.2">
      <c r="I991">
        <v>2693</v>
      </c>
      <c r="J991" t="s">
        <v>8221</v>
      </c>
      <c r="K991">
        <v>3</v>
      </c>
      <c r="Q991">
        <v>2067</v>
      </c>
      <c r="R991" t="s">
        <v>8219</v>
      </c>
      <c r="S991">
        <v>10</v>
      </c>
    </row>
    <row r="992" spans="9:19" x14ac:dyDescent="0.2">
      <c r="I992">
        <v>2694</v>
      </c>
      <c r="J992" t="s">
        <v>8221</v>
      </c>
      <c r="K992">
        <v>1</v>
      </c>
      <c r="Q992">
        <v>2068</v>
      </c>
      <c r="R992" t="s">
        <v>8219</v>
      </c>
      <c r="S992">
        <v>76</v>
      </c>
    </row>
    <row r="993" spans="9:19" x14ac:dyDescent="0.2">
      <c r="I993">
        <v>2695</v>
      </c>
      <c r="J993" t="s">
        <v>8221</v>
      </c>
      <c r="K993">
        <v>3</v>
      </c>
      <c r="Q993">
        <v>2069</v>
      </c>
      <c r="R993" t="s">
        <v>8219</v>
      </c>
      <c r="S993">
        <v>263</v>
      </c>
    </row>
    <row r="994" spans="9:19" x14ac:dyDescent="0.2">
      <c r="I994">
        <v>2696</v>
      </c>
      <c r="J994" t="s">
        <v>8221</v>
      </c>
      <c r="K994">
        <v>38</v>
      </c>
      <c r="Q994">
        <v>2070</v>
      </c>
      <c r="R994" t="s">
        <v>8219</v>
      </c>
      <c r="S994">
        <v>1530</v>
      </c>
    </row>
    <row r="995" spans="9:19" x14ac:dyDescent="0.2">
      <c r="I995">
        <v>2697</v>
      </c>
      <c r="J995" t="s">
        <v>8221</v>
      </c>
      <c r="K995">
        <v>52</v>
      </c>
      <c r="Q995">
        <v>2071</v>
      </c>
      <c r="R995" t="s">
        <v>8219</v>
      </c>
      <c r="S995">
        <v>278</v>
      </c>
    </row>
    <row r="996" spans="9:19" x14ac:dyDescent="0.2">
      <c r="I996">
        <v>2698</v>
      </c>
      <c r="J996" t="s">
        <v>8221</v>
      </c>
      <c r="K996">
        <v>2</v>
      </c>
      <c r="Q996">
        <v>2072</v>
      </c>
      <c r="R996" t="s">
        <v>8219</v>
      </c>
      <c r="S996">
        <v>350</v>
      </c>
    </row>
    <row r="997" spans="9:19" x14ac:dyDescent="0.2">
      <c r="I997">
        <v>2699</v>
      </c>
      <c r="J997" t="s">
        <v>8221</v>
      </c>
      <c r="K997">
        <v>0</v>
      </c>
      <c r="Q997">
        <v>2073</v>
      </c>
      <c r="R997" t="s">
        <v>8219</v>
      </c>
      <c r="S997">
        <v>470</v>
      </c>
    </row>
    <row r="998" spans="9:19" x14ac:dyDescent="0.2">
      <c r="I998">
        <v>2700</v>
      </c>
      <c r="J998" t="s">
        <v>8221</v>
      </c>
      <c r="K998">
        <v>4</v>
      </c>
      <c r="Q998">
        <v>2074</v>
      </c>
      <c r="R998" t="s">
        <v>8219</v>
      </c>
      <c r="S998">
        <v>3</v>
      </c>
    </row>
    <row r="999" spans="9:19" x14ac:dyDescent="0.2">
      <c r="I999">
        <v>2741</v>
      </c>
      <c r="J999" t="s">
        <v>8221</v>
      </c>
      <c r="K999">
        <v>4</v>
      </c>
      <c r="Q999">
        <v>2075</v>
      </c>
      <c r="R999" t="s">
        <v>8219</v>
      </c>
      <c r="S999">
        <v>8200</v>
      </c>
    </row>
    <row r="1000" spans="9:19" x14ac:dyDescent="0.2">
      <c r="I1000">
        <v>2742</v>
      </c>
      <c r="J1000" t="s">
        <v>8221</v>
      </c>
      <c r="K1000">
        <v>18</v>
      </c>
      <c r="Q1000">
        <v>2076</v>
      </c>
      <c r="R1000" t="s">
        <v>8219</v>
      </c>
      <c r="S1000">
        <v>8359</v>
      </c>
    </row>
    <row r="1001" spans="9:19" x14ac:dyDescent="0.2">
      <c r="I1001">
        <v>2743</v>
      </c>
      <c r="J1001" t="s">
        <v>8221</v>
      </c>
      <c r="K1001">
        <v>0</v>
      </c>
      <c r="Q1001">
        <v>2077</v>
      </c>
      <c r="R1001" t="s">
        <v>8219</v>
      </c>
      <c r="S1001">
        <v>188</v>
      </c>
    </row>
    <row r="1002" spans="9:19" x14ac:dyDescent="0.2">
      <c r="I1002">
        <v>2744</v>
      </c>
      <c r="J1002" t="s">
        <v>8221</v>
      </c>
      <c r="K1002">
        <v>22</v>
      </c>
      <c r="Q1002">
        <v>2078</v>
      </c>
      <c r="R1002" t="s">
        <v>8219</v>
      </c>
      <c r="S1002">
        <v>48</v>
      </c>
    </row>
    <row r="1003" spans="9:19" x14ac:dyDescent="0.2">
      <c r="I1003">
        <v>2745</v>
      </c>
      <c r="J1003" t="s">
        <v>8221</v>
      </c>
      <c r="K1003">
        <v>49</v>
      </c>
      <c r="Q1003">
        <v>2079</v>
      </c>
      <c r="R1003" t="s">
        <v>8219</v>
      </c>
      <c r="S1003">
        <v>607</v>
      </c>
    </row>
    <row r="1004" spans="9:19" x14ac:dyDescent="0.2">
      <c r="I1004">
        <v>2746</v>
      </c>
      <c r="J1004" t="s">
        <v>8221</v>
      </c>
      <c r="K1004">
        <v>19</v>
      </c>
      <c r="Q1004">
        <v>2080</v>
      </c>
      <c r="R1004" t="s">
        <v>8219</v>
      </c>
      <c r="S1004">
        <v>50</v>
      </c>
    </row>
    <row r="1005" spans="9:19" x14ac:dyDescent="0.2">
      <c r="I1005">
        <v>2747</v>
      </c>
      <c r="J1005" t="s">
        <v>8221</v>
      </c>
      <c r="K1005">
        <v>4</v>
      </c>
      <c r="Q1005">
        <v>2081</v>
      </c>
      <c r="R1005" t="s">
        <v>8219</v>
      </c>
      <c r="S1005">
        <v>55</v>
      </c>
    </row>
    <row r="1006" spans="9:19" x14ac:dyDescent="0.2">
      <c r="I1006">
        <v>2748</v>
      </c>
      <c r="J1006" t="s">
        <v>8221</v>
      </c>
      <c r="K1006">
        <v>4</v>
      </c>
      <c r="Q1006">
        <v>2082</v>
      </c>
      <c r="R1006" t="s">
        <v>8219</v>
      </c>
      <c r="S1006">
        <v>38</v>
      </c>
    </row>
    <row r="1007" spans="9:19" x14ac:dyDescent="0.2">
      <c r="I1007">
        <v>2749</v>
      </c>
      <c r="J1007" t="s">
        <v>8221</v>
      </c>
      <c r="K1007">
        <v>2</v>
      </c>
      <c r="Q1007">
        <v>2083</v>
      </c>
      <c r="R1007" t="s">
        <v>8219</v>
      </c>
      <c r="S1007">
        <v>25</v>
      </c>
    </row>
    <row r="1008" spans="9:19" x14ac:dyDescent="0.2">
      <c r="I1008">
        <v>2750</v>
      </c>
      <c r="J1008" t="s">
        <v>8221</v>
      </c>
      <c r="K1008">
        <v>0</v>
      </c>
      <c r="Q1008">
        <v>2084</v>
      </c>
      <c r="R1008" t="s">
        <v>8219</v>
      </c>
      <c r="S1008">
        <v>46</v>
      </c>
    </row>
    <row r="1009" spans="9:19" x14ac:dyDescent="0.2">
      <c r="I1009">
        <v>2751</v>
      </c>
      <c r="J1009" t="s">
        <v>8221</v>
      </c>
      <c r="K1009">
        <v>0</v>
      </c>
      <c r="Q1009">
        <v>2085</v>
      </c>
      <c r="R1009" t="s">
        <v>8219</v>
      </c>
      <c r="S1009">
        <v>83</v>
      </c>
    </row>
    <row r="1010" spans="9:19" x14ac:dyDescent="0.2">
      <c r="I1010">
        <v>2752</v>
      </c>
      <c r="J1010" t="s">
        <v>8221</v>
      </c>
      <c r="K1010">
        <v>14</v>
      </c>
      <c r="Q1010">
        <v>2086</v>
      </c>
      <c r="R1010" t="s">
        <v>8219</v>
      </c>
      <c r="S1010">
        <v>35</v>
      </c>
    </row>
    <row r="1011" spans="9:19" x14ac:dyDescent="0.2">
      <c r="I1011">
        <v>2753</v>
      </c>
      <c r="J1011" t="s">
        <v>8221</v>
      </c>
      <c r="K1011">
        <v>8</v>
      </c>
      <c r="Q1011">
        <v>2087</v>
      </c>
      <c r="R1011" t="s">
        <v>8219</v>
      </c>
      <c r="S1011">
        <v>25</v>
      </c>
    </row>
    <row r="1012" spans="9:19" x14ac:dyDescent="0.2">
      <c r="I1012">
        <v>2754</v>
      </c>
      <c r="J1012" t="s">
        <v>8221</v>
      </c>
      <c r="K1012">
        <v>0</v>
      </c>
      <c r="Q1012">
        <v>2088</v>
      </c>
      <c r="R1012" t="s">
        <v>8219</v>
      </c>
      <c r="S1012">
        <v>75</v>
      </c>
    </row>
    <row r="1013" spans="9:19" x14ac:dyDescent="0.2">
      <c r="I1013">
        <v>2755</v>
      </c>
      <c r="J1013" t="s">
        <v>8221</v>
      </c>
      <c r="K1013">
        <v>15</v>
      </c>
      <c r="Q1013">
        <v>2089</v>
      </c>
      <c r="R1013" t="s">
        <v>8219</v>
      </c>
      <c r="S1013">
        <v>62</v>
      </c>
    </row>
    <row r="1014" spans="9:19" x14ac:dyDescent="0.2">
      <c r="I1014">
        <v>2756</v>
      </c>
      <c r="J1014" t="s">
        <v>8221</v>
      </c>
      <c r="K1014">
        <v>33</v>
      </c>
      <c r="Q1014">
        <v>2090</v>
      </c>
      <c r="R1014" t="s">
        <v>8219</v>
      </c>
      <c r="S1014">
        <v>160</v>
      </c>
    </row>
    <row r="1015" spans="9:19" x14ac:dyDescent="0.2">
      <c r="I1015">
        <v>2757</v>
      </c>
      <c r="J1015" t="s">
        <v>8221</v>
      </c>
      <c r="K1015">
        <v>2</v>
      </c>
      <c r="Q1015">
        <v>2091</v>
      </c>
      <c r="R1015" t="s">
        <v>8219</v>
      </c>
      <c r="S1015">
        <v>246</v>
      </c>
    </row>
    <row r="1016" spans="9:19" x14ac:dyDescent="0.2">
      <c r="I1016">
        <v>2758</v>
      </c>
      <c r="J1016" t="s">
        <v>8221</v>
      </c>
      <c r="K1016">
        <v>6</v>
      </c>
      <c r="Q1016">
        <v>2092</v>
      </c>
      <c r="R1016" t="s">
        <v>8219</v>
      </c>
      <c r="S1016">
        <v>55</v>
      </c>
    </row>
    <row r="1017" spans="9:19" x14ac:dyDescent="0.2">
      <c r="I1017">
        <v>2759</v>
      </c>
      <c r="J1017" t="s">
        <v>8221</v>
      </c>
      <c r="K1017">
        <v>2</v>
      </c>
      <c r="Q1017">
        <v>2093</v>
      </c>
      <c r="R1017" t="s">
        <v>8219</v>
      </c>
      <c r="S1017">
        <v>23</v>
      </c>
    </row>
    <row r="1018" spans="9:19" x14ac:dyDescent="0.2">
      <c r="I1018">
        <v>2760</v>
      </c>
      <c r="J1018" t="s">
        <v>8221</v>
      </c>
      <c r="K1018">
        <v>0</v>
      </c>
      <c r="Q1018">
        <v>2094</v>
      </c>
      <c r="R1018" t="s">
        <v>8219</v>
      </c>
      <c r="S1018">
        <v>72</v>
      </c>
    </row>
    <row r="1019" spans="9:19" x14ac:dyDescent="0.2">
      <c r="I1019">
        <v>2761</v>
      </c>
      <c r="J1019" t="s">
        <v>8221</v>
      </c>
      <c r="K1019">
        <v>4</v>
      </c>
      <c r="Q1019">
        <v>2095</v>
      </c>
      <c r="R1019" t="s">
        <v>8219</v>
      </c>
      <c r="S1019">
        <v>22</v>
      </c>
    </row>
    <row r="1020" spans="9:19" x14ac:dyDescent="0.2">
      <c r="I1020">
        <v>2762</v>
      </c>
      <c r="J1020" t="s">
        <v>8221</v>
      </c>
      <c r="K1020">
        <v>1</v>
      </c>
      <c r="Q1020">
        <v>2096</v>
      </c>
      <c r="R1020" t="s">
        <v>8219</v>
      </c>
      <c r="S1020">
        <v>14</v>
      </c>
    </row>
    <row r="1021" spans="9:19" x14ac:dyDescent="0.2">
      <c r="I1021">
        <v>2763</v>
      </c>
      <c r="J1021" t="s">
        <v>8221</v>
      </c>
      <c r="K1021">
        <v>3</v>
      </c>
      <c r="Q1021">
        <v>2097</v>
      </c>
      <c r="R1021" t="s">
        <v>8219</v>
      </c>
      <c r="S1021">
        <v>38</v>
      </c>
    </row>
    <row r="1022" spans="9:19" x14ac:dyDescent="0.2">
      <c r="I1022">
        <v>2764</v>
      </c>
      <c r="J1022" t="s">
        <v>8221</v>
      </c>
      <c r="K1022">
        <v>4</v>
      </c>
      <c r="Q1022">
        <v>2098</v>
      </c>
      <c r="R1022" t="s">
        <v>8219</v>
      </c>
      <c r="S1022">
        <v>32</v>
      </c>
    </row>
    <row r="1023" spans="9:19" x14ac:dyDescent="0.2">
      <c r="I1023">
        <v>2765</v>
      </c>
      <c r="J1023" t="s">
        <v>8221</v>
      </c>
      <c r="K1023">
        <v>0</v>
      </c>
      <c r="Q1023">
        <v>2099</v>
      </c>
      <c r="R1023" t="s">
        <v>8219</v>
      </c>
      <c r="S1023">
        <v>63</v>
      </c>
    </row>
    <row r="1024" spans="9:19" x14ac:dyDescent="0.2">
      <c r="I1024">
        <v>2766</v>
      </c>
      <c r="J1024" t="s">
        <v>8221</v>
      </c>
      <c r="K1024">
        <v>4</v>
      </c>
      <c r="Q1024">
        <v>2100</v>
      </c>
      <c r="R1024" t="s">
        <v>8219</v>
      </c>
      <c r="S1024">
        <v>27</v>
      </c>
    </row>
    <row r="1025" spans="9:19" x14ac:dyDescent="0.2">
      <c r="I1025">
        <v>2767</v>
      </c>
      <c r="J1025" t="s">
        <v>8221</v>
      </c>
      <c r="K1025">
        <v>3</v>
      </c>
      <c r="Q1025">
        <v>2101</v>
      </c>
      <c r="R1025" t="s">
        <v>8219</v>
      </c>
      <c r="S1025">
        <v>44</v>
      </c>
    </row>
    <row r="1026" spans="9:19" x14ac:dyDescent="0.2">
      <c r="I1026">
        <v>2768</v>
      </c>
      <c r="J1026" t="s">
        <v>8221</v>
      </c>
      <c r="K1026">
        <v>34</v>
      </c>
      <c r="Q1026">
        <v>2102</v>
      </c>
      <c r="R1026" t="s">
        <v>8219</v>
      </c>
      <c r="S1026">
        <v>38</v>
      </c>
    </row>
    <row r="1027" spans="9:19" x14ac:dyDescent="0.2">
      <c r="I1027">
        <v>2769</v>
      </c>
      <c r="J1027" t="s">
        <v>8221</v>
      </c>
      <c r="K1027">
        <v>2</v>
      </c>
      <c r="Q1027">
        <v>2103</v>
      </c>
      <c r="R1027" t="s">
        <v>8219</v>
      </c>
      <c r="S1027">
        <v>115</v>
      </c>
    </row>
    <row r="1028" spans="9:19" x14ac:dyDescent="0.2">
      <c r="I1028">
        <v>2770</v>
      </c>
      <c r="J1028" t="s">
        <v>8221</v>
      </c>
      <c r="K1028">
        <v>33</v>
      </c>
      <c r="Q1028">
        <v>2104</v>
      </c>
      <c r="R1028" t="s">
        <v>8219</v>
      </c>
      <c r="S1028">
        <v>37</v>
      </c>
    </row>
    <row r="1029" spans="9:19" x14ac:dyDescent="0.2">
      <c r="I1029">
        <v>2771</v>
      </c>
      <c r="J1029" t="s">
        <v>8221</v>
      </c>
      <c r="K1029">
        <v>0</v>
      </c>
      <c r="Q1029">
        <v>2105</v>
      </c>
      <c r="R1029" t="s">
        <v>8219</v>
      </c>
      <c r="S1029">
        <v>99</v>
      </c>
    </row>
    <row r="1030" spans="9:19" x14ac:dyDescent="0.2">
      <c r="I1030">
        <v>2772</v>
      </c>
      <c r="J1030" t="s">
        <v>8221</v>
      </c>
      <c r="K1030">
        <v>0</v>
      </c>
      <c r="Q1030">
        <v>2106</v>
      </c>
      <c r="R1030" t="s">
        <v>8219</v>
      </c>
      <c r="S1030">
        <v>44</v>
      </c>
    </row>
    <row r="1031" spans="9:19" x14ac:dyDescent="0.2">
      <c r="I1031">
        <v>2773</v>
      </c>
      <c r="J1031" t="s">
        <v>8221</v>
      </c>
      <c r="K1031">
        <v>1</v>
      </c>
      <c r="Q1031">
        <v>2107</v>
      </c>
      <c r="R1031" t="s">
        <v>8219</v>
      </c>
      <c r="S1031">
        <v>58</v>
      </c>
    </row>
    <row r="1032" spans="9:19" x14ac:dyDescent="0.2">
      <c r="I1032">
        <v>2774</v>
      </c>
      <c r="J1032" t="s">
        <v>8221</v>
      </c>
      <c r="K1032">
        <v>13</v>
      </c>
      <c r="Q1032">
        <v>2108</v>
      </c>
      <c r="R1032" t="s">
        <v>8219</v>
      </c>
      <c r="S1032">
        <v>191</v>
      </c>
    </row>
    <row r="1033" spans="9:19" x14ac:dyDescent="0.2">
      <c r="I1033">
        <v>2775</v>
      </c>
      <c r="J1033" t="s">
        <v>8221</v>
      </c>
      <c r="K1033">
        <v>2</v>
      </c>
      <c r="Q1033">
        <v>2109</v>
      </c>
      <c r="R1033" t="s">
        <v>8219</v>
      </c>
      <c r="S1033">
        <v>40</v>
      </c>
    </row>
    <row r="1034" spans="9:19" x14ac:dyDescent="0.2">
      <c r="I1034">
        <v>2776</v>
      </c>
      <c r="J1034" t="s">
        <v>8221</v>
      </c>
      <c r="K1034">
        <v>36</v>
      </c>
      <c r="Q1034">
        <v>2110</v>
      </c>
      <c r="R1034" t="s">
        <v>8219</v>
      </c>
      <c r="S1034">
        <v>38</v>
      </c>
    </row>
    <row r="1035" spans="9:19" x14ac:dyDescent="0.2">
      <c r="I1035">
        <v>2777</v>
      </c>
      <c r="J1035" t="s">
        <v>8221</v>
      </c>
      <c r="K1035">
        <v>1</v>
      </c>
      <c r="Q1035">
        <v>2111</v>
      </c>
      <c r="R1035" t="s">
        <v>8219</v>
      </c>
      <c r="S1035">
        <v>39</v>
      </c>
    </row>
    <row r="1036" spans="9:19" x14ac:dyDescent="0.2">
      <c r="I1036">
        <v>2778</v>
      </c>
      <c r="J1036" t="s">
        <v>8221</v>
      </c>
      <c r="K1036">
        <v>15</v>
      </c>
      <c r="Q1036">
        <v>2112</v>
      </c>
      <c r="R1036" t="s">
        <v>8219</v>
      </c>
      <c r="S1036">
        <v>11</v>
      </c>
    </row>
    <row r="1037" spans="9:19" x14ac:dyDescent="0.2">
      <c r="I1037">
        <v>2779</v>
      </c>
      <c r="J1037" t="s">
        <v>8221</v>
      </c>
      <c r="K1037">
        <v>1</v>
      </c>
      <c r="Q1037">
        <v>2113</v>
      </c>
      <c r="R1037" t="s">
        <v>8219</v>
      </c>
      <c r="S1037">
        <v>107</v>
      </c>
    </row>
    <row r="1038" spans="9:19" x14ac:dyDescent="0.2">
      <c r="I1038">
        <v>2780</v>
      </c>
      <c r="J1038" t="s">
        <v>8221</v>
      </c>
      <c r="K1038">
        <v>0</v>
      </c>
      <c r="Q1038">
        <v>2114</v>
      </c>
      <c r="R1038" t="s">
        <v>8219</v>
      </c>
      <c r="S1038">
        <v>147</v>
      </c>
    </row>
    <row r="1039" spans="9:19" x14ac:dyDescent="0.2">
      <c r="I1039">
        <v>2841</v>
      </c>
      <c r="J1039" t="s">
        <v>8221</v>
      </c>
      <c r="K1039">
        <v>1</v>
      </c>
      <c r="Q1039">
        <v>2115</v>
      </c>
      <c r="R1039" t="s">
        <v>8219</v>
      </c>
      <c r="S1039">
        <v>36</v>
      </c>
    </row>
    <row r="1040" spans="9:19" x14ac:dyDescent="0.2">
      <c r="I1040">
        <v>2842</v>
      </c>
      <c r="J1040" t="s">
        <v>8221</v>
      </c>
      <c r="K1040">
        <v>0</v>
      </c>
      <c r="Q1040">
        <v>2116</v>
      </c>
      <c r="R1040" t="s">
        <v>8219</v>
      </c>
      <c r="S1040">
        <v>92</v>
      </c>
    </row>
    <row r="1041" spans="9:19" x14ac:dyDescent="0.2">
      <c r="I1041">
        <v>2843</v>
      </c>
      <c r="J1041" t="s">
        <v>8221</v>
      </c>
      <c r="K1041">
        <v>0</v>
      </c>
      <c r="Q1041">
        <v>2117</v>
      </c>
      <c r="R1041" t="s">
        <v>8219</v>
      </c>
      <c r="S1041">
        <v>35</v>
      </c>
    </row>
    <row r="1042" spans="9:19" x14ac:dyDescent="0.2">
      <c r="I1042">
        <v>2844</v>
      </c>
      <c r="J1042" t="s">
        <v>8221</v>
      </c>
      <c r="K1042">
        <v>1</v>
      </c>
      <c r="Q1042">
        <v>2118</v>
      </c>
      <c r="R1042" t="s">
        <v>8219</v>
      </c>
      <c r="S1042">
        <v>17</v>
      </c>
    </row>
    <row r="1043" spans="9:19" x14ac:dyDescent="0.2">
      <c r="I1043">
        <v>2845</v>
      </c>
      <c r="J1043" t="s">
        <v>8221</v>
      </c>
      <c r="K1043">
        <v>39</v>
      </c>
      <c r="Q1043">
        <v>2119</v>
      </c>
      <c r="R1043" t="s">
        <v>8219</v>
      </c>
      <c r="S1043">
        <v>22</v>
      </c>
    </row>
    <row r="1044" spans="9:19" x14ac:dyDescent="0.2">
      <c r="I1044">
        <v>2846</v>
      </c>
      <c r="J1044" t="s">
        <v>8221</v>
      </c>
      <c r="K1044">
        <v>0</v>
      </c>
      <c r="Q1044">
        <v>2120</v>
      </c>
      <c r="R1044" t="s">
        <v>8219</v>
      </c>
      <c r="S1044">
        <v>69</v>
      </c>
    </row>
    <row r="1045" spans="9:19" x14ac:dyDescent="0.2">
      <c r="I1045">
        <v>2847</v>
      </c>
      <c r="J1045" t="s">
        <v>8221</v>
      </c>
      <c r="K1045">
        <v>0</v>
      </c>
      <c r="Q1045">
        <v>2161</v>
      </c>
      <c r="R1045" t="s">
        <v>8219</v>
      </c>
      <c r="S1045">
        <v>13</v>
      </c>
    </row>
    <row r="1046" spans="9:19" x14ac:dyDescent="0.2">
      <c r="I1046">
        <v>2848</v>
      </c>
      <c r="J1046" t="s">
        <v>8221</v>
      </c>
      <c r="K1046">
        <v>3</v>
      </c>
      <c r="Q1046">
        <v>2162</v>
      </c>
      <c r="R1046" t="s">
        <v>8219</v>
      </c>
      <c r="S1046">
        <v>58</v>
      </c>
    </row>
    <row r="1047" spans="9:19" x14ac:dyDescent="0.2">
      <c r="I1047">
        <v>2849</v>
      </c>
      <c r="J1047" t="s">
        <v>8221</v>
      </c>
      <c r="K1047">
        <v>1</v>
      </c>
      <c r="Q1047">
        <v>2163</v>
      </c>
      <c r="R1047" t="s">
        <v>8219</v>
      </c>
      <c r="S1047">
        <v>44</v>
      </c>
    </row>
    <row r="1048" spans="9:19" x14ac:dyDescent="0.2">
      <c r="I1048">
        <v>2850</v>
      </c>
      <c r="J1048" t="s">
        <v>8221</v>
      </c>
      <c r="K1048">
        <v>13</v>
      </c>
      <c r="Q1048">
        <v>2164</v>
      </c>
      <c r="R1048" t="s">
        <v>8219</v>
      </c>
      <c r="S1048">
        <v>83</v>
      </c>
    </row>
    <row r="1049" spans="9:19" x14ac:dyDescent="0.2">
      <c r="I1049">
        <v>2851</v>
      </c>
      <c r="J1049" t="s">
        <v>8221</v>
      </c>
      <c r="K1049">
        <v>0</v>
      </c>
      <c r="Q1049">
        <v>2165</v>
      </c>
      <c r="R1049" t="s">
        <v>8219</v>
      </c>
      <c r="S1049">
        <v>117</v>
      </c>
    </row>
    <row r="1050" spans="9:19" x14ac:dyDescent="0.2">
      <c r="I1050">
        <v>2852</v>
      </c>
      <c r="J1050" t="s">
        <v>8221</v>
      </c>
      <c r="K1050">
        <v>6</v>
      </c>
      <c r="Q1050">
        <v>2166</v>
      </c>
      <c r="R1050" t="s">
        <v>8219</v>
      </c>
      <c r="S1050">
        <v>32</v>
      </c>
    </row>
    <row r="1051" spans="9:19" x14ac:dyDescent="0.2">
      <c r="I1051">
        <v>2853</v>
      </c>
      <c r="J1051" t="s">
        <v>8221</v>
      </c>
      <c r="K1051">
        <v>0</v>
      </c>
      <c r="Q1051">
        <v>2167</v>
      </c>
      <c r="R1051" t="s">
        <v>8219</v>
      </c>
      <c r="S1051">
        <v>8</v>
      </c>
    </row>
    <row r="1052" spans="9:19" x14ac:dyDescent="0.2">
      <c r="I1052">
        <v>2854</v>
      </c>
      <c r="J1052" t="s">
        <v>8221</v>
      </c>
      <c r="K1052">
        <v>14</v>
      </c>
      <c r="Q1052">
        <v>2168</v>
      </c>
      <c r="R1052" t="s">
        <v>8219</v>
      </c>
      <c r="S1052">
        <v>340</v>
      </c>
    </row>
    <row r="1053" spans="9:19" x14ac:dyDescent="0.2">
      <c r="I1053">
        <v>2855</v>
      </c>
      <c r="J1053" t="s">
        <v>8221</v>
      </c>
      <c r="K1053">
        <v>5</v>
      </c>
      <c r="Q1053">
        <v>2169</v>
      </c>
      <c r="R1053" t="s">
        <v>8219</v>
      </c>
      <c r="S1053">
        <v>7</v>
      </c>
    </row>
    <row r="1054" spans="9:19" x14ac:dyDescent="0.2">
      <c r="I1054">
        <v>2856</v>
      </c>
      <c r="J1054" t="s">
        <v>8221</v>
      </c>
      <c r="K1054">
        <v>6</v>
      </c>
      <c r="Q1054">
        <v>2170</v>
      </c>
      <c r="R1054" t="s">
        <v>8219</v>
      </c>
      <c r="S1054">
        <v>19</v>
      </c>
    </row>
    <row r="1055" spans="9:19" x14ac:dyDescent="0.2">
      <c r="I1055">
        <v>2857</v>
      </c>
      <c r="J1055" t="s">
        <v>8221</v>
      </c>
      <c r="K1055">
        <v>15</v>
      </c>
      <c r="Q1055">
        <v>2171</v>
      </c>
      <c r="R1055" t="s">
        <v>8219</v>
      </c>
      <c r="S1055">
        <v>47</v>
      </c>
    </row>
    <row r="1056" spans="9:19" x14ac:dyDescent="0.2">
      <c r="I1056">
        <v>2858</v>
      </c>
      <c r="J1056" t="s">
        <v>8221</v>
      </c>
      <c r="K1056">
        <v>0</v>
      </c>
      <c r="Q1056">
        <v>2172</v>
      </c>
      <c r="R1056" t="s">
        <v>8219</v>
      </c>
      <c r="S1056">
        <v>13</v>
      </c>
    </row>
    <row r="1057" spans="9:19" x14ac:dyDescent="0.2">
      <c r="I1057">
        <v>2859</v>
      </c>
      <c r="J1057" t="s">
        <v>8221</v>
      </c>
      <c r="K1057">
        <v>1</v>
      </c>
      <c r="Q1057">
        <v>2173</v>
      </c>
      <c r="R1057" t="s">
        <v>8219</v>
      </c>
      <c r="S1057">
        <v>90</v>
      </c>
    </row>
    <row r="1058" spans="9:19" x14ac:dyDescent="0.2">
      <c r="I1058">
        <v>2860</v>
      </c>
      <c r="J1058" t="s">
        <v>8221</v>
      </c>
      <c r="K1058">
        <v>9</v>
      </c>
      <c r="Q1058">
        <v>2174</v>
      </c>
      <c r="R1058" t="s">
        <v>8219</v>
      </c>
      <c r="S1058">
        <v>63</v>
      </c>
    </row>
    <row r="1059" spans="9:19" x14ac:dyDescent="0.2">
      <c r="I1059">
        <v>2861</v>
      </c>
      <c r="J1059" t="s">
        <v>8221</v>
      </c>
      <c r="K1059">
        <v>3</v>
      </c>
      <c r="Q1059">
        <v>2175</v>
      </c>
      <c r="R1059" t="s">
        <v>8219</v>
      </c>
      <c r="S1059">
        <v>26</v>
      </c>
    </row>
    <row r="1060" spans="9:19" x14ac:dyDescent="0.2">
      <c r="I1060">
        <v>2862</v>
      </c>
      <c r="J1060" t="s">
        <v>8221</v>
      </c>
      <c r="K1060">
        <v>3</v>
      </c>
      <c r="Q1060">
        <v>2176</v>
      </c>
      <c r="R1060" t="s">
        <v>8219</v>
      </c>
      <c r="S1060">
        <v>71</v>
      </c>
    </row>
    <row r="1061" spans="9:19" x14ac:dyDescent="0.2">
      <c r="I1061">
        <v>2863</v>
      </c>
      <c r="J1061" t="s">
        <v>8221</v>
      </c>
      <c r="K1061">
        <v>1</v>
      </c>
      <c r="Q1061">
        <v>2177</v>
      </c>
      <c r="R1061" t="s">
        <v>8219</v>
      </c>
      <c r="S1061">
        <v>38</v>
      </c>
    </row>
    <row r="1062" spans="9:19" x14ac:dyDescent="0.2">
      <c r="I1062">
        <v>2864</v>
      </c>
      <c r="J1062" t="s">
        <v>8221</v>
      </c>
      <c r="K1062">
        <v>3</v>
      </c>
      <c r="Q1062">
        <v>2178</v>
      </c>
      <c r="R1062" t="s">
        <v>8219</v>
      </c>
      <c r="S1062">
        <v>859</v>
      </c>
    </row>
    <row r="1063" spans="9:19" x14ac:dyDescent="0.2">
      <c r="I1063">
        <v>2865</v>
      </c>
      <c r="J1063" t="s">
        <v>8221</v>
      </c>
      <c r="K1063">
        <v>0</v>
      </c>
      <c r="Q1063">
        <v>2179</v>
      </c>
      <c r="R1063" t="s">
        <v>8219</v>
      </c>
      <c r="S1063">
        <v>21</v>
      </c>
    </row>
    <row r="1064" spans="9:19" x14ac:dyDescent="0.2">
      <c r="I1064">
        <v>2866</v>
      </c>
      <c r="J1064" t="s">
        <v>8221</v>
      </c>
      <c r="K1064">
        <v>2</v>
      </c>
      <c r="Q1064">
        <v>2180</v>
      </c>
      <c r="R1064" t="s">
        <v>8219</v>
      </c>
      <c r="S1064">
        <v>78</v>
      </c>
    </row>
    <row r="1065" spans="9:19" x14ac:dyDescent="0.2">
      <c r="I1065">
        <v>2867</v>
      </c>
      <c r="J1065" t="s">
        <v>8221</v>
      </c>
      <c r="K1065">
        <v>10</v>
      </c>
      <c r="Q1065">
        <v>2181</v>
      </c>
      <c r="R1065" t="s">
        <v>8219</v>
      </c>
      <c r="S1065">
        <v>53</v>
      </c>
    </row>
    <row r="1066" spans="9:19" x14ac:dyDescent="0.2">
      <c r="I1066">
        <v>2868</v>
      </c>
      <c r="J1066" t="s">
        <v>8221</v>
      </c>
      <c r="K1066">
        <v>60</v>
      </c>
      <c r="Q1066">
        <v>2182</v>
      </c>
      <c r="R1066" t="s">
        <v>8219</v>
      </c>
      <c r="S1066">
        <v>356</v>
      </c>
    </row>
    <row r="1067" spans="9:19" x14ac:dyDescent="0.2">
      <c r="I1067">
        <v>2869</v>
      </c>
      <c r="J1067" t="s">
        <v>8221</v>
      </c>
      <c r="K1067">
        <v>5</v>
      </c>
      <c r="Q1067">
        <v>2183</v>
      </c>
      <c r="R1067" t="s">
        <v>8219</v>
      </c>
      <c r="S1067">
        <v>279</v>
      </c>
    </row>
    <row r="1068" spans="9:19" x14ac:dyDescent="0.2">
      <c r="I1068">
        <v>2870</v>
      </c>
      <c r="J1068" t="s">
        <v>8221</v>
      </c>
      <c r="K1068">
        <v>9</v>
      </c>
      <c r="Q1068">
        <v>2184</v>
      </c>
      <c r="R1068" t="s">
        <v>8219</v>
      </c>
      <c r="S1068">
        <v>266</v>
      </c>
    </row>
    <row r="1069" spans="9:19" x14ac:dyDescent="0.2">
      <c r="I1069">
        <v>2871</v>
      </c>
      <c r="J1069" t="s">
        <v>8221</v>
      </c>
      <c r="K1069">
        <v>13</v>
      </c>
      <c r="Q1069">
        <v>2185</v>
      </c>
      <c r="R1069" t="s">
        <v>8219</v>
      </c>
      <c r="S1069">
        <v>623</v>
      </c>
    </row>
    <row r="1070" spans="9:19" x14ac:dyDescent="0.2">
      <c r="I1070">
        <v>2872</v>
      </c>
      <c r="J1070" t="s">
        <v>8221</v>
      </c>
      <c r="K1070">
        <v>0</v>
      </c>
      <c r="Q1070">
        <v>2186</v>
      </c>
      <c r="R1070" t="s">
        <v>8219</v>
      </c>
      <c r="S1070">
        <v>392</v>
      </c>
    </row>
    <row r="1071" spans="9:19" x14ac:dyDescent="0.2">
      <c r="I1071">
        <v>2873</v>
      </c>
      <c r="J1071" t="s">
        <v>8221</v>
      </c>
      <c r="K1071">
        <v>8</v>
      </c>
      <c r="Q1071">
        <v>2187</v>
      </c>
      <c r="R1071" t="s">
        <v>8219</v>
      </c>
      <c r="S1071">
        <v>3562</v>
      </c>
    </row>
    <row r="1072" spans="9:19" x14ac:dyDescent="0.2">
      <c r="I1072">
        <v>2874</v>
      </c>
      <c r="J1072" t="s">
        <v>8221</v>
      </c>
      <c r="K1072">
        <v>3</v>
      </c>
      <c r="Q1072">
        <v>2188</v>
      </c>
      <c r="R1072" t="s">
        <v>8219</v>
      </c>
      <c r="S1072">
        <v>514</v>
      </c>
    </row>
    <row r="1073" spans="9:19" x14ac:dyDescent="0.2">
      <c r="I1073">
        <v>2875</v>
      </c>
      <c r="J1073" t="s">
        <v>8221</v>
      </c>
      <c r="K1073">
        <v>3</v>
      </c>
      <c r="Q1073">
        <v>2189</v>
      </c>
      <c r="R1073" t="s">
        <v>8219</v>
      </c>
      <c r="S1073">
        <v>88</v>
      </c>
    </row>
    <row r="1074" spans="9:19" x14ac:dyDescent="0.2">
      <c r="I1074">
        <v>2876</v>
      </c>
      <c r="J1074" t="s">
        <v>8221</v>
      </c>
      <c r="K1074">
        <v>0</v>
      </c>
      <c r="Q1074">
        <v>2190</v>
      </c>
      <c r="R1074" t="s">
        <v>8219</v>
      </c>
      <c r="S1074">
        <v>537</v>
      </c>
    </row>
    <row r="1075" spans="9:19" x14ac:dyDescent="0.2">
      <c r="I1075">
        <v>2877</v>
      </c>
      <c r="J1075" t="s">
        <v>8221</v>
      </c>
      <c r="K1075">
        <v>6</v>
      </c>
      <c r="Q1075">
        <v>2191</v>
      </c>
      <c r="R1075" t="s">
        <v>8219</v>
      </c>
      <c r="S1075">
        <v>25</v>
      </c>
    </row>
    <row r="1076" spans="9:19" x14ac:dyDescent="0.2">
      <c r="I1076">
        <v>2878</v>
      </c>
      <c r="J1076" t="s">
        <v>8221</v>
      </c>
      <c r="K1076">
        <v>4</v>
      </c>
      <c r="Q1076">
        <v>2192</v>
      </c>
      <c r="R1076" t="s">
        <v>8219</v>
      </c>
      <c r="S1076">
        <v>3238</v>
      </c>
    </row>
    <row r="1077" spans="9:19" x14ac:dyDescent="0.2">
      <c r="I1077">
        <v>2879</v>
      </c>
      <c r="J1077" t="s">
        <v>8221</v>
      </c>
      <c r="K1077">
        <v>1</v>
      </c>
      <c r="Q1077">
        <v>2193</v>
      </c>
      <c r="R1077" t="s">
        <v>8219</v>
      </c>
      <c r="S1077">
        <v>897</v>
      </c>
    </row>
    <row r="1078" spans="9:19" x14ac:dyDescent="0.2">
      <c r="I1078">
        <v>2880</v>
      </c>
      <c r="J1078" t="s">
        <v>8221</v>
      </c>
      <c r="K1078">
        <v>29</v>
      </c>
      <c r="Q1078">
        <v>2194</v>
      </c>
      <c r="R1078" t="s">
        <v>8219</v>
      </c>
      <c r="S1078">
        <v>878</v>
      </c>
    </row>
    <row r="1079" spans="9:19" x14ac:dyDescent="0.2">
      <c r="I1079">
        <v>2881</v>
      </c>
      <c r="J1079" t="s">
        <v>8221</v>
      </c>
      <c r="K1079">
        <v>0</v>
      </c>
      <c r="Q1079">
        <v>2195</v>
      </c>
      <c r="R1079" t="s">
        <v>8219</v>
      </c>
      <c r="S1079">
        <v>115</v>
      </c>
    </row>
    <row r="1080" spans="9:19" x14ac:dyDescent="0.2">
      <c r="I1080">
        <v>2882</v>
      </c>
      <c r="J1080" t="s">
        <v>8221</v>
      </c>
      <c r="K1080">
        <v>4</v>
      </c>
      <c r="Q1080">
        <v>2196</v>
      </c>
      <c r="R1080" t="s">
        <v>8219</v>
      </c>
      <c r="S1080">
        <v>234</v>
      </c>
    </row>
    <row r="1081" spans="9:19" x14ac:dyDescent="0.2">
      <c r="I1081">
        <v>2883</v>
      </c>
      <c r="J1081" t="s">
        <v>8221</v>
      </c>
      <c r="K1081">
        <v>5</v>
      </c>
      <c r="Q1081">
        <v>2197</v>
      </c>
      <c r="R1081" t="s">
        <v>8219</v>
      </c>
      <c r="S1081">
        <v>4330</v>
      </c>
    </row>
    <row r="1082" spans="9:19" x14ac:dyDescent="0.2">
      <c r="I1082">
        <v>2884</v>
      </c>
      <c r="J1082" t="s">
        <v>8221</v>
      </c>
      <c r="K1082">
        <v>4</v>
      </c>
      <c r="Q1082">
        <v>2198</v>
      </c>
      <c r="R1082" t="s">
        <v>8219</v>
      </c>
      <c r="S1082">
        <v>651</v>
      </c>
    </row>
    <row r="1083" spans="9:19" x14ac:dyDescent="0.2">
      <c r="I1083">
        <v>2885</v>
      </c>
      <c r="J1083" t="s">
        <v>8221</v>
      </c>
      <c r="K1083">
        <v>5</v>
      </c>
      <c r="Q1083">
        <v>2199</v>
      </c>
      <c r="R1083" t="s">
        <v>8219</v>
      </c>
      <c r="S1083">
        <v>251</v>
      </c>
    </row>
    <row r="1084" spans="9:19" x14ac:dyDescent="0.2">
      <c r="I1084">
        <v>2886</v>
      </c>
      <c r="J1084" t="s">
        <v>8221</v>
      </c>
      <c r="K1084">
        <v>1</v>
      </c>
      <c r="Q1084">
        <v>2200</v>
      </c>
      <c r="R1084" t="s">
        <v>8219</v>
      </c>
      <c r="S1084">
        <v>263</v>
      </c>
    </row>
    <row r="1085" spans="9:19" x14ac:dyDescent="0.2">
      <c r="I1085">
        <v>2887</v>
      </c>
      <c r="J1085" t="s">
        <v>8221</v>
      </c>
      <c r="K1085">
        <v>1</v>
      </c>
      <c r="Q1085">
        <v>2201</v>
      </c>
      <c r="R1085" t="s">
        <v>8219</v>
      </c>
      <c r="S1085">
        <v>28</v>
      </c>
    </row>
    <row r="1086" spans="9:19" x14ac:dyDescent="0.2">
      <c r="I1086">
        <v>2888</v>
      </c>
      <c r="J1086" t="s">
        <v>8221</v>
      </c>
      <c r="K1086">
        <v>0</v>
      </c>
      <c r="Q1086">
        <v>2202</v>
      </c>
      <c r="R1086" t="s">
        <v>8219</v>
      </c>
      <c r="S1086">
        <v>721</v>
      </c>
    </row>
    <row r="1087" spans="9:19" x14ac:dyDescent="0.2">
      <c r="I1087">
        <v>2889</v>
      </c>
      <c r="J1087" t="s">
        <v>8221</v>
      </c>
      <c r="K1087">
        <v>14</v>
      </c>
      <c r="Q1087">
        <v>2203</v>
      </c>
      <c r="R1087" t="s">
        <v>8219</v>
      </c>
      <c r="S1087">
        <v>50</v>
      </c>
    </row>
    <row r="1088" spans="9:19" x14ac:dyDescent="0.2">
      <c r="I1088">
        <v>2890</v>
      </c>
      <c r="J1088" t="s">
        <v>8221</v>
      </c>
      <c r="K1088">
        <v>3</v>
      </c>
      <c r="Q1088">
        <v>2204</v>
      </c>
      <c r="R1088" t="s">
        <v>8219</v>
      </c>
      <c r="S1088">
        <v>73</v>
      </c>
    </row>
    <row r="1089" spans="9:19" x14ac:dyDescent="0.2">
      <c r="I1089">
        <v>2891</v>
      </c>
      <c r="J1089" t="s">
        <v>8221</v>
      </c>
      <c r="K1089">
        <v>10</v>
      </c>
      <c r="Q1089">
        <v>2205</v>
      </c>
      <c r="R1089" t="s">
        <v>8219</v>
      </c>
      <c r="S1089">
        <v>27</v>
      </c>
    </row>
    <row r="1090" spans="9:19" x14ac:dyDescent="0.2">
      <c r="I1090">
        <v>2892</v>
      </c>
      <c r="J1090" t="s">
        <v>8221</v>
      </c>
      <c r="K1090">
        <v>17</v>
      </c>
      <c r="Q1090">
        <v>2206</v>
      </c>
      <c r="R1090" t="s">
        <v>8219</v>
      </c>
      <c r="S1090">
        <v>34</v>
      </c>
    </row>
    <row r="1091" spans="9:19" x14ac:dyDescent="0.2">
      <c r="I1091">
        <v>2893</v>
      </c>
      <c r="J1091" t="s">
        <v>8221</v>
      </c>
      <c r="K1091">
        <v>2</v>
      </c>
      <c r="Q1091">
        <v>2207</v>
      </c>
      <c r="R1091" t="s">
        <v>8219</v>
      </c>
      <c r="S1091">
        <v>7</v>
      </c>
    </row>
    <row r="1092" spans="9:19" x14ac:dyDescent="0.2">
      <c r="I1092">
        <v>2894</v>
      </c>
      <c r="J1092" t="s">
        <v>8221</v>
      </c>
      <c r="K1092">
        <v>0</v>
      </c>
      <c r="Q1092">
        <v>2208</v>
      </c>
      <c r="R1092" t="s">
        <v>8219</v>
      </c>
      <c r="S1092">
        <v>24</v>
      </c>
    </row>
    <row r="1093" spans="9:19" x14ac:dyDescent="0.2">
      <c r="I1093">
        <v>2895</v>
      </c>
      <c r="J1093" t="s">
        <v>8221</v>
      </c>
      <c r="K1093">
        <v>4</v>
      </c>
      <c r="Q1093">
        <v>2209</v>
      </c>
      <c r="R1093" t="s">
        <v>8219</v>
      </c>
      <c r="S1093">
        <v>15</v>
      </c>
    </row>
    <row r="1094" spans="9:19" x14ac:dyDescent="0.2">
      <c r="I1094">
        <v>2896</v>
      </c>
      <c r="J1094" t="s">
        <v>8221</v>
      </c>
      <c r="K1094">
        <v>12</v>
      </c>
      <c r="Q1094">
        <v>2210</v>
      </c>
      <c r="R1094" t="s">
        <v>8219</v>
      </c>
      <c r="S1094">
        <v>72</v>
      </c>
    </row>
    <row r="1095" spans="9:19" x14ac:dyDescent="0.2">
      <c r="I1095">
        <v>2897</v>
      </c>
      <c r="J1095" t="s">
        <v>8221</v>
      </c>
      <c r="K1095">
        <v>3</v>
      </c>
      <c r="Q1095">
        <v>2211</v>
      </c>
      <c r="R1095" t="s">
        <v>8219</v>
      </c>
      <c r="S1095">
        <v>120</v>
      </c>
    </row>
    <row r="1096" spans="9:19" x14ac:dyDescent="0.2">
      <c r="I1096">
        <v>2898</v>
      </c>
      <c r="J1096" t="s">
        <v>8221</v>
      </c>
      <c r="K1096">
        <v>12</v>
      </c>
      <c r="Q1096">
        <v>2212</v>
      </c>
      <c r="R1096" t="s">
        <v>8219</v>
      </c>
      <c r="S1096">
        <v>123</v>
      </c>
    </row>
    <row r="1097" spans="9:19" x14ac:dyDescent="0.2">
      <c r="I1097">
        <v>2899</v>
      </c>
      <c r="J1097" t="s">
        <v>8221</v>
      </c>
      <c r="K1097">
        <v>0</v>
      </c>
      <c r="Q1097">
        <v>2213</v>
      </c>
      <c r="R1097" t="s">
        <v>8219</v>
      </c>
      <c r="S1097">
        <v>1</v>
      </c>
    </row>
    <row r="1098" spans="9:19" x14ac:dyDescent="0.2">
      <c r="I1098">
        <v>2900</v>
      </c>
      <c r="J1098" t="s">
        <v>8221</v>
      </c>
      <c r="K1098">
        <v>7</v>
      </c>
      <c r="Q1098">
        <v>2214</v>
      </c>
      <c r="R1098" t="s">
        <v>8219</v>
      </c>
      <c r="S1098">
        <v>24</v>
      </c>
    </row>
    <row r="1099" spans="9:19" x14ac:dyDescent="0.2">
      <c r="I1099">
        <v>2901</v>
      </c>
      <c r="J1099" t="s">
        <v>8221</v>
      </c>
      <c r="K1099">
        <v>2</v>
      </c>
      <c r="Q1099">
        <v>2215</v>
      </c>
      <c r="R1099" t="s">
        <v>8219</v>
      </c>
      <c r="S1099">
        <v>33</v>
      </c>
    </row>
    <row r="1100" spans="9:19" x14ac:dyDescent="0.2">
      <c r="I1100">
        <v>2902</v>
      </c>
      <c r="J1100" t="s">
        <v>8221</v>
      </c>
      <c r="K1100">
        <v>1</v>
      </c>
      <c r="Q1100">
        <v>2216</v>
      </c>
      <c r="R1100" t="s">
        <v>8219</v>
      </c>
      <c r="S1100">
        <v>14</v>
      </c>
    </row>
    <row r="1101" spans="9:19" x14ac:dyDescent="0.2">
      <c r="I1101">
        <v>2903</v>
      </c>
      <c r="J1101" t="s">
        <v>8221</v>
      </c>
      <c r="K1101">
        <v>4</v>
      </c>
      <c r="Q1101">
        <v>2217</v>
      </c>
      <c r="R1101" t="s">
        <v>8219</v>
      </c>
      <c r="S1101">
        <v>9</v>
      </c>
    </row>
    <row r="1102" spans="9:19" x14ac:dyDescent="0.2">
      <c r="I1102">
        <v>2904</v>
      </c>
      <c r="J1102" t="s">
        <v>8221</v>
      </c>
      <c r="K1102">
        <v>4</v>
      </c>
      <c r="Q1102">
        <v>2218</v>
      </c>
      <c r="R1102" t="s">
        <v>8219</v>
      </c>
      <c r="S1102">
        <v>76</v>
      </c>
    </row>
    <row r="1103" spans="9:19" x14ac:dyDescent="0.2">
      <c r="I1103">
        <v>2905</v>
      </c>
      <c r="J1103" t="s">
        <v>8221</v>
      </c>
      <c r="K1103">
        <v>17</v>
      </c>
      <c r="Q1103">
        <v>2219</v>
      </c>
      <c r="R1103" t="s">
        <v>8219</v>
      </c>
      <c r="S1103">
        <v>19</v>
      </c>
    </row>
    <row r="1104" spans="9:19" x14ac:dyDescent="0.2">
      <c r="I1104">
        <v>2906</v>
      </c>
      <c r="J1104" t="s">
        <v>8221</v>
      </c>
      <c r="K1104">
        <v>7</v>
      </c>
      <c r="Q1104">
        <v>2220</v>
      </c>
      <c r="R1104" t="s">
        <v>8219</v>
      </c>
      <c r="S1104">
        <v>69</v>
      </c>
    </row>
    <row r="1105" spans="9:19" x14ac:dyDescent="0.2">
      <c r="I1105">
        <v>2907</v>
      </c>
      <c r="J1105" t="s">
        <v>8221</v>
      </c>
      <c r="K1105">
        <v>2</v>
      </c>
      <c r="Q1105">
        <v>2221</v>
      </c>
      <c r="R1105" t="s">
        <v>8219</v>
      </c>
      <c r="S1105">
        <v>218</v>
      </c>
    </row>
    <row r="1106" spans="9:19" x14ac:dyDescent="0.2">
      <c r="I1106">
        <v>2908</v>
      </c>
      <c r="J1106" t="s">
        <v>8221</v>
      </c>
      <c r="K1106">
        <v>5</v>
      </c>
      <c r="Q1106">
        <v>2222</v>
      </c>
      <c r="R1106" t="s">
        <v>8219</v>
      </c>
      <c r="S1106">
        <v>30</v>
      </c>
    </row>
    <row r="1107" spans="9:19" x14ac:dyDescent="0.2">
      <c r="I1107">
        <v>2909</v>
      </c>
      <c r="J1107" t="s">
        <v>8221</v>
      </c>
      <c r="K1107">
        <v>1</v>
      </c>
      <c r="Q1107">
        <v>2223</v>
      </c>
      <c r="R1107" t="s">
        <v>8219</v>
      </c>
      <c r="S1107">
        <v>100</v>
      </c>
    </row>
    <row r="1108" spans="9:19" x14ac:dyDescent="0.2">
      <c r="I1108">
        <v>2910</v>
      </c>
      <c r="J1108" t="s">
        <v>8221</v>
      </c>
      <c r="K1108">
        <v>1</v>
      </c>
      <c r="Q1108">
        <v>2224</v>
      </c>
      <c r="R1108" t="s">
        <v>8219</v>
      </c>
      <c r="S1108">
        <v>296</v>
      </c>
    </row>
    <row r="1109" spans="9:19" x14ac:dyDescent="0.2">
      <c r="I1109">
        <v>2911</v>
      </c>
      <c r="J1109" t="s">
        <v>8221</v>
      </c>
      <c r="K1109">
        <v>14</v>
      </c>
      <c r="Q1109">
        <v>2225</v>
      </c>
      <c r="R1109" t="s">
        <v>8219</v>
      </c>
      <c r="S1109">
        <v>1204</v>
      </c>
    </row>
    <row r="1110" spans="9:19" x14ac:dyDescent="0.2">
      <c r="I1110">
        <v>2912</v>
      </c>
      <c r="J1110" t="s">
        <v>8221</v>
      </c>
      <c r="K1110">
        <v>26</v>
      </c>
      <c r="Q1110">
        <v>2226</v>
      </c>
      <c r="R1110" t="s">
        <v>8219</v>
      </c>
      <c r="S1110">
        <v>321</v>
      </c>
    </row>
    <row r="1111" spans="9:19" x14ac:dyDescent="0.2">
      <c r="I1111">
        <v>2913</v>
      </c>
      <c r="J1111" t="s">
        <v>8221</v>
      </c>
      <c r="K1111">
        <v>2</v>
      </c>
      <c r="Q1111">
        <v>2227</v>
      </c>
      <c r="R1111" t="s">
        <v>8219</v>
      </c>
      <c r="S1111">
        <v>301</v>
      </c>
    </row>
    <row r="1112" spans="9:19" x14ac:dyDescent="0.2">
      <c r="I1112">
        <v>2914</v>
      </c>
      <c r="J1112" t="s">
        <v>8221</v>
      </c>
      <c r="K1112">
        <v>1</v>
      </c>
      <c r="Q1112">
        <v>2228</v>
      </c>
      <c r="R1112" t="s">
        <v>8219</v>
      </c>
      <c r="S1112">
        <v>144</v>
      </c>
    </row>
    <row r="1113" spans="9:19" x14ac:dyDescent="0.2">
      <c r="I1113">
        <v>2915</v>
      </c>
      <c r="J1113" t="s">
        <v>8221</v>
      </c>
      <c r="K1113">
        <v>3</v>
      </c>
      <c r="Q1113">
        <v>2229</v>
      </c>
      <c r="R1113" t="s">
        <v>8219</v>
      </c>
      <c r="S1113">
        <v>539</v>
      </c>
    </row>
    <row r="1114" spans="9:19" x14ac:dyDescent="0.2">
      <c r="I1114">
        <v>2916</v>
      </c>
      <c r="J1114" t="s">
        <v>8221</v>
      </c>
      <c r="K1114">
        <v>7</v>
      </c>
      <c r="Q1114">
        <v>2230</v>
      </c>
      <c r="R1114" t="s">
        <v>8219</v>
      </c>
      <c r="S1114">
        <v>498</v>
      </c>
    </row>
    <row r="1115" spans="9:19" x14ac:dyDescent="0.2">
      <c r="I1115">
        <v>2917</v>
      </c>
      <c r="J1115" t="s">
        <v>8221</v>
      </c>
      <c r="K1115">
        <v>9</v>
      </c>
      <c r="Q1115">
        <v>2231</v>
      </c>
      <c r="R1115" t="s">
        <v>8219</v>
      </c>
      <c r="S1115">
        <v>1113</v>
      </c>
    </row>
    <row r="1116" spans="9:19" x14ac:dyDescent="0.2">
      <c r="I1116">
        <v>2918</v>
      </c>
      <c r="J1116" t="s">
        <v>8221</v>
      </c>
      <c r="K1116">
        <v>20</v>
      </c>
      <c r="Q1116">
        <v>2232</v>
      </c>
      <c r="R1116" t="s">
        <v>8219</v>
      </c>
      <c r="S1116">
        <v>988</v>
      </c>
    </row>
    <row r="1117" spans="9:19" x14ac:dyDescent="0.2">
      <c r="I1117">
        <v>2919</v>
      </c>
      <c r="J1117" t="s">
        <v>8221</v>
      </c>
      <c r="K1117">
        <v>6</v>
      </c>
      <c r="Q1117">
        <v>2233</v>
      </c>
      <c r="R1117" t="s">
        <v>8219</v>
      </c>
      <c r="S1117">
        <v>391</v>
      </c>
    </row>
    <row r="1118" spans="9:19" x14ac:dyDescent="0.2">
      <c r="I1118">
        <v>2920</v>
      </c>
      <c r="J1118" t="s">
        <v>8221</v>
      </c>
      <c r="K1118">
        <v>13</v>
      </c>
      <c r="Q1118">
        <v>2234</v>
      </c>
      <c r="R1118" t="s">
        <v>8219</v>
      </c>
      <c r="S1118">
        <v>28</v>
      </c>
    </row>
    <row r="1119" spans="9:19" x14ac:dyDescent="0.2">
      <c r="I1119">
        <v>2941</v>
      </c>
      <c r="J1119" t="s">
        <v>8221</v>
      </c>
      <c r="K1119">
        <v>1</v>
      </c>
      <c r="Q1119">
        <v>2235</v>
      </c>
      <c r="R1119" t="s">
        <v>8219</v>
      </c>
      <c r="S1119">
        <v>147</v>
      </c>
    </row>
    <row r="1120" spans="9:19" x14ac:dyDescent="0.2">
      <c r="I1120">
        <v>2942</v>
      </c>
      <c r="J1120" t="s">
        <v>8221</v>
      </c>
      <c r="K1120">
        <v>202</v>
      </c>
      <c r="Q1120">
        <v>2236</v>
      </c>
      <c r="R1120" t="s">
        <v>8219</v>
      </c>
      <c r="S1120">
        <v>680</v>
      </c>
    </row>
    <row r="1121" spans="9:19" x14ac:dyDescent="0.2">
      <c r="I1121">
        <v>2943</v>
      </c>
      <c r="J1121" t="s">
        <v>8221</v>
      </c>
      <c r="K1121">
        <v>0</v>
      </c>
      <c r="Q1121">
        <v>2237</v>
      </c>
      <c r="R1121" t="s">
        <v>8219</v>
      </c>
      <c r="S1121">
        <v>983</v>
      </c>
    </row>
    <row r="1122" spans="9:19" x14ac:dyDescent="0.2">
      <c r="I1122">
        <v>2944</v>
      </c>
      <c r="J1122" t="s">
        <v>8221</v>
      </c>
      <c r="K1122">
        <v>1</v>
      </c>
      <c r="Q1122">
        <v>2238</v>
      </c>
      <c r="R1122" t="s">
        <v>8219</v>
      </c>
      <c r="S1122">
        <v>79</v>
      </c>
    </row>
    <row r="1123" spans="9:19" x14ac:dyDescent="0.2">
      <c r="I1123">
        <v>2945</v>
      </c>
      <c r="J1123" t="s">
        <v>8221</v>
      </c>
      <c r="K1123">
        <v>0</v>
      </c>
      <c r="Q1123">
        <v>2239</v>
      </c>
      <c r="R1123" t="s">
        <v>8219</v>
      </c>
      <c r="S1123">
        <v>426</v>
      </c>
    </row>
    <row r="1124" spans="9:19" x14ac:dyDescent="0.2">
      <c r="I1124">
        <v>2946</v>
      </c>
      <c r="J1124" t="s">
        <v>8221</v>
      </c>
      <c r="K1124">
        <v>2</v>
      </c>
      <c r="Q1124">
        <v>2240</v>
      </c>
      <c r="R1124" t="s">
        <v>8219</v>
      </c>
      <c r="S1124">
        <v>96</v>
      </c>
    </row>
    <row r="1125" spans="9:19" x14ac:dyDescent="0.2">
      <c r="I1125">
        <v>2947</v>
      </c>
      <c r="J1125" t="s">
        <v>8221</v>
      </c>
      <c r="K1125">
        <v>13</v>
      </c>
      <c r="Q1125">
        <v>2241</v>
      </c>
      <c r="R1125" t="s">
        <v>8219</v>
      </c>
      <c r="S1125">
        <v>163</v>
      </c>
    </row>
    <row r="1126" spans="9:19" x14ac:dyDescent="0.2">
      <c r="I1126">
        <v>2948</v>
      </c>
      <c r="J1126" t="s">
        <v>8221</v>
      </c>
      <c r="K1126">
        <v>9</v>
      </c>
      <c r="Q1126">
        <v>2242</v>
      </c>
      <c r="R1126" t="s">
        <v>8219</v>
      </c>
      <c r="S1126">
        <v>2525</v>
      </c>
    </row>
    <row r="1127" spans="9:19" x14ac:dyDescent="0.2">
      <c r="I1127">
        <v>2949</v>
      </c>
      <c r="J1127" t="s">
        <v>8221</v>
      </c>
      <c r="K1127">
        <v>2</v>
      </c>
      <c r="Q1127">
        <v>2243</v>
      </c>
      <c r="R1127" t="s">
        <v>8219</v>
      </c>
      <c r="S1127">
        <v>2035</v>
      </c>
    </row>
    <row r="1128" spans="9:19" x14ac:dyDescent="0.2">
      <c r="I1128">
        <v>2950</v>
      </c>
      <c r="J1128" t="s">
        <v>8221</v>
      </c>
      <c r="K1128">
        <v>0</v>
      </c>
      <c r="Q1128">
        <v>2244</v>
      </c>
      <c r="R1128" t="s">
        <v>8219</v>
      </c>
      <c r="S1128">
        <v>290</v>
      </c>
    </row>
    <row r="1129" spans="9:19" x14ac:dyDescent="0.2">
      <c r="I1129">
        <v>3051</v>
      </c>
      <c r="J1129" t="s">
        <v>8221</v>
      </c>
      <c r="K1129">
        <v>35</v>
      </c>
      <c r="Q1129">
        <v>2245</v>
      </c>
      <c r="R1129" t="s">
        <v>8219</v>
      </c>
      <c r="S1129">
        <v>1980</v>
      </c>
    </row>
    <row r="1130" spans="9:19" x14ac:dyDescent="0.2">
      <c r="I1130">
        <v>3052</v>
      </c>
      <c r="J1130" t="s">
        <v>8221</v>
      </c>
      <c r="K1130">
        <v>2</v>
      </c>
      <c r="Q1130">
        <v>2246</v>
      </c>
      <c r="R1130" t="s">
        <v>8219</v>
      </c>
      <c r="S1130">
        <v>57</v>
      </c>
    </row>
    <row r="1131" spans="9:19" x14ac:dyDescent="0.2">
      <c r="I1131">
        <v>3053</v>
      </c>
      <c r="J1131" t="s">
        <v>8221</v>
      </c>
      <c r="K1131">
        <v>3</v>
      </c>
      <c r="Q1131">
        <v>2247</v>
      </c>
      <c r="R1131" t="s">
        <v>8219</v>
      </c>
      <c r="S1131">
        <v>380</v>
      </c>
    </row>
    <row r="1132" spans="9:19" x14ac:dyDescent="0.2">
      <c r="I1132">
        <v>3054</v>
      </c>
      <c r="J1132" t="s">
        <v>8221</v>
      </c>
      <c r="K1132">
        <v>0</v>
      </c>
      <c r="Q1132">
        <v>2248</v>
      </c>
      <c r="R1132" t="s">
        <v>8219</v>
      </c>
      <c r="S1132">
        <v>128</v>
      </c>
    </row>
    <row r="1133" spans="9:19" x14ac:dyDescent="0.2">
      <c r="I1133">
        <v>3055</v>
      </c>
      <c r="J1133" t="s">
        <v>8221</v>
      </c>
      <c r="K1133">
        <v>1</v>
      </c>
      <c r="Q1133">
        <v>2249</v>
      </c>
      <c r="R1133" t="s">
        <v>8219</v>
      </c>
      <c r="S1133">
        <v>180</v>
      </c>
    </row>
    <row r="1134" spans="9:19" x14ac:dyDescent="0.2">
      <c r="I1134">
        <v>3056</v>
      </c>
      <c r="J1134" t="s">
        <v>8221</v>
      </c>
      <c r="K1134">
        <v>0</v>
      </c>
      <c r="Q1134">
        <v>2250</v>
      </c>
      <c r="R1134" t="s">
        <v>8219</v>
      </c>
      <c r="S1134">
        <v>571</v>
      </c>
    </row>
    <row r="1135" spans="9:19" x14ac:dyDescent="0.2">
      <c r="I1135">
        <v>3057</v>
      </c>
      <c r="J1135" t="s">
        <v>8221</v>
      </c>
      <c r="K1135">
        <v>0</v>
      </c>
      <c r="Q1135">
        <v>2251</v>
      </c>
      <c r="R1135" t="s">
        <v>8219</v>
      </c>
      <c r="S1135">
        <v>480</v>
      </c>
    </row>
    <row r="1136" spans="9:19" x14ac:dyDescent="0.2">
      <c r="I1136">
        <v>3058</v>
      </c>
      <c r="J1136" t="s">
        <v>8221</v>
      </c>
      <c r="K1136">
        <v>3</v>
      </c>
      <c r="Q1136">
        <v>2252</v>
      </c>
      <c r="R1136" t="s">
        <v>8219</v>
      </c>
      <c r="S1136">
        <v>249</v>
      </c>
    </row>
    <row r="1137" spans="9:19" x14ac:dyDescent="0.2">
      <c r="I1137">
        <v>3059</v>
      </c>
      <c r="J1137" t="s">
        <v>8221</v>
      </c>
      <c r="K1137">
        <v>11</v>
      </c>
      <c r="Q1137">
        <v>2253</v>
      </c>
      <c r="R1137" t="s">
        <v>8219</v>
      </c>
      <c r="S1137">
        <v>84</v>
      </c>
    </row>
    <row r="1138" spans="9:19" x14ac:dyDescent="0.2">
      <c r="I1138">
        <v>3060</v>
      </c>
      <c r="J1138" t="s">
        <v>8221</v>
      </c>
      <c r="K1138">
        <v>6</v>
      </c>
      <c r="Q1138">
        <v>2254</v>
      </c>
      <c r="R1138" t="s">
        <v>8219</v>
      </c>
      <c r="S1138">
        <v>197</v>
      </c>
    </row>
    <row r="1139" spans="9:19" x14ac:dyDescent="0.2">
      <c r="I1139">
        <v>3061</v>
      </c>
      <c r="J1139" t="s">
        <v>8221</v>
      </c>
      <c r="K1139">
        <v>0</v>
      </c>
      <c r="Q1139">
        <v>2255</v>
      </c>
      <c r="R1139" t="s">
        <v>8219</v>
      </c>
      <c r="S1139">
        <v>271</v>
      </c>
    </row>
    <row r="1140" spans="9:19" x14ac:dyDescent="0.2">
      <c r="I1140">
        <v>3062</v>
      </c>
      <c r="J1140" t="s">
        <v>8221</v>
      </c>
      <c r="K1140">
        <v>67</v>
      </c>
      <c r="Q1140">
        <v>2256</v>
      </c>
      <c r="R1140" t="s">
        <v>8219</v>
      </c>
      <c r="S1140">
        <v>50</v>
      </c>
    </row>
    <row r="1141" spans="9:19" x14ac:dyDescent="0.2">
      <c r="I1141">
        <v>3063</v>
      </c>
      <c r="J1141" t="s">
        <v>8221</v>
      </c>
      <c r="K1141">
        <v>23</v>
      </c>
      <c r="Q1141">
        <v>2257</v>
      </c>
      <c r="R1141" t="s">
        <v>8219</v>
      </c>
      <c r="S1141">
        <v>169</v>
      </c>
    </row>
    <row r="1142" spans="9:19" x14ac:dyDescent="0.2">
      <c r="I1142">
        <v>3064</v>
      </c>
      <c r="J1142" t="s">
        <v>8221</v>
      </c>
      <c r="K1142">
        <v>72</v>
      </c>
      <c r="Q1142">
        <v>2258</v>
      </c>
      <c r="R1142" t="s">
        <v>8219</v>
      </c>
      <c r="S1142">
        <v>205</v>
      </c>
    </row>
    <row r="1143" spans="9:19" x14ac:dyDescent="0.2">
      <c r="I1143">
        <v>3065</v>
      </c>
      <c r="J1143" t="s">
        <v>8221</v>
      </c>
      <c r="K1143">
        <v>2</v>
      </c>
      <c r="Q1143">
        <v>2259</v>
      </c>
      <c r="R1143" t="s">
        <v>8219</v>
      </c>
      <c r="S1143">
        <v>206</v>
      </c>
    </row>
    <row r="1144" spans="9:19" x14ac:dyDescent="0.2">
      <c r="I1144">
        <v>3066</v>
      </c>
      <c r="J1144" t="s">
        <v>8221</v>
      </c>
      <c r="K1144">
        <v>15</v>
      </c>
      <c r="Q1144">
        <v>2260</v>
      </c>
      <c r="R1144" t="s">
        <v>8219</v>
      </c>
      <c r="S1144">
        <v>84</v>
      </c>
    </row>
    <row r="1145" spans="9:19" x14ac:dyDescent="0.2">
      <c r="I1145">
        <v>3067</v>
      </c>
      <c r="J1145" t="s">
        <v>8221</v>
      </c>
      <c r="K1145">
        <v>1</v>
      </c>
      <c r="Q1145">
        <v>2261</v>
      </c>
      <c r="R1145" t="s">
        <v>8219</v>
      </c>
      <c r="S1145">
        <v>210</v>
      </c>
    </row>
    <row r="1146" spans="9:19" x14ac:dyDescent="0.2">
      <c r="I1146">
        <v>3068</v>
      </c>
      <c r="J1146" t="s">
        <v>8221</v>
      </c>
      <c r="K1146">
        <v>2</v>
      </c>
      <c r="Q1146">
        <v>2262</v>
      </c>
      <c r="R1146" t="s">
        <v>8219</v>
      </c>
      <c r="S1146">
        <v>181</v>
      </c>
    </row>
    <row r="1147" spans="9:19" x14ac:dyDescent="0.2">
      <c r="I1147">
        <v>3069</v>
      </c>
      <c r="J1147" t="s">
        <v>8221</v>
      </c>
      <c r="K1147">
        <v>7</v>
      </c>
      <c r="Q1147">
        <v>2263</v>
      </c>
      <c r="R1147" t="s">
        <v>8219</v>
      </c>
      <c r="S1147">
        <v>60</v>
      </c>
    </row>
    <row r="1148" spans="9:19" x14ac:dyDescent="0.2">
      <c r="I1148">
        <v>3070</v>
      </c>
      <c r="J1148" t="s">
        <v>8221</v>
      </c>
      <c r="K1148">
        <v>16</v>
      </c>
      <c r="Q1148">
        <v>2264</v>
      </c>
      <c r="R1148" t="s">
        <v>8219</v>
      </c>
      <c r="S1148">
        <v>445</v>
      </c>
    </row>
    <row r="1149" spans="9:19" x14ac:dyDescent="0.2">
      <c r="I1149">
        <v>3071</v>
      </c>
      <c r="J1149" t="s">
        <v>8221</v>
      </c>
      <c r="K1149">
        <v>117</v>
      </c>
      <c r="Q1149">
        <v>2265</v>
      </c>
      <c r="R1149" t="s">
        <v>8219</v>
      </c>
      <c r="S1149">
        <v>17</v>
      </c>
    </row>
    <row r="1150" spans="9:19" x14ac:dyDescent="0.2">
      <c r="I1150">
        <v>3072</v>
      </c>
      <c r="J1150" t="s">
        <v>8221</v>
      </c>
      <c r="K1150">
        <v>2</v>
      </c>
      <c r="Q1150">
        <v>2266</v>
      </c>
      <c r="R1150" t="s">
        <v>8219</v>
      </c>
      <c r="S1150">
        <v>194</v>
      </c>
    </row>
    <row r="1151" spans="9:19" x14ac:dyDescent="0.2">
      <c r="I1151">
        <v>3073</v>
      </c>
      <c r="J1151" t="s">
        <v>8221</v>
      </c>
      <c r="K1151">
        <v>7</v>
      </c>
      <c r="Q1151">
        <v>2267</v>
      </c>
      <c r="R1151" t="s">
        <v>8219</v>
      </c>
      <c r="S1151">
        <v>404</v>
      </c>
    </row>
    <row r="1152" spans="9:19" x14ac:dyDescent="0.2">
      <c r="I1152">
        <v>3074</v>
      </c>
      <c r="J1152" t="s">
        <v>8221</v>
      </c>
      <c r="K1152">
        <v>3</v>
      </c>
      <c r="Q1152">
        <v>2268</v>
      </c>
      <c r="R1152" t="s">
        <v>8219</v>
      </c>
      <c r="S1152">
        <v>194</v>
      </c>
    </row>
    <row r="1153" spans="9:19" x14ac:dyDescent="0.2">
      <c r="I1153">
        <v>3075</v>
      </c>
      <c r="J1153" t="s">
        <v>8221</v>
      </c>
      <c r="K1153">
        <v>20</v>
      </c>
      <c r="Q1153">
        <v>2269</v>
      </c>
      <c r="R1153" t="s">
        <v>8219</v>
      </c>
      <c r="S1153">
        <v>902</v>
      </c>
    </row>
    <row r="1154" spans="9:19" x14ac:dyDescent="0.2">
      <c r="I1154">
        <v>3076</v>
      </c>
      <c r="J1154" t="s">
        <v>8221</v>
      </c>
      <c r="K1154">
        <v>50</v>
      </c>
      <c r="Q1154">
        <v>2270</v>
      </c>
      <c r="R1154" t="s">
        <v>8219</v>
      </c>
      <c r="S1154">
        <v>1670</v>
      </c>
    </row>
    <row r="1155" spans="9:19" x14ac:dyDescent="0.2">
      <c r="I1155">
        <v>3077</v>
      </c>
      <c r="J1155" t="s">
        <v>8221</v>
      </c>
      <c r="K1155">
        <v>2</v>
      </c>
      <c r="Q1155">
        <v>2271</v>
      </c>
      <c r="R1155" t="s">
        <v>8219</v>
      </c>
      <c r="S1155">
        <v>1328</v>
      </c>
    </row>
    <row r="1156" spans="9:19" x14ac:dyDescent="0.2">
      <c r="I1156">
        <v>3078</v>
      </c>
      <c r="J1156" t="s">
        <v>8221</v>
      </c>
      <c r="K1156">
        <v>3</v>
      </c>
      <c r="Q1156">
        <v>2272</v>
      </c>
      <c r="R1156" t="s">
        <v>8219</v>
      </c>
      <c r="S1156">
        <v>944</v>
      </c>
    </row>
    <row r="1157" spans="9:19" x14ac:dyDescent="0.2">
      <c r="I1157">
        <v>3079</v>
      </c>
      <c r="J1157" t="s">
        <v>8221</v>
      </c>
      <c r="K1157">
        <v>27</v>
      </c>
      <c r="Q1157">
        <v>2273</v>
      </c>
      <c r="R1157" t="s">
        <v>8219</v>
      </c>
      <c r="S1157">
        <v>147</v>
      </c>
    </row>
    <row r="1158" spans="9:19" x14ac:dyDescent="0.2">
      <c r="I1158">
        <v>3080</v>
      </c>
      <c r="J1158" t="s">
        <v>8221</v>
      </c>
      <c r="K1158">
        <v>7</v>
      </c>
      <c r="Q1158">
        <v>2274</v>
      </c>
      <c r="R1158" t="s">
        <v>8219</v>
      </c>
      <c r="S1158">
        <v>99</v>
      </c>
    </row>
    <row r="1159" spans="9:19" x14ac:dyDescent="0.2">
      <c r="I1159">
        <v>3081</v>
      </c>
      <c r="J1159" t="s">
        <v>8221</v>
      </c>
      <c r="K1159">
        <v>5</v>
      </c>
      <c r="Q1159">
        <v>2275</v>
      </c>
      <c r="R1159" t="s">
        <v>8219</v>
      </c>
      <c r="S1159">
        <v>79</v>
      </c>
    </row>
    <row r="1160" spans="9:19" x14ac:dyDescent="0.2">
      <c r="I1160">
        <v>3082</v>
      </c>
      <c r="J1160" t="s">
        <v>8221</v>
      </c>
      <c r="K1160">
        <v>0</v>
      </c>
      <c r="Q1160">
        <v>2276</v>
      </c>
      <c r="R1160" t="s">
        <v>8219</v>
      </c>
      <c r="S1160">
        <v>75</v>
      </c>
    </row>
    <row r="1161" spans="9:19" x14ac:dyDescent="0.2">
      <c r="I1161">
        <v>3083</v>
      </c>
      <c r="J1161" t="s">
        <v>8221</v>
      </c>
      <c r="K1161">
        <v>3</v>
      </c>
      <c r="Q1161">
        <v>2277</v>
      </c>
      <c r="R1161" t="s">
        <v>8219</v>
      </c>
      <c r="S1161">
        <v>207</v>
      </c>
    </row>
    <row r="1162" spans="9:19" x14ac:dyDescent="0.2">
      <c r="I1162">
        <v>3084</v>
      </c>
      <c r="J1162" t="s">
        <v>8221</v>
      </c>
      <c r="K1162">
        <v>6</v>
      </c>
      <c r="Q1162">
        <v>2278</v>
      </c>
      <c r="R1162" t="s">
        <v>8219</v>
      </c>
      <c r="S1162">
        <v>102</v>
      </c>
    </row>
    <row r="1163" spans="9:19" x14ac:dyDescent="0.2">
      <c r="I1163">
        <v>3085</v>
      </c>
      <c r="J1163" t="s">
        <v>8221</v>
      </c>
      <c r="K1163">
        <v>9</v>
      </c>
      <c r="Q1163">
        <v>2279</v>
      </c>
      <c r="R1163" t="s">
        <v>8219</v>
      </c>
      <c r="S1163">
        <v>32</v>
      </c>
    </row>
    <row r="1164" spans="9:19" x14ac:dyDescent="0.2">
      <c r="I1164">
        <v>3086</v>
      </c>
      <c r="J1164" t="s">
        <v>8221</v>
      </c>
      <c r="K1164">
        <v>3</v>
      </c>
      <c r="Q1164">
        <v>2280</v>
      </c>
      <c r="R1164" t="s">
        <v>8219</v>
      </c>
      <c r="S1164">
        <v>480</v>
      </c>
    </row>
    <row r="1165" spans="9:19" x14ac:dyDescent="0.2">
      <c r="I1165">
        <v>3087</v>
      </c>
      <c r="J1165" t="s">
        <v>8221</v>
      </c>
      <c r="K1165">
        <v>2</v>
      </c>
      <c r="Q1165">
        <v>2281</v>
      </c>
      <c r="R1165" t="s">
        <v>8219</v>
      </c>
      <c r="S1165">
        <v>11</v>
      </c>
    </row>
    <row r="1166" spans="9:19" x14ac:dyDescent="0.2">
      <c r="I1166">
        <v>3088</v>
      </c>
      <c r="J1166" t="s">
        <v>8221</v>
      </c>
      <c r="K1166">
        <v>3</v>
      </c>
      <c r="Q1166">
        <v>2282</v>
      </c>
      <c r="R1166" t="s">
        <v>8219</v>
      </c>
      <c r="S1166">
        <v>12</v>
      </c>
    </row>
    <row r="1167" spans="9:19" x14ac:dyDescent="0.2">
      <c r="I1167">
        <v>3089</v>
      </c>
      <c r="J1167" t="s">
        <v>8221</v>
      </c>
      <c r="K1167">
        <v>45</v>
      </c>
      <c r="Q1167">
        <v>2283</v>
      </c>
      <c r="R1167" t="s">
        <v>8219</v>
      </c>
      <c r="S1167">
        <v>48</v>
      </c>
    </row>
    <row r="1168" spans="9:19" x14ac:dyDescent="0.2">
      <c r="I1168">
        <v>3090</v>
      </c>
      <c r="J1168" t="s">
        <v>8221</v>
      </c>
      <c r="K1168">
        <v>9</v>
      </c>
      <c r="Q1168">
        <v>2284</v>
      </c>
      <c r="R1168" t="s">
        <v>8219</v>
      </c>
      <c r="S1168">
        <v>59</v>
      </c>
    </row>
    <row r="1169" spans="9:19" x14ac:dyDescent="0.2">
      <c r="I1169">
        <v>3091</v>
      </c>
      <c r="J1169" t="s">
        <v>8221</v>
      </c>
      <c r="K1169">
        <v>9</v>
      </c>
      <c r="Q1169">
        <v>2285</v>
      </c>
      <c r="R1169" t="s">
        <v>8219</v>
      </c>
      <c r="S1169">
        <v>79</v>
      </c>
    </row>
    <row r="1170" spans="9:19" x14ac:dyDescent="0.2">
      <c r="I1170">
        <v>3092</v>
      </c>
      <c r="J1170" t="s">
        <v>8221</v>
      </c>
      <c r="K1170">
        <v>21</v>
      </c>
      <c r="Q1170">
        <v>2286</v>
      </c>
      <c r="R1170" t="s">
        <v>8219</v>
      </c>
      <c r="S1170">
        <v>14</v>
      </c>
    </row>
    <row r="1171" spans="9:19" x14ac:dyDescent="0.2">
      <c r="I1171">
        <v>3093</v>
      </c>
      <c r="J1171" t="s">
        <v>8221</v>
      </c>
      <c r="K1171">
        <v>17</v>
      </c>
      <c r="Q1171">
        <v>2287</v>
      </c>
      <c r="R1171" t="s">
        <v>8219</v>
      </c>
      <c r="S1171">
        <v>106</v>
      </c>
    </row>
    <row r="1172" spans="9:19" x14ac:dyDescent="0.2">
      <c r="I1172">
        <v>3094</v>
      </c>
      <c r="J1172" t="s">
        <v>8221</v>
      </c>
      <c r="K1172">
        <v>1</v>
      </c>
      <c r="Q1172">
        <v>2288</v>
      </c>
      <c r="R1172" t="s">
        <v>8219</v>
      </c>
      <c r="S1172">
        <v>25</v>
      </c>
    </row>
    <row r="1173" spans="9:19" x14ac:dyDescent="0.2">
      <c r="I1173">
        <v>3095</v>
      </c>
      <c r="J1173" t="s">
        <v>8221</v>
      </c>
      <c r="K1173">
        <v>1</v>
      </c>
      <c r="Q1173">
        <v>2289</v>
      </c>
      <c r="R1173" t="s">
        <v>8219</v>
      </c>
      <c r="S1173">
        <v>25</v>
      </c>
    </row>
    <row r="1174" spans="9:19" x14ac:dyDescent="0.2">
      <c r="I1174">
        <v>3096</v>
      </c>
      <c r="J1174" t="s">
        <v>8221</v>
      </c>
      <c r="K1174">
        <v>14</v>
      </c>
      <c r="Q1174">
        <v>2290</v>
      </c>
      <c r="R1174" t="s">
        <v>8219</v>
      </c>
      <c r="S1174">
        <v>29</v>
      </c>
    </row>
    <row r="1175" spans="9:19" x14ac:dyDescent="0.2">
      <c r="I1175">
        <v>3097</v>
      </c>
      <c r="J1175" t="s">
        <v>8221</v>
      </c>
      <c r="K1175">
        <v>42</v>
      </c>
      <c r="Q1175">
        <v>2291</v>
      </c>
      <c r="R1175" t="s">
        <v>8219</v>
      </c>
      <c r="S1175">
        <v>43</v>
      </c>
    </row>
    <row r="1176" spans="9:19" x14ac:dyDescent="0.2">
      <c r="I1176">
        <v>3098</v>
      </c>
      <c r="J1176" t="s">
        <v>8221</v>
      </c>
      <c r="K1176">
        <v>27</v>
      </c>
      <c r="Q1176">
        <v>2292</v>
      </c>
      <c r="R1176" t="s">
        <v>8219</v>
      </c>
      <c r="S1176">
        <v>46</v>
      </c>
    </row>
    <row r="1177" spans="9:19" x14ac:dyDescent="0.2">
      <c r="I1177">
        <v>3099</v>
      </c>
      <c r="J1177" t="s">
        <v>8221</v>
      </c>
      <c r="K1177">
        <v>5</v>
      </c>
      <c r="Q1177">
        <v>2293</v>
      </c>
      <c r="R1177" t="s">
        <v>8219</v>
      </c>
      <c r="S1177">
        <v>27</v>
      </c>
    </row>
    <row r="1178" spans="9:19" x14ac:dyDescent="0.2">
      <c r="I1178">
        <v>3100</v>
      </c>
      <c r="J1178" t="s">
        <v>8221</v>
      </c>
      <c r="K1178">
        <v>13</v>
      </c>
      <c r="Q1178">
        <v>2294</v>
      </c>
      <c r="R1178" t="s">
        <v>8219</v>
      </c>
      <c r="S1178">
        <v>112</v>
      </c>
    </row>
    <row r="1179" spans="9:19" x14ac:dyDescent="0.2">
      <c r="I1179">
        <v>3101</v>
      </c>
      <c r="J1179" t="s">
        <v>8221</v>
      </c>
      <c r="K1179">
        <v>12</v>
      </c>
      <c r="Q1179">
        <v>2295</v>
      </c>
      <c r="R1179" t="s">
        <v>8219</v>
      </c>
      <c r="S1179">
        <v>34</v>
      </c>
    </row>
    <row r="1180" spans="9:19" x14ac:dyDescent="0.2">
      <c r="I1180">
        <v>3102</v>
      </c>
      <c r="J1180" t="s">
        <v>8221</v>
      </c>
      <c r="K1180">
        <v>90</v>
      </c>
      <c r="Q1180">
        <v>2296</v>
      </c>
      <c r="R1180" t="s">
        <v>8219</v>
      </c>
      <c r="S1180">
        <v>145</v>
      </c>
    </row>
    <row r="1181" spans="9:19" x14ac:dyDescent="0.2">
      <c r="I1181">
        <v>3103</v>
      </c>
      <c r="J1181" t="s">
        <v>8221</v>
      </c>
      <c r="K1181">
        <v>2</v>
      </c>
      <c r="Q1181">
        <v>2297</v>
      </c>
      <c r="R1181" t="s">
        <v>8219</v>
      </c>
      <c r="S1181">
        <v>19</v>
      </c>
    </row>
    <row r="1182" spans="9:19" x14ac:dyDescent="0.2">
      <c r="I1182">
        <v>3104</v>
      </c>
      <c r="J1182" t="s">
        <v>8221</v>
      </c>
      <c r="K1182">
        <v>5</v>
      </c>
      <c r="Q1182">
        <v>2298</v>
      </c>
      <c r="R1182" t="s">
        <v>8219</v>
      </c>
      <c r="S1182">
        <v>288</v>
      </c>
    </row>
    <row r="1183" spans="9:19" x14ac:dyDescent="0.2">
      <c r="I1183">
        <v>3105</v>
      </c>
      <c r="J1183" t="s">
        <v>8221</v>
      </c>
      <c r="K1183">
        <v>31</v>
      </c>
      <c r="Q1183">
        <v>2299</v>
      </c>
      <c r="R1183" t="s">
        <v>8219</v>
      </c>
      <c r="S1183">
        <v>14</v>
      </c>
    </row>
    <row r="1184" spans="9:19" x14ac:dyDescent="0.2">
      <c r="I1184">
        <v>3106</v>
      </c>
      <c r="J1184" t="s">
        <v>8221</v>
      </c>
      <c r="K1184">
        <v>4</v>
      </c>
      <c r="Q1184">
        <v>2300</v>
      </c>
      <c r="R1184" t="s">
        <v>8219</v>
      </c>
      <c r="S1184">
        <v>7</v>
      </c>
    </row>
    <row r="1185" spans="9:19" x14ac:dyDescent="0.2">
      <c r="I1185">
        <v>3107</v>
      </c>
      <c r="J1185" t="s">
        <v>8221</v>
      </c>
      <c r="K1185">
        <v>29</v>
      </c>
      <c r="Q1185">
        <v>2301</v>
      </c>
      <c r="R1185" t="s">
        <v>8219</v>
      </c>
      <c r="S1185">
        <v>211</v>
      </c>
    </row>
    <row r="1186" spans="9:19" x14ac:dyDescent="0.2">
      <c r="I1186">
        <v>3108</v>
      </c>
      <c r="J1186" t="s">
        <v>8221</v>
      </c>
      <c r="K1186">
        <v>2</v>
      </c>
      <c r="Q1186">
        <v>2302</v>
      </c>
      <c r="R1186" t="s">
        <v>8219</v>
      </c>
      <c r="S1186">
        <v>85</v>
      </c>
    </row>
    <row r="1187" spans="9:19" x14ac:dyDescent="0.2">
      <c r="I1187">
        <v>3109</v>
      </c>
      <c r="J1187" t="s">
        <v>8221</v>
      </c>
      <c r="K1187">
        <v>114</v>
      </c>
      <c r="Q1187">
        <v>2303</v>
      </c>
      <c r="R1187" t="s">
        <v>8219</v>
      </c>
      <c r="S1187">
        <v>103</v>
      </c>
    </row>
    <row r="1188" spans="9:19" x14ac:dyDescent="0.2">
      <c r="I1188">
        <v>3110</v>
      </c>
      <c r="J1188" t="s">
        <v>8221</v>
      </c>
      <c r="K1188">
        <v>1</v>
      </c>
      <c r="Q1188">
        <v>2304</v>
      </c>
      <c r="R1188" t="s">
        <v>8219</v>
      </c>
      <c r="S1188">
        <v>113</v>
      </c>
    </row>
    <row r="1189" spans="9:19" x14ac:dyDescent="0.2">
      <c r="I1189">
        <v>3111</v>
      </c>
      <c r="J1189" t="s">
        <v>8221</v>
      </c>
      <c r="K1189">
        <v>76</v>
      </c>
      <c r="Q1189">
        <v>2305</v>
      </c>
      <c r="R1189" t="s">
        <v>8219</v>
      </c>
      <c r="S1189">
        <v>167</v>
      </c>
    </row>
    <row r="1190" spans="9:19" x14ac:dyDescent="0.2">
      <c r="I1190">
        <v>3112</v>
      </c>
      <c r="J1190" t="s">
        <v>8221</v>
      </c>
      <c r="K1190">
        <v>9</v>
      </c>
      <c r="Q1190">
        <v>2306</v>
      </c>
      <c r="R1190" t="s">
        <v>8219</v>
      </c>
      <c r="S1190">
        <v>73</v>
      </c>
    </row>
    <row r="1191" spans="9:19" x14ac:dyDescent="0.2">
      <c r="I1191">
        <v>3113</v>
      </c>
      <c r="J1191" t="s">
        <v>8221</v>
      </c>
      <c r="K1191">
        <v>37</v>
      </c>
      <c r="Q1191">
        <v>2307</v>
      </c>
      <c r="R1191" t="s">
        <v>8219</v>
      </c>
      <c r="S1191">
        <v>75</v>
      </c>
    </row>
    <row r="1192" spans="9:19" x14ac:dyDescent="0.2">
      <c r="I1192">
        <v>3114</v>
      </c>
      <c r="J1192" t="s">
        <v>8221</v>
      </c>
      <c r="K1192">
        <v>0</v>
      </c>
      <c r="Q1192">
        <v>2308</v>
      </c>
      <c r="R1192" t="s">
        <v>8219</v>
      </c>
      <c r="S1192">
        <v>614</v>
      </c>
    </row>
    <row r="1193" spans="9:19" x14ac:dyDescent="0.2">
      <c r="I1193">
        <v>3115</v>
      </c>
      <c r="J1193" t="s">
        <v>8221</v>
      </c>
      <c r="K1193">
        <v>1</v>
      </c>
      <c r="Q1193">
        <v>2309</v>
      </c>
      <c r="R1193" t="s">
        <v>8219</v>
      </c>
      <c r="S1193">
        <v>107</v>
      </c>
    </row>
    <row r="1194" spans="9:19" x14ac:dyDescent="0.2">
      <c r="I1194">
        <v>3116</v>
      </c>
      <c r="J1194" t="s">
        <v>8221</v>
      </c>
      <c r="K1194">
        <v>10</v>
      </c>
      <c r="Q1194">
        <v>2310</v>
      </c>
      <c r="R1194" t="s">
        <v>8219</v>
      </c>
      <c r="S1194">
        <v>1224</v>
      </c>
    </row>
    <row r="1195" spans="9:19" x14ac:dyDescent="0.2">
      <c r="I1195">
        <v>3117</v>
      </c>
      <c r="J1195" t="s">
        <v>8221</v>
      </c>
      <c r="K1195">
        <v>1</v>
      </c>
      <c r="Q1195">
        <v>2311</v>
      </c>
      <c r="R1195" t="s">
        <v>8219</v>
      </c>
      <c r="S1195">
        <v>104</v>
      </c>
    </row>
    <row r="1196" spans="9:19" x14ac:dyDescent="0.2">
      <c r="I1196">
        <v>3118</v>
      </c>
      <c r="J1196" t="s">
        <v>8221</v>
      </c>
      <c r="K1196">
        <v>2</v>
      </c>
      <c r="Q1196">
        <v>2312</v>
      </c>
      <c r="R1196" t="s">
        <v>8219</v>
      </c>
      <c r="S1196">
        <v>79</v>
      </c>
    </row>
    <row r="1197" spans="9:19" x14ac:dyDescent="0.2">
      <c r="I1197">
        <v>3119</v>
      </c>
      <c r="J1197" t="s">
        <v>8221</v>
      </c>
      <c r="K1197">
        <v>1</v>
      </c>
      <c r="Q1197">
        <v>2313</v>
      </c>
      <c r="R1197" t="s">
        <v>8219</v>
      </c>
      <c r="S1197">
        <v>157</v>
      </c>
    </row>
    <row r="1198" spans="9:19" x14ac:dyDescent="0.2">
      <c r="I1198">
        <v>3120</v>
      </c>
      <c r="J1198" t="s">
        <v>8221</v>
      </c>
      <c r="K1198">
        <v>10</v>
      </c>
      <c r="Q1198">
        <v>2314</v>
      </c>
      <c r="R1198" t="s">
        <v>8219</v>
      </c>
      <c r="S1198">
        <v>50</v>
      </c>
    </row>
    <row r="1199" spans="9:19" x14ac:dyDescent="0.2">
      <c r="I1199">
        <v>3188</v>
      </c>
      <c r="J1199" t="s">
        <v>8221</v>
      </c>
      <c r="K1199">
        <v>9</v>
      </c>
      <c r="Q1199">
        <v>2315</v>
      </c>
      <c r="R1199" t="s">
        <v>8219</v>
      </c>
      <c r="S1199">
        <v>64</v>
      </c>
    </row>
    <row r="1200" spans="9:19" x14ac:dyDescent="0.2">
      <c r="I1200">
        <v>3189</v>
      </c>
      <c r="J1200" t="s">
        <v>8221</v>
      </c>
      <c r="K1200">
        <v>19</v>
      </c>
      <c r="Q1200">
        <v>2316</v>
      </c>
      <c r="R1200" t="s">
        <v>8219</v>
      </c>
      <c r="S1200">
        <v>200</v>
      </c>
    </row>
    <row r="1201" spans="9:19" x14ac:dyDescent="0.2">
      <c r="I1201">
        <v>3190</v>
      </c>
      <c r="J1201" t="s">
        <v>8221</v>
      </c>
      <c r="K1201">
        <v>0</v>
      </c>
      <c r="Q1201">
        <v>2317</v>
      </c>
      <c r="R1201" t="s">
        <v>8219</v>
      </c>
      <c r="S1201">
        <v>22</v>
      </c>
    </row>
    <row r="1202" spans="9:19" x14ac:dyDescent="0.2">
      <c r="I1202">
        <v>3191</v>
      </c>
      <c r="J1202" t="s">
        <v>8221</v>
      </c>
      <c r="K1202">
        <v>4</v>
      </c>
      <c r="Q1202">
        <v>2318</v>
      </c>
      <c r="R1202" t="s">
        <v>8219</v>
      </c>
      <c r="S1202">
        <v>163</v>
      </c>
    </row>
    <row r="1203" spans="9:19" x14ac:dyDescent="0.2">
      <c r="I1203">
        <v>3192</v>
      </c>
      <c r="J1203" t="s">
        <v>8221</v>
      </c>
      <c r="K1203">
        <v>8</v>
      </c>
      <c r="Q1203">
        <v>2319</v>
      </c>
      <c r="R1203" t="s">
        <v>8219</v>
      </c>
      <c r="S1203">
        <v>77</v>
      </c>
    </row>
    <row r="1204" spans="9:19" x14ac:dyDescent="0.2">
      <c r="I1204">
        <v>3193</v>
      </c>
      <c r="J1204" t="s">
        <v>8221</v>
      </c>
      <c r="K1204">
        <v>24</v>
      </c>
      <c r="Q1204">
        <v>2320</v>
      </c>
      <c r="R1204" t="s">
        <v>8219</v>
      </c>
      <c r="S1204">
        <v>89</v>
      </c>
    </row>
    <row r="1205" spans="9:19" x14ac:dyDescent="0.2">
      <c r="I1205">
        <v>3194</v>
      </c>
      <c r="J1205" t="s">
        <v>8221</v>
      </c>
      <c r="K1205">
        <v>0</v>
      </c>
      <c r="Q1205">
        <v>2327</v>
      </c>
      <c r="R1205" t="s">
        <v>8219</v>
      </c>
      <c r="S1205">
        <v>3355</v>
      </c>
    </row>
    <row r="1206" spans="9:19" x14ac:dyDescent="0.2">
      <c r="I1206">
        <v>3195</v>
      </c>
      <c r="J1206" t="s">
        <v>8221</v>
      </c>
      <c r="K1206">
        <v>39</v>
      </c>
      <c r="Q1206">
        <v>2328</v>
      </c>
      <c r="R1206" t="s">
        <v>8219</v>
      </c>
      <c r="S1206">
        <v>537</v>
      </c>
    </row>
    <row r="1207" spans="9:19" x14ac:dyDescent="0.2">
      <c r="I1207">
        <v>3196</v>
      </c>
      <c r="J1207" t="s">
        <v>8221</v>
      </c>
      <c r="K1207">
        <v>6</v>
      </c>
      <c r="Q1207">
        <v>2329</v>
      </c>
      <c r="R1207" t="s">
        <v>8219</v>
      </c>
      <c r="S1207">
        <v>125</v>
      </c>
    </row>
    <row r="1208" spans="9:19" x14ac:dyDescent="0.2">
      <c r="I1208">
        <v>3197</v>
      </c>
      <c r="J1208" t="s">
        <v>8221</v>
      </c>
      <c r="K1208">
        <v>4</v>
      </c>
      <c r="Q1208">
        <v>2330</v>
      </c>
      <c r="R1208" t="s">
        <v>8219</v>
      </c>
      <c r="S1208">
        <v>163</v>
      </c>
    </row>
    <row r="1209" spans="9:19" x14ac:dyDescent="0.2">
      <c r="I1209">
        <v>3198</v>
      </c>
      <c r="J1209" t="s">
        <v>8221</v>
      </c>
      <c r="K1209">
        <v>3</v>
      </c>
      <c r="Q1209">
        <v>2331</v>
      </c>
      <c r="R1209" t="s">
        <v>8219</v>
      </c>
      <c r="S1209">
        <v>283</v>
      </c>
    </row>
    <row r="1210" spans="9:19" x14ac:dyDescent="0.2">
      <c r="I1210">
        <v>3199</v>
      </c>
      <c r="J1210" t="s">
        <v>8221</v>
      </c>
      <c r="K1210">
        <v>53</v>
      </c>
      <c r="Q1210">
        <v>2332</v>
      </c>
      <c r="R1210" t="s">
        <v>8219</v>
      </c>
      <c r="S1210">
        <v>352</v>
      </c>
    </row>
    <row r="1211" spans="9:19" x14ac:dyDescent="0.2">
      <c r="I1211">
        <v>3200</v>
      </c>
      <c r="J1211" t="s">
        <v>8221</v>
      </c>
      <c r="K1211">
        <v>1</v>
      </c>
      <c r="Q1211">
        <v>2333</v>
      </c>
      <c r="R1211" t="s">
        <v>8219</v>
      </c>
      <c r="S1211">
        <v>94</v>
      </c>
    </row>
    <row r="1212" spans="9:19" x14ac:dyDescent="0.2">
      <c r="I1212">
        <v>3201</v>
      </c>
      <c r="J1212" t="s">
        <v>8221</v>
      </c>
      <c r="K1212">
        <v>2</v>
      </c>
      <c r="Q1212">
        <v>2334</v>
      </c>
      <c r="R1212" t="s">
        <v>8219</v>
      </c>
      <c r="S1212">
        <v>67</v>
      </c>
    </row>
    <row r="1213" spans="9:19" x14ac:dyDescent="0.2">
      <c r="I1213">
        <v>3202</v>
      </c>
      <c r="J1213" t="s">
        <v>8221</v>
      </c>
      <c r="K1213">
        <v>25</v>
      </c>
      <c r="Q1213">
        <v>2335</v>
      </c>
      <c r="R1213" t="s">
        <v>8219</v>
      </c>
      <c r="S1213">
        <v>221</v>
      </c>
    </row>
    <row r="1214" spans="9:19" x14ac:dyDescent="0.2">
      <c r="I1214">
        <v>3203</v>
      </c>
      <c r="J1214" t="s">
        <v>8221</v>
      </c>
      <c r="K1214">
        <v>6</v>
      </c>
      <c r="Q1214">
        <v>2336</v>
      </c>
      <c r="R1214" t="s">
        <v>8219</v>
      </c>
      <c r="S1214">
        <v>2165</v>
      </c>
    </row>
    <row r="1215" spans="9:19" x14ac:dyDescent="0.2">
      <c r="I1215">
        <v>3204</v>
      </c>
      <c r="J1215" t="s">
        <v>8221</v>
      </c>
      <c r="K1215">
        <v>0</v>
      </c>
      <c r="Q1215">
        <v>2337</v>
      </c>
      <c r="R1215" t="s">
        <v>8219</v>
      </c>
      <c r="S1215">
        <v>179</v>
      </c>
    </row>
    <row r="1216" spans="9:19" x14ac:dyDescent="0.2">
      <c r="I1216">
        <v>3205</v>
      </c>
      <c r="J1216" t="s">
        <v>8221</v>
      </c>
      <c r="K1216">
        <v>12</v>
      </c>
      <c r="Q1216">
        <v>2338</v>
      </c>
      <c r="R1216" t="s">
        <v>8219</v>
      </c>
      <c r="S1216">
        <v>123</v>
      </c>
    </row>
    <row r="1217" spans="9:19" x14ac:dyDescent="0.2">
      <c r="I1217">
        <v>3206</v>
      </c>
      <c r="J1217" t="s">
        <v>8221</v>
      </c>
      <c r="K1217">
        <v>0</v>
      </c>
      <c r="Q1217">
        <v>2339</v>
      </c>
      <c r="R1217" t="s">
        <v>8219</v>
      </c>
      <c r="S1217">
        <v>1104</v>
      </c>
    </row>
    <row r="1218" spans="9:19" x14ac:dyDescent="0.2">
      <c r="I1218">
        <v>3207</v>
      </c>
      <c r="J1218" t="s">
        <v>8221</v>
      </c>
      <c r="K1218">
        <v>36</v>
      </c>
      <c r="Q1218">
        <v>2340</v>
      </c>
      <c r="R1218" t="s">
        <v>8219</v>
      </c>
      <c r="S1218">
        <v>403</v>
      </c>
    </row>
    <row r="1219" spans="9:19" x14ac:dyDescent="0.2">
      <c r="I1219">
        <v>3628</v>
      </c>
      <c r="J1219" t="s">
        <v>8221</v>
      </c>
      <c r="K1219">
        <v>0</v>
      </c>
      <c r="Q1219">
        <v>2441</v>
      </c>
      <c r="R1219" t="s">
        <v>8219</v>
      </c>
      <c r="S1219">
        <v>109</v>
      </c>
    </row>
    <row r="1220" spans="9:19" x14ac:dyDescent="0.2">
      <c r="I1220">
        <v>3629</v>
      </c>
      <c r="J1220" t="s">
        <v>8221</v>
      </c>
      <c r="K1220">
        <v>2</v>
      </c>
      <c r="Q1220">
        <v>2442</v>
      </c>
      <c r="R1220" t="s">
        <v>8219</v>
      </c>
      <c r="S1220">
        <v>372</v>
      </c>
    </row>
    <row r="1221" spans="9:19" x14ac:dyDescent="0.2">
      <c r="I1221">
        <v>3630</v>
      </c>
      <c r="J1221" t="s">
        <v>8221</v>
      </c>
      <c r="K1221">
        <v>1</v>
      </c>
      <c r="Q1221">
        <v>2443</v>
      </c>
      <c r="R1221" t="s">
        <v>8219</v>
      </c>
      <c r="S1221">
        <v>311</v>
      </c>
    </row>
    <row r="1222" spans="9:19" x14ac:dyDescent="0.2">
      <c r="I1222">
        <v>3631</v>
      </c>
      <c r="J1222" t="s">
        <v>8221</v>
      </c>
      <c r="K1222">
        <v>59</v>
      </c>
      <c r="Q1222">
        <v>2444</v>
      </c>
      <c r="R1222" t="s">
        <v>8219</v>
      </c>
      <c r="S1222">
        <v>61</v>
      </c>
    </row>
    <row r="1223" spans="9:19" x14ac:dyDescent="0.2">
      <c r="I1223">
        <v>3632</v>
      </c>
      <c r="J1223" t="s">
        <v>8221</v>
      </c>
      <c r="K1223">
        <v>1</v>
      </c>
      <c r="Q1223">
        <v>2445</v>
      </c>
      <c r="R1223" t="s">
        <v>8219</v>
      </c>
      <c r="S1223">
        <v>115</v>
      </c>
    </row>
    <row r="1224" spans="9:19" x14ac:dyDescent="0.2">
      <c r="I1224">
        <v>3633</v>
      </c>
      <c r="J1224" t="s">
        <v>8221</v>
      </c>
      <c r="K1224">
        <v>31</v>
      </c>
      <c r="Q1224">
        <v>2446</v>
      </c>
      <c r="R1224" t="s">
        <v>8219</v>
      </c>
      <c r="S1224">
        <v>111</v>
      </c>
    </row>
    <row r="1225" spans="9:19" x14ac:dyDescent="0.2">
      <c r="I1225">
        <v>3634</v>
      </c>
      <c r="J1225" t="s">
        <v>8221</v>
      </c>
      <c r="K1225">
        <v>18</v>
      </c>
      <c r="Q1225">
        <v>2447</v>
      </c>
      <c r="R1225" t="s">
        <v>8219</v>
      </c>
      <c r="S1225">
        <v>337</v>
      </c>
    </row>
    <row r="1226" spans="9:19" x14ac:dyDescent="0.2">
      <c r="I1226">
        <v>3635</v>
      </c>
      <c r="J1226" t="s">
        <v>8221</v>
      </c>
      <c r="K1226">
        <v>10</v>
      </c>
      <c r="Q1226">
        <v>2448</v>
      </c>
      <c r="R1226" t="s">
        <v>8219</v>
      </c>
      <c r="S1226">
        <v>9</v>
      </c>
    </row>
    <row r="1227" spans="9:19" x14ac:dyDescent="0.2">
      <c r="I1227">
        <v>3636</v>
      </c>
      <c r="J1227" t="s">
        <v>8221</v>
      </c>
      <c r="K1227">
        <v>0</v>
      </c>
      <c r="Q1227">
        <v>2449</v>
      </c>
      <c r="R1227" t="s">
        <v>8219</v>
      </c>
      <c r="S1227">
        <v>120</v>
      </c>
    </row>
    <row r="1228" spans="9:19" x14ac:dyDescent="0.2">
      <c r="I1228">
        <v>3637</v>
      </c>
      <c r="J1228" t="s">
        <v>8221</v>
      </c>
      <c r="K1228">
        <v>14</v>
      </c>
      <c r="Q1228">
        <v>2450</v>
      </c>
      <c r="R1228" t="s">
        <v>8219</v>
      </c>
      <c r="S1228">
        <v>102</v>
      </c>
    </row>
    <row r="1229" spans="9:19" x14ac:dyDescent="0.2">
      <c r="I1229">
        <v>3638</v>
      </c>
      <c r="J1229" t="s">
        <v>8221</v>
      </c>
      <c r="K1229">
        <v>2</v>
      </c>
      <c r="Q1229">
        <v>2451</v>
      </c>
      <c r="R1229" t="s">
        <v>8219</v>
      </c>
      <c r="S1229">
        <v>186</v>
      </c>
    </row>
    <row r="1230" spans="9:19" x14ac:dyDescent="0.2">
      <c r="I1230">
        <v>3639</v>
      </c>
      <c r="J1230" t="s">
        <v>8221</v>
      </c>
      <c r="K1230">
        <v>1</v>
      </c>
      <c r="Q1230">
        <v>2452</v>
      </c>
      <c r="R1230" t="s">
        <v>8219</v>
      </c>
      <c r="S1230">
        <v>15</v>
      </c>
    </row>
    <row r="1231" spans="9:19" x14ac:dyDescent="0.2">
      <c r="I1231">
        <v>3640</v>
      </c>
      <c r="J1231" t="s">
        <v>8221</v>
      </c>
      <c r="K1231">
        <v>3</v>
      </c>
      <c r="Q1231">
        <v>2453</v>
      </c>
      <c r="R1231" t="s">
        <v>8219</v>
      </c>
      <c r="S1231">
        <v>67</v>
      </c>
    </row>
    <row r="1232" spans="9:19" x14ac:dyDescent="0.2">
      <c r="I1232">
        <v>3641</v>
      </c>
      <c r="J1232" t="s">
        <v>8221</v>
      </c>
      <c r="K1232">
        <v>0</v>
      </c>
      <c r="Q1232">
        <v>2454</v>
      </c>
      <c r="R1232" t="s">
        <v>8219</v>
      </c>
      <c r="S1232">
        <v>130</v>
      </c>
    </row>
    <row r="1233" spans="9:19" x14ac:dyDescent="0.2">
      <c r="I1233">
        <v>3642</v>
      </c>
      <c r="J1233" t="s">
        <v>8221</v>
      </c>
      <c r="K1233">
        <v>2</v>
      </c>
      <c r="Q1233">
        <v>2455</v>
      </c>
      <c r="R1233" t="s">
        <v>8219</v>
      </c>
      <c r="S1233">
        <v>16</v>
      </c>
    </row>
    <row r="1234" spans="9:19" x14ac:dyDescent="0.2">
      <c r="I1234">
        <v>3643</v>
      </c>
      <c r="J1234" t="s">
        <v>8221</v>
      </c>
      <c r="K1234">
        <v>0</v>
      </c>
      <c r="Q1234">
        <v>2456</v>
      </c>
      <c r="R1234" t="s">
        <v>8219</v>
      </c>
      <c r="S1234">
        <v>67</v>
      </c>
    </row>
    <row r="1235" spans="9:19" x14ac:dyDescent="0.2">
      <c r="I1235">
        <v>3644</v>
      </c>
      <c r="J1235" t="s">
        <v>8221</v>
      </c>
      <c r="K1235">
        <v>12</v>
      </c>
      <c r="Q1235">
        <v>2457</v>
      </c>
      <c r="R1235" t="s">
        <v>8219</v>
      </c>
      <c r="S1235">
        <v>124</v>
      </c>
    </row>
    <row r="1236" spans="9:19" x14ac:dyDescent="0.2">
      <c r="I1236">
        <v>3645</v>
      </c>
      <c r="J1236" t="s">
        <v>8221</v>
      </c>
      <c r="K1236">
        <v>1</v>
      </c>
      <c r="Q1236">
        <v>2458</v>
      </c>
      <c r="R1236" t="s">
        <v>8219</v>
      </c>
      <c r="S1236">
        <v>80</v>
      </c>
    </row>
    <row r="1237" spans="9:19" x14ac:dyDescent="0.2">
      <c r="I1237">
        <v>3646</v>
      </c>
      <c r="J1237" t="s">
        <v>8221</v>
      </c>
      <c r="K1237">
        <v>8</v>
      </c>
      <c r="Q1237">
        <v>2459</v>
      </c>
      <c r="R1237" t="s">
        <v>8219</v>
      </c>
      <c r="S1237">
        <v>282</v>
      </c>
    </row>
    <row r="1238" spans="9:19" x14ac:dyDescent="0.2">
      <c r="I1238">
        <v>3647</v>
      </c>
      <c r="J1238" t="s">
        <v>8221</v>
      </c>
      <c r="K1238">
        <v>2</v>
      </c>
      <c r="Q1238">
        <v>2460</v>
      </c>
      <c r="R1238" t="s">
        <v>8219</v>
      </c>
      <c r="S1238">
        <v>68</v>
      </c>
    </row>
    <row r="1239" spans="9:19" x14ac:dyDescent="0.2">
      <c r="I1239">
        <v>3728</v>
      </c>
      <c r="J1239" t="s">
        <v>8221</v>
      </c>
      <c r="K1239">
        <v>31</v>
      </c>
      <c r="Q1239">
        <v>2461</v>
      </c>
      <c r="R1239" t="s">
        <v>8219</v>
      </c>
      <c r="S1239">
        <v>86</v>
      </c>
    </row>
    <row r="1240" spans="9:19" x14ac:dyDescent="0.2">
      <c r="I1240">
        <v>3729</v>
      </c>
      <c r="J1240" t="s">
        <v>8221</v>
      </c>
      <c r="K1240">
        <v>5</v>
      </c>
      <c r="Q1240">
        <v>2462</v>
      </c>
      <c r="R1240" t="s">
        <v>8219</v>
      </c>
      <c r="S1240">
        <v>115</v>
      </c>
    </row>
    <row r="1241" spans="9:19" x14ac:dyDescent="0.2">
      <c r="I1241">
        <v>3730</v>
      </c>
      <c r="J1241" t="s">
        <v>8221</v>
      </c>
      <c r="K1241">
        <v>1</v>
      </c>
      <c r="Q1241">
        <v>2463</v>
      </c>
      <c r="R1241" t="s">
        <v>8219</v>
      </c>
      <c r="S1241">
        <v>75</v>
      </c>
    </row>
    <row r="1242" spans="9:19" x14ac:dyDescent="0.2">
      <c r="I1242">
        <v>3731</v>
      </c>
      <c r="J1242" t="s">
        <v>8221</v>
      </c>
      <c r="K1242">
        <v>12</v>
      </c>
      <c r="Q1242">
        <v>2464</v>
      </c>
      <c r="R1242" t="s">
        <v>8219</v>
      </c>
      <c r="S1242">
        <v>43</v>
      </c>
    </row>
    <row r="1243" spans="9:19" x14ac:dyDescent="0.2">
      <c r="I1243">
        <v>3732</v>
      </c>
      <c r="J1243" t="s">
        <v>8221</v>
      </c>
      <c r="K1243">
        <v>4</v>
      </c>
      <c r="Q1243">
        <v>2465</v>
      </c>
      <c r="R1243" t="s">
        <v>8219</v>
      </c>
      <c r="S1243">
        <v>48</v>
      </c>
    </row>
    <row r="1244" spans="9:19" x14ac:dyDescent="0.2">
      <c r="I1244">
        <v>3733</v>
      </c>
      <c r="J1244" t="s">
        <v>8221</v>
      </c>
      <c r="K1244">
        <v>0</v>
      </c>
      <c r="Q1244">
        <v>2466</v>
      </c>
      <c r="R1244" t="s">
        <v>8219</v>
      </c>
      <c r="S1244">
        <v>52</v>
      </c>
    </row>
    <row r="1245" spans="9:19" x14ac:dyDescent="0.2">
      <c r="I1245">
        <v>3734</v>
      </c>
      <c r="J1245" t="s">
        <v>8221</v>
      </c>
      <c r="K1245">
        <v>7</v>
      </c>
      <c r="Q1245">
        <v>2467</v>
      </c>
      <c r="R1245" t="s">
        <v>8219</v>
      </c>
      <c r="S1245">
        <v>43</v>
      </c>
    </row>
    <row r="1246" spans="9:19" x14ac:dyDescent="0.2">
      <c r="I1246">
        <v>3735</v>
      </c>
      <c r="J1246" t="s">
        <v>8221</v>
      </c>
      <c r="K1246">
        <v>2</v>
      </c>
      <c r="Q1246">
        <v>2468</v>
      </c>
      <c r="R1246" t="s">
        <v>8219</v>
      </c>
      <c r="S1246">
        <v>58</v>
      </c>
    </row>
    <row r="1247" spans="9:19" x14ac:dyDescent="0.2">
      <c r="I1247">
        <v>3736</v>
      </c>
      <c r="J1247" t="s">
        <v>8221</v>
      </c>
      <c r="K1247">
        <v>1</v>
      </c>
      <c r="Q1247">
        <v>2469</v>
      </c>
      <c r="R1247" t="s">
        <v>8219</v>
      </c>
      <c r="S1247">
        <v>47</v>
      </c>
    </row>
    <row r="1248" spans="9:19" x14ac:dyDescent="0.2">
      <c r="I1248">
        <v>3737</v>
      </c>
      <c r="J1248" t="s">
        <v>8221</v>
      </c>
      <c r="K1248">
        <v>4</v>
      </c>
      <c r="Q1248">
        <v>2470</v>
      </c>
      <c r="R1248" t="s">
        <v>8219</v>
      </c>
      <c r="S1248">
        <v>36</v>
      </c>
    </row>
    <row r="1249" spans="9:19" x14ac:dyDescent="0.2">
      <c r="I1249">
        <v>3738</v>
      </c>
      <c r="J1249" t="s">
        <v>8221</v>
      </c>
      <c r="K1249">
        <v>6</v>
      </c>
      <c r="Q1249">
        <v>2471</v>
      </c>
      <c r="R1249" t="s">
        <v>8219</v>
      </c>
      <c r="S1249">
        <v>17</v>
      </c>
    </row>
    <row r="1250" spans="9:19" x14ac:dyDescent="0.2">
      <c r="I1250">
        <v>3739</v>
      </c>
      <c r="J1250" t="s">
        <v>8221</v>
      </c>
      <c r="K1250">
        <v>8</v>
      </c>
      <c r="Q1250">
        <v>2472</v>
      </c>
      <c r="R1250" t="s">
        <v>8219</v>
      </c>
      <c r="S1250">
        <v>104</v>
      </c>
    </row>
    <row r="1251" spans="9:19" x14ac:dyDescent="0.2">
      <c r="I1251">
        <v>3740</v>
      </c>
      <c r="J1251" t="s">
        <v>8221</v>
      </c>
      <c r="K1251">
        <v>14</v>
      </c>
      <c r="Q1251">
        <v>2473</v>
      </c>
      <c r="R1251" t="s">
        <v>8219</v>
      </c>
      <c r="S1251">
        <v>47</v>
      </c>
    </row>
    <row r="1252" spans="9:19" x14ac:dyDescent="0.2">
      <c r="I1252">
        <v>3741</v>
      </c>
      <c r="J1252" t="s">
        <v>8221</v>
      </c>
      <c r="K1252">
        <v>0</v>
      </c>
      <c r="Q1252">
        <v>2474</v>
      </c>
      <c r="R1252" t="s">
        <v>8219</v>
      </c>
      <c r="S1252">
        <v>38</v>
      </c>
    </row>
    <row r="1253" spans="9:19" x14ac:dyDescent="0.2">
      <c r="I1253">
        <v>3742</v>
      </c>
      <c r="J1253" t="s">
        <v>8221</v>
      </c>
      <c r="K1253">
        <v>4</v>
      </c>
      <c r="Q1253">
        <v>2475</v>
      </c>
      <c r="R1253" t="s">
        <v>8219</v>
      </c>
      <c r="S1253">
        <v>81</v>
      </c>
    </row>
    <row r="1254" spans="9:19" x14ac:dyDescent="0.2">
      <c r="I1254">
        <v>3743</v>
      </c>
      <c r="J1254" t="s">
        <v>8221</v>
      </c>
      <c r="K1254">
        <v>0</v>
      </c>
      <c r="Q1254">
        <v>2476</v>
      </c>
      <c r="R1254" t="s">
        <v>8219</v>
      </c>
      <c r="S1254">
        <v>55</v>
      </c>
    </row>
    <row r="1255" spans="9:19" x14ac:dyDescent="0.2">
      <c r="I1255">
        <v>3744</v>
      </c>
      <c r="J1255" t="s">
        <v>8221</v>
      </c>
      <c r="K1255">
        <v>0</v>
      </c>
      <c r="Q1255">
        <v>2477</v>
      </c>
      <c r="R1255" t="s">
        <v>8219</v>
      </c>
      <c r="S1255">
        <v>41</v>
      </c>
    </row>
    <row r="1256" spans="9:19" x14ac:dyDescent="0.2">
      <c r="I1256">
        <v>3745</v>
      </c>
      <c r="J1256" t="s">
        <v>8221</v>
      </c>
      <c r="K1256">
        <v>1</v>
      </c>
      <c r="Q1256">
        <v>2478</v>
      </c>
      <c r="R1256" t="s">
        <v>8219</v>
      </c>
      <c r="S1256">
        <v>79</v>
      </c>
    </row>
    <row r="1257" spans="9:19" x14ac:dyDescent="0.2">
      <c r="I1257">
        <v>3746</v>
      </c>
      <c r="J1257" t="s">
        <v>8221</v>
      </c>
      <c r="K1257">
        <v>1</v>
      </c>
      <c r="Q1257">
        <v>2479</v>
      </c>
      <c r="R1257" t="s">
        <v>8219</v>
      </c>
      <c r="S1257">
        <v>16</v>
      </c>
    </row>
    <row r="1258" spans="9:19" x14ac:dyDescent="0.2">
      <c r="I1258">
        <v>3747</v>
      </c>
      <c r="J1258" t="s">
        <v>8221</v>
      </c>
      <c r="K1258">
        <v>1</v>
      </c>
      <c r="Q1258">
        <v>2480</v>
      </c>
      <c r="R1258" t="s">
        <v>8219</v>
      </c>
      <c r="S1258">
        <v>8</v>
      </c>
    </row>
    <row r="1259" spans="9:19" x14ac:dyDescent="0.2">
      <c r="I1259">
        <v>3788</v>
      </c>
      <c r="J1259" t="s">
        <v>8221</v>
      </c>
      <c r="K1259">
        <v>1</v>
      </c>
      <c r="Q1259">
        <v>2481</v>
      </c>
      <c r="R1259" t="s">
        <v>8219</v>
      </c>
      <c r="S1259">
        <v>95</v>
      </c>
    </row>
    <row r="1260" spans="9:19" x14ac:dyDescent="0.2">
      <c r="I1260">
        <v>3789</v>
      </c>
      <c r="J1260" t="s">
        <v>8221</v>
      </c>
      <c r="K1260">
        <v>4</v>
      </c>
      <c r="Q1260">
        <v>2482</v>
      </c>
      <c r="R1260" t="s">
        <v>8219</v>
      </c>
      <c r="S1260">
        <v>25</v>
      </c>
    </row>
    <row r="1261" spans="9:19" x14ac:dyDescent="0.2">
      <c r="I1261">
        <v>3790</v>
      </c>
      <c r="J1261" t="s">
        <v>8221</v>
      </c>
      <c r="K1261">
        <v>0</v>
      </c>
      <c r="Q1261">
        <v>2483</v>
      </c>
      <c r="R1261" t="s">
        <v>8219</v>
      </c>
      <c r="S1261">
        <v>19</v>
      </c>
    </row>
    <row r="1262" spans="9:19" x14ac:dyDescent="0.2">
      <c r="I1262">
        <v>3791</v>
      </c>
      <c r="J1262" t="s">
        <v>8221</v>
      </c>
      <c r="K1262">
        <v>0</v>
      </c>
      <c r="Q1262">
        <v>2484</v>
      </c>
      <c r="R1262" t="s">
        <v>8219</v>
      </c>
      <c r="S1262">
        <v>90</v>
      </c>
    </row>
    <row r="1263" spans="9:19" x14ac:dyDescent="0.2">
      <c r="I1263">
        <v>3792</v>
      </c>
      <c r="J1263" t="s">
        <v>8221</v>
      </c>
      <c r="K1263">
        <v>2</v>
      </c>
      <c r="Q1263">
        <v>2485</v>
      </c>
      <c r="R1263" t="s">
        <v>8219</v>
      </c>
      <c r="S1263">
        <v>41</v>
      </c>
    </row>
    <row r="1264" spans="9:19" x14ac:dyDescent="0.2">
      <c r="I1264">
        <v>3793</v>
      </c>
      <c r="J1264" t="s">
        <v>8221</v>
      </c>
      <c r="K1264">
        <v>24</v>
      </c>
      <c r="Q1264">
        <v>2486</v>
      </c>
      <c r="R1264" t="s">
        <v>8219</v>
      </c>
      <c r="S1264">
        <v>30</v>
      </c>
    </row>
    <row r="1265" spans="9:19" x14ac:dyDescent="0.2">
      <c r="I1265">
        <v>3794</v>
      </c>
      <c r="J1265" t="s">
        <v>8221</v>
      </c>
      <c r="K1265">
        <v>1</v>
      </c>
      <c r="Q1265">
        <v>2487</v>
      </c>
      <c r="R1265" t="s">
        <v>8219</v>
      </c>
      <c r="S1265">
        <v>38</v>
      </c>
    </row>
    <row r="1266" spans="9:19" x14ac:dyDescent="0.2">
      <c r="I1266">
        <v>3795</v>
      </c>
      <c r="J1266" t="s">
        <v>8221</v>
      </c>
      <c r="K1266">
        <v>2</v>
      </c>
      <c r="Q1266">
        <v>2488</v>
      </c>
      <c r="R1266" t="s">
        <v>8219</v>
      </c>
      <c r="S1266">
        <v>65</v>
      </c>
    </row>
    <row r="1267" spans="9:19" x14ac:dyDescent="0.2">
      <c r="I1267">
        <v>3796</v>
      </c>
      <c r="J1267" t="s">
        <v>8221</v>
      </c>
      <c r="K1267">
        <v>1</v>
      </c>
      <c r="Q1267">
        <v>2489</v>
      </c>
      <c r="R1267" t="s">
        <v>8219</v>
      </c>
      <c r="S1267">
        <v>75</v>
      </c>
    </row>
    <row r="1268" spans="9:19" x14ac:dyDescent="0.2">
      <c r="I1268">
        <v>3797</v>
      </c>
      <c r="J1268" t="s">
        <v>8221</v>
      </c>
      <c r="K1268">
        <v>37</v>
      </c>
      <c r="Q1268">
        <v>2490</v>
      </c>
      <c r="R1268" t="s">
        <v>8219</v>
      </c>
      <c r="S1268">
        <v>16</v>
      </c>
    </row>
    <row r="1269" spans="9:19" x14ac:dyDescent="0.2">
      <c r="I1269">
        <v>3798</v>
      </c>
      <c r="J1269" t="s">
        <v>8221</v>
      </c>
      <c r="K1269">
        <v>5</v>
      </c>
      <c r="Q1269">
        <v>2491</v>
      </c>
      <c r="R1269" t="s">
        <v>8219</v>
      </c>
      <c r="S1269">
        <v>10</v>
      </c>
    </row>
    <row r="1270" spans="9:19" x14ac:dyDescent="0.2">
      <c r="I1270">
        <v>3799</v>
      </c>
      <c r="J1270" t="s">
        <v>8221</v>
      </c>
      <c r="K1270">
        <v>4</v>
      </c>
      <c r="Q1270">
        <v>2492</v>
      </c>
      <c r="R1270" t="s">
        <v>8219</v>
      </c>
      <c r="S1270">
        <v>27</v>
      </c>
    </row>
    <row r="1271" spans="9:19" x14ac:dyDescent="0.2">
      <c r="I1271">
        <v>3800</v>
      </c>
      <c r="J1271" t="s">
        <v>8221</v>
      </c>
      <c r="K1271">
        <v>16</v>
      </c>
      <c r="Q1271">
        <v>2493</v>
      </c>
      <c r="R1271" t="s">
        <v>8219</v>
      </c>
      <c r="S1271">
        <v>259</v>
      </c>
    </row>
    <row r="1272" spans="9:19" x14ac:dyDescent="0.2">
      <c r="I1272">
        <v>3801</v>
      </c>
      <c r="J1272" t="s">
        <v>8221</v>
      </c>
      <c r="K1272">
        <v>9</v>
      </c>
      <c r="Q1272">
        <v>2494</v>
      </c>
      <c r="R1272" t="s">
        <v>8219</v>
      </c>
      <c r="S1272">
        <v>39</v>
      </c>
    </row>
    <row r="1273" spans="9:19" x14ac:dyDescent="0.2">
      <c r="I1273">
        <v>3802</v>
      </c>
      <c r="J1273" t="s">
        <v>8221</v>
      </c>
      <c r="K1273">
        <v>0</v>
      </c>
      <c r="Q1273">
        <v>2495</v>
      </c>
      <c r="R1273" t="s">
        <v>8219</v>
      </c>
      <c r="S1273">
        <v>42</v>
      </c>
    </row>
    <row r="1274" spans="9:19" x14ac:dyDescent="0.2">
      <c r="I1274">
        <v>3803</v>
      </c>
      <c r="J1274" t="s">
        <v>8221</v>
      </c>
      <c r="K1274">
        <v>40</v>
      </c>
      <c r="Q1274">
        <v>2496</v>
      </c>
      <c r="R1274" t="s">
        <v>8219</v>
      </c>
      <c r="S1274">
        <v>10</v>
      </c>
    </row>
    <row r="1275" spans="9:19" x14ac:dyDescent="0.2">
      <c r="I1275">
        <v>3804</v>
      </c>
      <c r="J1275" t="s">
        <v>8221</v>
      </c>
      <c r="K1275">
        <v>0</v>
      </c>
      <c r="Q1275">
        <v>2497</v>
      </c>
      <c r="R1275" t="s">
        <v>8219</v>
      </c>
      <c r="S1275">
        <v>56</v>
      </c>
    </row>
    <row r="1276" spans="9:19" x14ac:dyDescent="0.2">
      <c r="I1276">
        <v>3805</v>
      </c>
      <c r="J1276" t="s">
        <v>8221</v>
      </c>
      <c r="K1276">
        <v>2</v>
      </c>
      <c r="Q1276">
        <v>2498</v>
      </c>
      <c r="R1276" t="s">
        <v>8219</v>
      </c>
      <c r="S1276">
        <v>20</v>
      </c>
    </row>
    <row r="1277" spans="9:19" x14ac:dyDescent="0.2">
      <c r="I1277">
        <v>3806</v>
      </c>
      <c r="J1277" t="s">
        <v>8221</v>
      </c>
      <c r="K1277">
        <v>1</v>
      </c>
      <c r="Q1277">
        <v>2499</v>
      </c>
      <c r="R1277" t="s">
        <v>8219</v>
      </c>
      <c r="S1277">
        <v>170</v>
      </c>
    </row>
    <row r="1278" spans="9:19" x14ac:dyDescent="0.2">
      <c r="I1278">
        <v>3807</v>
      </c>
      <c r="J1278" t="s">
        <v>8221</v>
      </c>
      <c r="K1278">
        <v>9</v>
      </c>
      <c r="Q1278">
        <v>2500</v>
      </c>
      <c r="R1278" t="s">
        <v>8219</v>
      </c>
      <c r="S1278">
        <v>29</v>
      </c>
    </row>
    <row r="1279" spans="9:19" x14ac:dyDescent="0.2">
      <c r="I1279">
        <v>3841</v>
      </c>
      <c r="J1279" t="s">
        <v>8221</v>
      </c>
      <c r="K1279">
        <v>34</v>
      </c>
      <c r="Q1279">
        <v>2521</v>
      </c>
      <c r="R1279" t="s">
        <v>8219</v>
      </c>
      <c r="S1279">
        <v>132</v>
      </c>
    </row>
    <row r="1280" spans="9:19" x14ac:dyDescent="0.2">
      <c r="I1280">
        <v>3842</v>
      </c>
      <c r="J1280" t="s">
        <v>8221</v>
      </c>
      <c r="K1280">
        <v>23</v>
      </c>
      <c r="Q1280">
        <v>2522</v>
      </c>
      <c r="R1280" t="s">
        <v>8219</v>
      </c>
      <c r="S1280">
        <v>27</v>
      </c>
    </row>
    <row r="1281" spans="9:19" x14ac:dyDescent="0.2">
      <c r="I1281">
        <v>3843</v>
      </c>
      <c r="J1281" t="s">
        <v>8221</v>
      </c>
      <c r="K1281">
        <v>19</v>
      </c>
      <c r="Q1281">
        <v>2523</v>
      </c>
      <c r="R1281" t="s">
        <v>8219</v>
      </c>
      <c r="S1281">
        <v>26</v>
      </c>
    </row>
    <row r="1282" spans="9:19" x14ac:dyDescent="0.2">
      <c r="I1282">
        <v>3844</v>
      </c>
      <c r="J1282" t="s">
        <v>8221</v>
      </c>
      <c r="K1282">
        <v>50</v>
      </c>
      <c r="Q1282">
        <v>2524</v>
      </c>
      <c r="R1282" t="s">
        <v>8219</v>
      </c>
      <c r="S1282">
        <v>43</v>
      </c>
    </row>
    <row r="1283" spans="9:19" x14ac:dyDescent="0.2">
      <c r="I1283">
        <v>3845</v>
      </c>
      <c r="J1283" t="s">
        <v>8221</v>
      </c>
      <c r="K1283">
        <v>12</v>
      </c>
      <c r="Q1283">
        <v>2525</v>
      </c>
      <c r="R1283" t="s">
        <v>8219</v>
      </c>
      <c r="S1283">
        <v>80</v>
      </c>
    </row>
    <row r="1284" spans="9:19" x14ac:dyDescent="0.2">
      <c r="I1284">
        <v>3846</v>
      </c>
      <c r="J1284" t="s">
        <v>8221</v>
      </c>
      <c r="K1284">
        <v>8</v>
      </c>
      <c r="Q1284">
        <v>2526</v>
      </c>
      <c r="R1284" t="s">
        <v>8219</v>
      </c>
      <c r="S1284">
        <v>33</v>
      </c>
    </row>
    <row r="1285" spans="9:19" x14ac:dyDescent="0.2">
      <c r="I1285">
        <v>3847</v>
      </c>
      <c r="J1285" t="s">
        <v>8221</v>
      </c>
      <c r="K1285">
        <v>9</v>
      </c>
      <c r="Q1285">
        <v>2527</v>
      </c>
      <c r="R1285" t="s">
        <v>8219</v>
      </c>
      <c r="S1285">
        <v>71</v>
      </c>
    </row>
    <row r="1286" spans="9:19" x14ac:dyDescent="0.2">
      <c r="I1286">
        <v>3848</v>
      </c>
      <c r="J1286" t="s">
        <v>8221</v>
      </c>
      <c r="K1286">
        <v>43</v>
      </c>
      <c r="Q1286">
        <v>2528</v>
      </c>
      <c r="R1286" t="s">
        <v>8219</v>
      </c>
      <c r="S1286">
        <v>81</v>
      </c>
    </row>
    <row r="1287" spans="9:19" x14ac:dyDescent="0.2">
      <c r="I1287">
        <v>3849</v>
      </c>
      <c r="J1287" t="s">
        <v>8221</v>
      </c>
      <c r="K1287">
        <v>28</v>
      </c>
      <c r="Q1287">
        <v>2529</v>
      </c>
      <c r="R1287" t="s">
        <v>8219</v>
      </c>
      <c r="S1287">
        <v>76</v>
      </c>
    </row>
    <row r="1288" spans="9:19" x14ac:dyDescent="0.2">
      <c r="I1288">
        <v>3850</v>
      </c>
      <c r="J1288" t="s">
        <v>8221</v>
      </c>
      <c r="K1288">
        <v>4</v>
      </c>
      <c r="Q1288">
        <v>2530</v>
      </c>
      <c r="R1288" t="s">
        <v>8219</v>
      </c>
      <c r="S1288">
        <v>48</v>
      </c>
    </row>
    <row r="1289" spans="9:19" x14ac:dyDescent="0.2">
      <c r="I1289">
        <v>3851</v>
      </c>
      <c r="J1289" t="s">
        <v>8221</v>
      </c>
      <c r="K1289">
        <v>24</v>
      </c>
      <c r="Q1289">
        <v>2531</v>
      </c>
      <c r="R1289" t="s">
        <v>8219</v>
      </c>
      <c r="S1289">
        <v>61</v>
      </c>
    </row>
    <row r="1290" spans="9:19" x14ac:dyDescent="0.2">
      <c r="I1290">
        <v>3852</v>
      </c>
      <c r="J1290" t="s">
        <v>8221</v>
      </c>
      <c r="K1290">
        <v>2</v>
      </c>
      <c r="Q1290">
        <v>2532</v>
      </c>
      <c r="R1290" t="s">
        <v>8219</v>
      </c>
      <c r="S1290">
        <v>60</v>
      </c>
    </row>
    <row r="1291" spans="9:19" x14ac:dyDescent="0.2">
      <c r="I1291">
        <v>3853</v>
      </c>
      <c r="J1291" t="s">
        <v>8221</v>
      </c>
      <c r="K1291">
        <v>2</v>
      </c>
      <c r="Q1291">
        <v>2533</v>
      </c>
      <c r="R1291" t="s">
        <v>8219</v>
      </c>
      <c r="S1291">
        <v>136</v>
      </c>
    </row>
    <row r="1292" spans="9:19" x14ac:dyDescent="0.2">
      <c r="I1292">
        <v>3854</v>
      </c>
      <c r="J1292" t="s">
        <v>8221</v>
      </c>
      <c r="K1292">
        <v>20</v>
      </c>
      <c r="Q1292">
        <v>2534</v>
      </c>
      <c r="R1292" t="s">
        <v>8219</v>
      </c>
      <c r="S1292">
        <v>14</v>
      </c>
    </row>
    <row r="1293" spans="9:19" x14ac:dyDescent="0.2">
      <c r="I1293">
        <v>3855</v>
      </c>
      <c r="J1293" t="s">
        <v>8221</v>
      </c>
      <c r="K1293">
        <v>1</v>
      </c>
      <c r="Q1293">
        <v>2535</v>
      </c>
      <c r="R1293" t="s">
        <v>8219</v>
      </c>
      <c r="S1293">
        <v>78</v>
      </c>
    </row>
    <row r="1294" spans="9:19" x14ac:dyDescent="0.2">
      <c r="I1294">
        <v>3856</v>
      </c>
      <c r="J1294" t="s">
        <v>8221</v>
      </c>
      <c r="K1294">
        <v>1</v>
      </c>
      <c r="Q1294">
        <v>2536</v>
      </c>
      <c r="R1294" t="s">
        <v>8219</v>
      </c>
      <c r="S1294">
        <v>4</v>
      </c>
    </row>
    <row r="1295" spans="9:19" x14ac:dyDescent="0.2">
      <c r="I1295">
        <v>3857</v>
      </c>
      <c r="J1295" t="s">
        <v>8221</v>
      </c>
      <c r="K1295">
        <v>4</v>
      </c>
      <c r="Q1295">
        <v>2537</v>
      </c>
      <c r="R1295" t="s">
        <v>8219</v>
      </c>
      <c r="S1295">
        <v>11</v>
      </c>
    </row>
    <row r="1296" spans="9:19" x14ac:dyDescent="0.2">
      <c r="I1296">
        <v>3858</v>
      </c>
      <c r="J1296" t="s">
        <v>8221</v>
      </c>
      <c r="K1296">
        <v>1</v>
      </c>
      <c r="Q1296">
        <v>2538</v>
      </c>
      <c r="R1296" t="s">
        <v>8219</v>
      </c>
      <c r="S1296">
        <v>185</v>
      </c>
    </row>
    <row r="1297" spans="9:19" x14ac:dyDescent="0.2">
      <c r="I1297">
        <v>3859</v>
      </c>
      <c r="J1297" t="s">
        <v>8221</v>
      </c>
      <c r="K1297">
        <v>1</v>
      </c>
      <c r="Q1297">
        <v>2539</v>
      </c>
      <c r="R1297" t="s">
        <v>8219</v>
      </c>
      <c r="S1297">
        <v>59</v>
      </c>
    </row>
    <row r="1298" spans="9:19" x14ac:dyDescent="0.2">
      <c r="I1298">
        <v>3860</v>
      </c>
      <c r="J1298" t="s">
        <v>8221</v>
      </c>
      <c r="K1298">
        <v>13</v>
      </c>
      <c r="Q1298">
        <v>2540</v>
      </c>
      <c r="R1298" t="s">
        <v>8219</v>
      </c>
      <c r="S1298">
        <v>27</v>
      </c>
    </row>
    <row r="1299" spans="9:19" x14ac:dyDescent="0.2">
      <c r="I1299">
        <v>3861</v>
      </c>
      <c r="J1299" t="s">
        <v>8221</v>
      </c>
      <c r="K1299">
        <v>1</v>
      </c>
      <c r="Q1299">
        <v>2541</v>
      </c>
      <c r="R1299" t="s">
        <v>8219</v>
      </c>
      <c r="S1299">
        <v>63</v>
      </c>
    </row>
    <row r="1300" spans="9:19" x14ac:dyDescent="0.2">
      <c r="I1300">
        <v>3862</v>
      </c>
      <c r="J1300" t="s">
        <v>8221</v>
      </c>
      <c r="K1300">
        <v>1</v>
      </c>
      <c r="Q1300">
        <v>2542</v>
      </c>
      <c r="R1300" t="s">
        <v>8219</v>
      </c>
      <c r="S1300">
        <v>13</v>
      </c>
    </row>
    <row r="1301" spans="9:19" x14ac:dyDescent="0.2">
      <c r="I1301">
        <v>3863</v>
      </c>
      <c r="J1301" t="s">
        <v>8221</v>
      </c>
      <c r="K1301">
        <v>0</v>
      </c>
      <c r="Q1301">
        <v>2543</v>
      </c>
      <c r="R1301" t="s">
        <v>8219</v>
      </c>
      <c r="S1301">
        <v>13</v>
      </c>
    </row>
    <row r="1302" spans="9:19" x14ac:dyDescent="0.2">
      <c r="I1302">
        <v>3864</v>
      </c>
      <c r="J1302" t="s">
        <v>8221</v>
      </c>
      <c r="K1302">
        <v>3</v>
      </c>
      <c r="Q1302">
        <v>2544</v>
      </c>
      <c r="R1302" t="s">
        <v>8219</v>
      </c>
      <c r="S1302">
        <v>57</v>
      </c>
    </row>
    <row r="1303" spans="9:19" x14ac:dyDescent="0.2">
      <c r="I1303">
        <v>3865</v>
      </c>
      <c r="J1303" t="s">
        <v>8221</v>
      </c>
      <c r="K1303">
        <v>14</v>
      </c>
      <c r="Q1303">
        <v>2545</v>
      </c>
      <c r="R1303" t="s">
        <v>8219</v>
      </c>
      <c r="S1303">
        <v>61</v>
      </c>
    </row>
    <row r="1304" spans="9:19" x14ac:dyDescent="0.2">
      <c r="I1304">
        <v>3866</v>
      </c>
      <c r="J1304" t="s">
        <v>8221</v>
      </c>
      <c r="K1304">
        <v>2</v>
      </c>
      <c r="Q1304">
        <v>2546</v>
      </c>
      <c r="R1304" t="s">
        <v>8219</v>
      </c>
      <c r="S1304">
        <v>65</v>
      </c>
    </row>
    <row r="1305" spans="9:19" x14ac:dyDescent="0.2">
      <c r="I1305">
        <v>3867</v>
      </c>
      <c r="J1305" t="s">
        <v>8221</v>
      </c>
      <c r="K1305">
        <v>5</v>
      </c>
      <c r="Q1305">
        <v>2547</v>
      </c>
      <c r="R1305" t="s">
        <v>8219</v>
      </c>
      <c r="S1305">
        <v>134</v>
      </c>
    </row>
    <row r="1306" spans="9:19" x14ac:dyDescent="0.2">
      <c r="I1306">
        <v>3888</v>
      </c>
      <c r="J1306" t="s">
        <v>8221</v>
      </c>
      <c r="K1306">
        <v>14</v>
      </c>
      <c r="Q1306">
        <v>2548</v>
      </c>
      <c r="R1306" t="s">
        <v>8219</v>
      </c>
      <c r="S1306">
        <v>37</v>
      </c>
    </row>
    <row r="1307" spans="9:19" x14ac:dyDescent="0.2">
      <c r="I1307">
        <v>3889</v>
      </c>
      <c r="J1307" t="s">
        <v>8221</v>
      </c>
      <c r="K1307">
        <v>9</v>
      </c>
      <c r="Q1307">
        <v>2549</v>
      </c>
      <c r="R1307" t="s">
        <v>8219</v>
      </c>
      <c r="S1307">
        <v>37</v>
      </c>
    </row>
    <row r="1308" spans="9:19" x14ac:dyDescent="0.2">
      <c r="I1308">
        <v>3890</v>
      </c>
      <c r="J1308" t="s">
        <v>8221</v>
      </c>
      <c r="K1308">
        <v>8</v>
      </c>
      <c r="Q1308">
        <v>2550</v>
      </c>
      <c r="R1308" t="s">
        <v>8219</v>
      </c>
      <c r="S1308">
        <v>150</v>
      </c>
    </row>
    <row r="1309" spans="9:19" x14ac:dyDescent="0.2">
      <c r="I1309">
        <v>3891</v>
      </c>
      <c r="J1309" t="s">
        <v>8221</v>
      </c>
      <c r="K1309">
        <v>7</v>
      </c>
      <c r="Q1309">
        <v>2551</v>
      </c>
      <c r="R1309" t="s">
        <v>8219</v>
      </c>
      <c r="S1309">
        <v>56</v>
      </c>
    </row>
    <row r="1310" spans="9:19" x14ac:dyDescent="0.2">
      <c r="I1310">
        <v>3892</v>
      </c>
      <c r="J1310" t="s">
        <v>8221</v>
      </c>
      <c r="K1310">
        <v>0</v>
      </c>
      <c r="Q1310">
        <v>2552</v>
      </c>
      <c r="R1310" t="s">
        <v>8219</v>
      </c>
      <c r="S1310">
        <v>18</v>
      </c>
    </row>
    <row r="1311" spans="9:19" x14ac:dyDescent="0.2">
      <c r="I1311">
        <v>3893</v>
      </c>
      <c r="J1311" t="s">
        <v>8221</v>
      </c>
      <c r="K1311">
        <v>84</v>
      </c>
      <c r="Q1311">
        <v>2553</v>
      </c>
      <c r="R1311" t="s">
        <v>8219</v>
      </c>
      <c r="S1311">
        <v>60</v>
      </c>
    </row>
    <row r="1312" spans="9:19" x14ac:dyDescent="0.2">
      <c r="I1312">
        <v>3894</v>
      </c>
      <c r="J1312" t="s">
        <v>8221</v>
      </c>
      <c r="K1312">
        <v>11</v>
      </c>
      <c r="Q1312">
        <v>2554</v>
      </c>
      <c r="R1312" t="s">
        <v>8219</v>
      </c>
      <c r="S1312">
        <v>67</v>
      </c>
    </row>
    <row r="1313" spans="9:19" x14ac:dyDescent="0.2">
      <c r="I1313">
        <v>3895</v>
      </c>
      <c r="J1313" t="s">
        <v>8221</v>
      </c>
      <c r="K1313">
        <v>1</v>
      </c>
      <c r="Q1313">
        <v>2555</v>
      </c>
      <c r="R1313" t="s">
        <v>8219</v>
      </c>
      <c r="S1313">
        <v>35</v>
      </c>
    </row>
    <row r="1314" spans="9:19" x14ac:dyDescent="0.2">
      <c r="I1314">
        <v>3896</v>
      </c>
      <c r="J1314" t="s">
        <v>8221</v>
      </c>
      <c r="K1314">
        <v>4</v>
      </c>
      <c r="Q1314">
        <v>2556</v>
      </c>
      <c r="R1314" t="s">
        <v>8219</v>
      </c>
      <c r="S1314">
        <v>34</v>
      </c>
    </row>
    <row r="1315" spans="9:19" x14ac:dyDescent="0.2">
      <c r="I1315">
        <v>3897</v>
      </c>
      <c r="J1315" t="s">
        <v>8221</v>
      </c>
      <c r="K1315">
        <v>10</v>
      </c>
      <c r="Q1315">
        <v>2557</v>
      </c>
      <c r="R1315" t="s">
        <v>8219</v>
      </c>
      <c r="S1315">
        <v>36</v>
      </c>
    </row>
    <row r="1316" spans="9:19" x14ac:dyDescent="0.2">
      <c r="I1316">
        <v>3898</v>
      </c>
      <c r="J1316" t="s">
        <v>8221</v>
      </c>
      <c r="K1316">
        <v>16</v>
      </c>
      <c r="Q1316">
        <v>2558</v>
      </c>
      <c r="R1316" t="s">
        <v>8219</v>
      </c>
      <c r="S1316">
        <v>18</v>
      </c>
    </row>
    <row r="1317" spans="9:19" x14ac:dyDescent="0.2">
      <c r="I1317">
        <v>3899</v>
      </c>
      <c r="J1317" t="s">
        <v>8221</v>
      </c>
      <c r="K1317">
        <v>2</v>
      </c>
      <c r="Q1317">
        <v>2559</v>
      </c>
      <c r="R1317" t="s">
        <v>8219</v>
      </c>
      <c r="S1317">
        <v>25</v>
      </c>
    </row>
    <row r="1318" spans="9:19" x14ac:dyDescent="0.2">
      <c r="I1318">
        <v>3900</v>
      </c>
      <c r="J1318" t="s">
        <v>8221</v>
      </c>
      <c r="K1318">
        <v>5</v>
      </c>
      <c r="Q1318">
        <v>2560</v>
      </c>
      <c r="R1318" t="s">
        <v>8219</v>
      </c>
      <c r="S1318">
        <v>21</v>
      </c>
    </row>
    <row r="1319" spans="9:19" x14ac:dyDescent="0.2">
      <c r="I1319">
        <v>3901</v>
      </c>
      <c r="J1319" t="s">
        <v>8221</v>
      </c>
      <c r="K1319">
        <v>1</v>
      </c>
      <c r="Q1319">
        <v>2601</v>
      </c>
      <c r="R1319" t="s">
        <v>8219</v>
      </c>
      <c r="S1319">
        <v>151</v>
      </c>
    </row>
    <row r="1320" spans="9:19" x14ac:dyDescent="0.2">
      <c r="I1320">
        <v>3902</v>
      </c>
      <c r="J1320" t="s">
        <v>8221</v>
      </c>
      <c r="K1320">
        <v>31</v>
      </c>
      <c r="Q1320">
        <v>2602</v>
      </c>
      <c r="R1320" t="s">
        <v>8219</v>
      </c>
      <c r="S1320">
        <v>489</v>
      </c>
    </row>
    <row r="1321" spans="9:19" x14ac:dyDescent="0.2">
      <c r="I1321">
        <v>3903</v>
      </c>
      <c r="J1321" t="s">
        <v>8221</v>
      </c>
      <c r="K1321">
        <v>0</v>
      </c>
      <c r="Q1321">
        <v>2603</v>
      </c>
      <c r="R1321" t="s">
        <v>8219</v>
      </c>
      <c r="S1321">
        <v>50</v>
      </c>
    </row>
    <row r="1322" spans="9:19" x14ac:dyDescent="0.2">
      <c r="I1322">
        <v>3904</v>
      </c>
      <c r="J1322" t="s">
        <v>8221</v>
      </c>
      <c r="K1322">
        <v>2</v>
      </c>
      <c r="Q1322">
        <v>2604</v>
      </c>
      <c r="R1322" t="s">
        <v>8219</v>
      </c>
      <c r="S1322">
        <v>321</v>
      </c>
    </row>
    <row r="1323" spans="9:19" x14ac:dyDescent="0.2">
      <c r="I1323">
        <v>3905</v>
      </c>
      <c r="J1323" t="s">
        <v>8221</v>
      </c>
      <c r="K1323">
        <v>7</v>
      </c>
      <c r="Q1323">
        <v>2605</v>
      </c>
      <c r="R1323" t="s">
        <v>8219</v>
      </c>
      <c r="S1323">
        <v>1762</v>
      </c>
    </row>
    <row r="1324" spans="9:19" x14ac:dyDescent="0.2">
      <c r="I1324">
        <v>3906</v>
      </c>
      <c r="J1324" t="s">
        <v>8221</v>
      </c>
      <c r="K1324">
        <v>16</v>
      </c>
      <c r="Q1324">
        <v>2606</v>
      </c>
      <c r="R1324" t="s">
        <v>8219</v>
      </c>
      <c r="S1324">
        <v>385</v>
      </c>
    </row>
    <row r="1325" spans="9:19" x14ac:dyDescent="0.2">
      <c r="I1325">
        <v>3907</v>
      </c>
      <c r="J1325" t="s">
        <v>8221</v>
      </c>
      <c r="K1325">
        <v>4</v>
      </c>
      <c r="Q1325">
        <v>2607</v>
      </c>
      <c r="R1325" t="s">
        <v>8219</v>
      </c>
      <c r="S1325">
        <v>398</v>
      </c>
    </row>
    <row r="1326" spans="9:19" x14ac:dyDescent="0.2">
      <c r="I1326">
        <v>3908</v>
      </c>
      <c r="J1326" t="s">
        <v>8221</v>
      </c>
      <c r="K1326">
        <v>4</v>
      </c>
      <c r="Q1326">
        <v>2608</v>
      </c>
      <c r="R1326" t="s">
        <v>8219</v>
      </c>
      <c r="S1326">
        <v>304</v>
      </c>
    </row>
    <row r="1327" spans="9:19" x14ac:dyDescent="0.2">
      <c r="I1327">
        <v>3909</v>
      </c>
      <c r="J1327" t="s">
        <v>8221</v>
      </c>
      <c r="K1327">
        <v>4</v>
      </c>
      <c r="Q1327">
        <v>2609</v>
      </c>
      <c r="R1327" t="s">
        <v>8219</v>
      </c>
      <c r="S1327">
        <v>676</v>
      </c>
    </row>
    <row r="1328" spans="9:19" x14ac:dyDescent="0.2">
      <c r="I1328">
        <v>3910</v>
      </c>
      <c r="J1328" t="s">
        <v>8221</v>
      </c>
      <c r="K1328">
        <v>3</v>
      </c>
      <c r="Q1328">
        <v>2610</v>
      </c>
      <c r="R1328" t="s">
        <v>8219</v>
      </c>
      <c r="S1328">
        <v>577</v>
      </c>
    </row>
    <row r="1329" spans="9:19" x14ac:dyDescent="0.2">
      <c r="I1329">
        <v>3911</v>
      </c>
      <c r="J1329" t="s">
        <v>8221</v>
      </c>
      <c r="K1329">
        <v>36</v>
      </c>
      <c r="Q1329">
        <v>2611</v>
      </c>
      <c r="R1329" t="s">
        <v>8219</v>
      </c>
      <c r="S1329">
        <v>3663</v>
      </c>
    </row>
    <row r="1330" spans="9:19" x14ac:dyDescent="0.2">
      <c r="I1330">
        <v>3912</v>
      </c>
      <c r="J1330" t="s">
        <v>8221</v>
      </c>
      <c r="K1330">
        <v>1</v>
      </c>
      <c r="Q1330">
        <v>2612</v>
      </c>
      <c r="R1330" t="s">
        <v>8219</v>
      </c>
      <c r="S1330">
        <v>294</v>
      </c>
    </row>
    <row r="1331" spans="9:19" x14ac:dyDescent="0.2">
      <c r="I1331">
        <v>3913</v>
      </c>
      <c r="J1331" t="s">
        <v>8221</v>
      </c>
      <c r="K1331">
        <v>7</v>
      </c>
      <c r="Q1331">
        <v>2613</v>
      </c>
      <c r="R1331" t="s">
        <v>8219</v>
      </c>
      <c r="S1331">
        <v>28</v>
      </c>
    </row>
    <row r="1332" spans="9:19" x14ac:dyDescent="0.2">
      <c r="I1332">
        <v>3914</v>
      </c>
      <c r="J1332" t="s">
        <v>8221</v>
      </c>
      <c r="K1332">
        <v>27</v>
      </c>
      <c r="Q1332">
        <v>2614</v>
      </c>
      <c r="R1332" t="s">
        <v>8219</v>
      </c>
      <c r="S1332">
        <v>100</v>
      </c>
    </row>
    <row r="1333" spans="9:19" x14ac:dyDescent="0.2">
      <c r="I1333">
        <v>3915</v>
      </c>
      <c r="J1333" t="s">
        <v>8221</v>
      </c>
      <c r="K1333">
        <v>1</v>
      </c>
      <c r="Q1333">
        <v>2615</v>
      </c>
      <c r="R1333" t="s">
        <v>8219</v>
      </c>
      <c r="S1333">
        <v>72</v>
      </c>
    </row>
    <row r="1334" spans="9:19" x14ac:dyDescent="0.2">
      <c r="I1334">
        <v>3916</v>
      </c>
      <c r="J1334" t="s">
        <v>8221</v>
      </c>
      <c r="K1334">
        <v>0</v>
      </c>
      <c r="Q1334">
        <v>2616</v>
      </c>
      <c r="R1334" t="s">
        <v>8219</v>
      </c>
      <c r="S1334">
        <v>238</v>
      </c>
    </row>
    <row r="1335" spans="9:19" x14ac:dyDescent="0.2">
      <c r="I1335">
        <v>3917</v>
      </c>
      <c r="J1335" t="s">
        <v>8221</v>
      </c>
      <c r="K1335">
        <v>1</v>
      </c>
      <c r="Q1335">
        <v>2617</v>
      </c>
      <c r="R1335" t="s">
        <v>8219</v>
      </c>
      <c r="S1335">
        <v>159</v>
      </c>
    </row>
    <row r="1336" spans="9:19" x14ac:dyDescent="0.2">
      <c r="I1336">
        <v>3918</v>
      </c>
      <c r="J1336" t="s">
        <v>8221</v>
      </c>
      <c r="K1336">
        <v>3</v>
      </c>
      <c r="Q1336">
        <v>2618</v>
      </c>
      <c r="R1336" t="s">
        <v>8219</v>
      </c>
      <c r="S1336">
        <v>77</v>
      </c>
    </row>
    <row r="1337" spans="9:19" x14ac:dyDescent="0.2">
      <c r="I1337">
        <v>3919</v>
      </c>
      <c r="J1337" t="s">
        <v>8221</v>
      </c>
      <c r="K1337">
        <v>3</v>
      </c>
      <c r="Q1337">
        <v>2619</v>
      </c>
      <c r="R1337" t="s">
        <v>8219</v>
      </c>
      <c r="S1337">
        <v>53</v>
      </c>
    </row>
    <row r="1338" spans="9:19" x14ac:dyDescent="0.2">
      <c r="I1338">
        <v>3920</v>
      </c>
      <c r="J1338" t="s">
        <v>8221</v>
      </c>
      <c r="K1338">
        <v>3</v>
      </c>
      <c r="Q1338">
        <v>2620</v>
      </c>
      <c r="R1338" t="s">
        <v>8219</v>
      </c>
      <c r="S1338">
        <v>1251</v>
      </c>
    </row>
    <row r="1339" spans="9:19" x14ac:dyDescent="0.2">
      <c r="I1339">
        <v>3921</v>
      </c>
      <c r="J1339" t="s">
        <v>8221</v>
      </c>
      <c r="K1339">
        <v>0</v>
      </c>
      <c r="Q1339">
        <v>2621</v>
      </c>
      <c r="R1339" t="s">
        <v>8219</v>
      </c>
      <c r="S1339">
        <v>465</v>
      </c>
    </row>
    <row r="1340" spans="9:19" x14ac:dyDescent="0.2">
      <c r="I1340">
        <v>3922</v>
      </c>
      <c r="J1340" t="s">
        <v>8221</v>
      </c>
      <c r="K1340">
        <v>6</v>
      </c>
      <c r="Q1340">
        <v>2622</v>
      </c>
      <c r="R1340" t="s">
        <v>8219</v>
      </c>
      <c r="S1340">
        <v>74</v>
      </c>
    </row>
    <row r="1341" spans="9:19" x14ac:dyDescent="0.2">
      <c r="I1341">
        <v>3923</v>
      </c>
      <c r="J1341" t="s">
        <v>8221</v>
      </c>
      <c r="K1341">
        <v>17</v>
      </c>
      <c r="Q1341">
        <v>2623</v>
      </c>
      <c r="R1341" t="s">
        <v>8219</v>
      </c>
      <c r="S1341">
        <v>62</v>
      </c>
    </row>
    <row r="1342" spans="9:19" x14ac:dyDescent="0.2">
      <c r="I1342">
        <v>3924</v>
      </c>
      <c r="J1342" t="s">
        <v>8221</v>
      </c>
      <c r="K1342">
        <v>40</v>
      </c>
      <c r="Q1342">
        <v>2624</v>
      </c>
      <c r="R1342" t="s">
        <v>8219</v>
      </c>
      <c r="S1342">
        <v>3468</v>
      </c>
    </row>
    <row r="1343" spans="9:19" x14ac:dyDescent="0.2">
      <c r="I1343">
        <v>3925</v>
      </c>
      <c r="J1343" t="s">
        <v>8221</v>
      </c>
      <c r="K1343">
        <v>3</v>
      </c>
      <c r="Q1343">
        <v>2625</v>
      </c>
      <c r="R1343" t="s">
        <v>8219</v>
      </c>
      <c r="S1343">
        <v>52</v>
      </c>
    </row>
    <row r="1344" spans="9:19" x14ac:dyDescent="0.2">
      <c r="I1344">
        <v>3926</v>
      </c>
      <c r="J1344" t="s">
        <v>8221</v>
      </c>
      <c r="K1344">
        <v>1</v>
      </c>
      <c r="Q1344">
        <v>2626</v>
      </c>
      <c r="R1344" t="s">
        <v>8219</v>
      </c>
      <c r="S1344">
        <v>50</v>
      </c>
    </row>
    <row r="1345" spans="9:19" x14ac:dyDescent="0.2">
      <c r="I1345">
        <v>3927</v>
      </c>
      <c r="J1345" t="s">
        <v>8221</v>
      </c>
      <c r="K1345">
        <v>2</v>
      </c>
      <c r="Q1345">
        <v>2627</v>
      </c>
      <c r="R1345" t="s">
        <v>8219</v>
      </c>
      <c r="S1345">
        <v>45</v>
      </c>
    </row>
    <row r="1346" spans="9:19" x14ac:dyDescent="0.2">
      <c r="I1346">
        <v>3928</v>
      </c>
      <c r="J1346" t="s">
        <v>8221</v>
      </c>
      <c r="K1346">
        <v>7</v>
      </c>
      <c r="Q1346">
        <v>2628</v>
      </c>
      <c r="R1346" t="s">
        <v>8219</v>
      </c>
      <c r="S1346">
        <v>21</v>
      </c>
    </row>
    <row r="1347" spans="9:19" x14ac:dyDescent="0.2">
      <c r="I1347">
        <v>3929</v>
      </c>
      <c r="J1347" t="s">
        <v>8221</v>
      </c>
      <c r="K1347">
        <v>14</v>
      </c>
      <c r="Q1347">
        <v>2629</v>
      </c>
      <c r="R1347" t="s">
        <v>8219</v>
      </c>
      <c r="S1347">
        <v>100</v>
      </c>
    </row>
    <row r="1348" spans="9:19" x14ac:dyDescent="0.2">
      <c r="I1348">
        <v>3930</v>
      </c>
      <c r="J1348" t="s">
        <v>8221</v>
      </c>
      <c r="K1348">
        <v>0</v>
      </c>
      <c r="Q1348">
        <v>2630</v>
      </c>
      <c r="R1348" t="s">
        <v>8219</v>
      </c>
      <c r="S1348">
        <v>81</v>
      </c>
    </row>
    <row r="1349" spans="9:19" x14ac:dyDescent="0.2">
      <c r="I1349">
        <v>3931</v>
      </c>
      <c r="J1349" t="s">
        <v>8221</v>
      </c>
      <c r="K1349">
        <v>0</v>
      </c>
      <c r="Q1349">
        <v>2631</v>
      </c>
      <c r="R1349" t="s">
        <v>8219</v>
      </c>
      <c r="S1349">
        <v>286</v>
      </c>
    </row>
    <row r="1350" spans="9:19" x14ac:dyDescent="0.2">
      <c r="I1350">
        <v>3932</v>
      </c>
      <c r="J1350" t="s">
        <v>8221</v>
      </c>
      <c r="K1350">
        <v>1</v>
      </c>
      <c r="Q1350">
        <v>2632</v>
      </c>
      <c r="R1350" t="s">
        <v>8219</v>
      </c>
      <c r="S1350">
        <v>42</v>
      </c>
    </row>
    <row r="1351" spans="9:19" x14ac:dyDescent="0.2">
      <c r="I1351">
        <v>3933</v>
      </c>
      <c r="J1351" t="s">
        <v>8221</v>
      </c>
      <c r="K1351">
        <v>12</v>
      </c>
      <c r="Q1351">
        <v>2633</v>
      </c>
      <c r="R1351" t="s">
        <v>8219</v>
      </c>
      <c r="S1351">
        <v>199</v>
      </c>
    </row>
    <row r="1352" spans="9:19" x14ac:dyDescent="0.2">
      <c r="I1352">
        <v>3934</v>
      </c>
      <c r="J1352" t="s">
        <v>8221</v>
      </c>
      <c r="K1352">
        <v>12</v>
      </c>
      <c r="Q1352">
        <v>2634</v>
      </c>
      <c r="R1352" t="s">
        <v>8219</v>
      </c>
      <c r="S1352">
        <v>25</v>
      </c>
    </row>
    <row r="1353" spans="9:19" x14ac:dyDescent="0.2">
      <c r="I1353">
        <v>3935</v>
      </c>
      <c r="J1353" t="s">
        <v>8221</v>
      </c>
      <c r="K1353">
        <v>23</v>
      </c>
      <c r="Q1353">
        <v>2635</v>
      </c>
      <c r="R1353" t="s">
        <v>8219</v>
      </c>
      <c r="S1353">
        <v>84</v>
      </c>
    </row>
    <row r="1354" spans="9:19" x14ac:dyDescent="0.2">
      <c r="I1354">
        <v>3936</v>
      </c>
      <c r="J1354" t="s">
        <v>8221</v>
      </c>
      <c r="K1354">
        <v>0</v>
      </c>
      <c r="Q1354">
        <v>2636</v>
      </c>
      <c r="R1354" t="s">
        <v>8219</v>
      </c>
      <c r="S1354">
        <v>50</v>
      </c>
    </row>
    <row r="1355" spans="9:19" x14ac:dyDescent="0.2">
      <c r="I1355">
        <v>3937</v>
      </c>
      <c r="J1355" t="s">
        <v>8221</v>
      </c>
      <c r="K1355">
        <v>10</v>
      </c>
      <c r="Q1355">
        <v>2637</v>
      </c>
      <c r="R1355" t="s">
        <v>8219</v>
      </c>
      <c r="S1355">
        <v>26</v>
      </c>
    </row>
    <row r="1356" spans="9:19" x14ac:dyDescent="0.2">
      <c r="I1356">
        <v>3938</v>
      </c>
      <c r="J1356" t="s">
        <v>8221</v>
      </c>
      <c r="K1356">
        <v>5</v>
      </c>
      <c r="Q1356">
        <v>2638</v>
      </c>
      <c r="R1356" t="s">
        <v>8219</v>
      </c>
      <c r="S1356">
        <v>14</v>
      </c>
    </row>
    <row r="1357" spans="9:19" x14ac:dyDescent="0.2">
      <c r="I1357">
        <v>3939</v>
      </c>
      <c r="J1357" t="s">
        <v>8221</v>
      </c>
      <c r="K1357">
        <v>1</v>
      </c>
      <c r="Q1357">
        <v>2639</v>
      </c>
      <c r="R1357" t="s">
        <v>8219</v>
      </c>
      <c r="S1357">
        <v>49</v>
      </c>
    </row>
    <row r="1358" spans="9:19" x14ac:dyDescent="0.2">
      <c r="I1358">
        <v>3940</v>
      </c>
      <c r="J1358" t="s">
        <v>8221</v>
      </c>
      <c r="K1358">
        <v>2</v>
      </c>
      <c r="Q1358">
        <v>2640</v>
      </c>
      <c r="R1358" t="s">
        <v>8219</v>
      </c>
      <c r="S1358">
        <v>69</v>
      </c>
    </row>
    <row r="1359" spans="9:19" x14ac:dyDescent="0.2">
      <c r="I1359">
        <v>3941</v>
      </c>
      <c r="J1359" t="s">
        <v>8221</v>
      </c>
      <c r="K1359">
        <v>2</v>
      </c>
      <c r="Q1359">
        <v>2661</v>
      </c>
      <c r="R1359" t="s">
        <v>8219</v>
      </c>
      <c r="S1359">
        <v>60</v>
      </c>
    </row>
    <row r="1360" spans="9:19" x14ac:dyDescent="0.2">
      <c r="I1360">
        <v>3942</v>
      </c>
      <c r="J1360" t="s">
        <v>8221</v>
      </c>
      <c r="K1360">
        <v>0</v>
      </c>
      <c r="Q1360">
        <v>2662</v>
      </c>
      <c r="R1360" t="s">
        <v>8219</v>
      </c>
      <c r="S1360">
        <v>80</v>
      </c>
    </row>
    <row r="1361" spans="9:19" x14ac:dyDescent="0.2">
      <c r="I1361">
        <v>3943</v>
      </c>
      <c r="J1361" t="s">
        <v>8221</v>
      </c>
      <c r="K1361">
        <v>13</v>
      </c>
      <c r="Q1361">
        <v>2663</v>
      </c>
      <c r="R1361" t="s">
        <v>8219</v>
      </c>
      <c r="S1361">
        <v>56</v>
      </c>
    </row>
    <row r="1362" spans="9:19" x14ac:dyDescent="0.2">
      <c r="I1362">
        <v>3944</v>
      </c>
      <c r="J1362" t="s">
        <v>8221</v>
      </c>
      <c r="K1362">
        <v>0</v>
      </c>
      <c r="Q1362">
        <v>2664</v>
      </c>
      <c r="R1362" t="s">
        <v>8219</v>
      </c>
      <c r="S1362">
        <v>104</v>
      </c>
    </row>
    <row r="1363" spans="9:19" x14ac:dyDescent="0.2">
      <c r="I1363">
        <v>3945</v>
      </c>
      <c r="J1363" t="s">
        <v>8221</v>
      </c>
      <c r="K1363">
        <v>1</v>
      </c>
      <c r="Q1363">
        <v>2665</v>
      </c>
      <c r="R1363" t="s">
        <v>8219</v>
      </c>
      <c r="S1363">
        <v>46</v>
      </c>
    </row>
    <row r="1364" spans="9:19" x14ac:dyDescent="0.2">
      <c r="I1364">
        <v>3946</v>
      </c>
      <c r="J1364" t="s">
        <v>8221</v>
      </c>
      <c r="K1364">
        <v>5</v>
      </c>
      <c r="Q1364">
        <v>2666</v>
      </c>
      <c r="R1364" t="s">
        <v>8219</v>
      </c>
      <c r="S1364">
        <v>206</v>
      </c>
    </row>
    <row r="1365" spans="9:19" x14ac:dyDescent="0.2">
      <c r="I1365">
        <v>3947</v>
      </c>
      <c r="J1365" t="s">
        <v>8221</v>
      </c>
      <c r="K1365">
        <v>2</v>
      </c>
      <c r="Q1365">
        <v>2667</v>
      </c>
      <c r="R1365" t="s">
        <v>8219</v>
      </c>
      <c r="S1365">
        <v>18</v>
      </c>
    </row>
    <row r="1366" spans="9:19" x14ac:dyDescent="0.2">
      <c r="I1366">
        <v>3948</v>
      </c>
      <c r="J1366" t="s">
        <v>8221</v>
      </c>
      <c r="K1366">
        <v>0</v>
      </c>
      <c r="Q1366">
        <v>2668</v>
      </c>
      <c r="R1366" t="s">
        <v>8219</v>
      </c>
      <c r="S1366">
        <v>28</v>
      </c>
    </row>
    <row r="1367" spans="9:19" x14ac:dyDescent="0.2">
      <c r="I1367">
        <v>3949</v>
      </c>
      <c r="J1367" t="s">
        <v>8221</v>
      </c>
      <c r="K1367">
        <v>32</v>
      </c>
      <c r="Q1367">
        <v>2669</v>
      </c>
      <c r="R1367" t="s">
        <v>8219</v>
      </c>
      <c r="S1367">
        <v>11</v>
      </c>
    </row>
    <row r="1368" spans="9:19" x14ac:dyDescent="0.2">
      <c r="I1368">
        <v>3950</v>
      </c>
      <c r="J1368" t="s">
        <v>8221</v>
      </c>
      <c r="K1368">
        <v>1</v>
      </c>
      <c r="Q1368">
        <v>2706</v>
      </c>
      <c r="R1368" t="s">
        <v>8219</v>
      </c>
      <c r="S1368">
        <v>263</v>
      </c>
    </row>
    <row r="1369" spans="9:19" x14ac:dyDescent="0.2">
      <c r="I1369">
        <v>3951</v>
      </c>
      <c r="J1369" t="s">
        <v>8221</v>
      </c>
      <c r="K1369">
        <v>1</v>
      </c>
      <c r="Q1369">
        <v>2707</v>
      </c>
      <c r="R1369" t="s">
        <v>8219</v>
      </c>
      <c r="S1369">
        <v>394</v>
      </c>
    </row>
    <row r="1370" spans="9:19" x14ac:dyDescent="0.2">
      <c r="I1370">
        <v>3952</v>
      </c>
      <c r="J1370" t="s">
        <v>8221</v>
      </c>
      <c r="K1370">
        <v>1</v>
      </c>
      <c r="Q1370">
        <v>2708</v>
      </c>
      <c r="R1370" t="s">
        <v>8219</v>
      </c>
      <c r="S1370">
        <v>1049</v>
      </c>
    </row>
    <row r="1371" spans="9:19" x14ac:dyDescent="0.2">
      <c r="I1371">
        <v>3953</v>
      </c>
      <c r="J1371" t="s">
        <v>8221</v>
      </c>
      <c r="K1371">
        <v>0</v>
      </c>
      <c r="Q1371">
        <v>2709</v>
      </c>
      <c r="R1371" t="s">
        <v>8219</v>
      </c>
      <c r="S1371">
        <v>308</v>
      </c>
    </row>
    <row r="1372" spans="9:19" x14ac:dyDescent="0.2">
      <c r="I1372">
        <v>3954</v>
      </c>
      <c r="J1372" t="s">
        <v>8221</v>
      </c>
      <c r="K1372">
        <v>0</v>
      </c>
      <c r="Q1372">
        <v>2710</v>
      </c>
      <c r="R1372" t="s">
        <v>8219</v>
      </c>
      <c r="S1372">
        <v>1088</v>
      </c>
    </row>
    <row r="1373" spans="9:19" x14ac:dyDescent="0.2">
      <c r="I1373">
        <v>3955</v>
      </c>
      <c r="J1373" t="s">
        <v>8221</v>
      </c>
      <c r="K1373">
        <v>8</v>
      </c>
      <c r="Q1373">
        <v>2711</v>
      </c>
      <c r="R1373" t="s">
        <v>8219</v>
      </c>
      <c r="S1373">
        <v>73</v>
      </c>
    </row>
    <row r="1374" spans="9:19" x14ac:dyDescent="0.2">
      <c r="I1374">
        <v>3956</v>
      </c>
      <c r="J1374" t="s">
        <v>8221</v>
      </c>
      <c r="K1374">
        <v>0</v>
      </c>
      <c r="Q1374">
        <v>2712</v>
      </c>
      <c r="R1374" t="s">
        <v>8219</v>
      </c>
      <c r="S1374">
        <v>143</v>
      </c>
    </row>
    <row r="1375" spans="9:19" x14ac:dyDescent="0.2">
      <c r="I1375">
        <v>3957</v>
      </c>
      <c r="J1375" t="s">
        <v>8221</v>
      </c>
      <c r="K1375">
        <v>1</v>
      </c>
      <c r="Q1375">
        <v>2713</v>
      </c>
      <c r="R1375" t="s">
        <v>8219</v>
      </c>
      <c r="S1375">
        <v>1420</v>
      </c>
    </row>
    <row r="1376" spans="9:19" x14ac:dyDescent="0.2">
      <c r="I1376">
        <v>3958</v>
      </c>
      <c r="J1376" t="s">
        <v>8221</v>
      </c>
      <c r="K1376">
        <v>16</v>
      </c>
      <c r="Q1376">
        <v>2714</v>
      </c>
      <c r="R1376" t="s">
        <v>8219</v>
      </c>
      <c r="S1376">
        <v>305</v>
      </c>
    </row>
    <row r="1377" spans="9:19" x14ac:dyDescent="0.2">
      <c r="I1377">
        <v>3959</v>
      </c>
      <c r="J1377" t="s">
        <v>8221</v>
      </c>
      <c r="K1377">
        <v>12</v>
      </c>
      <c r="Q1377">
        <v>2715</v>
      </c>
      <c r="R1377" t="s">
        <v>8219</v>
      </c>
      <c r="S1377">
        <v>551</v>
      </c>
    </row>
    <row r="1378" spans="9:19" x14ac:dyDescent="0.2">
      <c r="I1378">
        <v>3960</v>
      </c>
      <c r="J1378" t="s">
        <v>8221</v>
      </c>
      <c r="K1378">
        <v>4</v>
      </c>
      <c r="Q1378">
        <v>2716</v>
      </c>
      <c r="R1378" t="s">
        <v>8219</v>
      </c>
      <c r="S1378">
        <v>187</v>
      </c>
    </row>
    <row r="1379" spans="9:19" x14ac:dyDescent="0.2">
      <c r="I1379">
        <v>3961</v>
      </c>
      <c r="J1379" t="s">
        <v>8221</v>
      </c>
      <c r="K1379">
        <v>2</v>
      </c>
      <c r="Q1379">
        <v>2717</v>
      </c>
      <c r="R1379" t="s">
        <v>8219</v>
      </c>
      <c r="S1379">
        <v>325</v>
      </c>
    </row>
    <row r="1380" spans="9:19" x14ac:dyDescent="0.2">
      <c r="I1380">
        <v>3962</v>
      </c>
      <c r="J1380" t="s">
        <v>8221</v>
      </c>
      <c r="K1380">
        <v>3</v>
      </c>
      <c r="Q1380">
        <v>2718</v>
      </c>
      <c r="R1380" t="s">
        <v>8219</v>
      </c>
      <c r="S1380">
        <v>148</v>
      </c>
    </row>
    <row r="1381" spans="9:19" x14ac:dyDescent="0.2">
      <c r="I1381">
        <v>3963</v>
      </c>
      <c r="J1381" t="s">
        <v>8221</v>
      </c>
      <c r="K1381">
        <v>0</v>
      </c>
      <c r="Q1381">
        <v>2719</v>
      </c>
      <c r="R1381" t="s">
        <v>8219</v>
      </c>
      <c r="S1381">
        <v>69</v>
      </c>
    </row>
    <row r="1382" spans="9:19" x14ac:dyDescent="0.2">
      <c r="I1382">
        <v>3964</v>
      </c>
      <c r="J1382" t="s">
        <v>8221</v>
      </c>
      <c r="K1382">
        <v>3</v>
      </c>
      <c r="Q1382">
        <v>2720</v>
      </c>
      <c r="R1382" t="s">
        <v>8219</v>
      </c>
      <c r="S1382">
        <v>173</v>
      </c>
    </row>
    <row r="1383" spans="9:19" x14ac:dyDescent="0.2">
      <c r="I1383">
        <v>3965</v>
      </c>
      <c r="J1383" t="s">
        <v>8221</v>
      </c>
      <c r="K1383">
        <v>4</v>
      </c>
      <c r="Q1383">
        <v>2721</v>
      </c>
      <c r="R1383" t="s">
        <v>8219</v>
      </c>
      <c r="S1383">
        <v>269</v>
      </c>
    </row>
    <row r="1384" spans="9:19" x14ac:dyDescent="0.2">
      <c r="I1384">
        <v>3966</v>
      </c>
      <c r="J1384" t="s">
        <v>8221</v>
      </c>
      <c r="K1384">
        <v>2</v>
      </c>
      <c r="Q1384">
        <v>2722</v>
      </c>
      <c r="R1384" t="s">
        <v>8219</v>
      </c>
      <c r="S1384">
        <v>185</v>
      </c>
    </row>
    <row r="1385" spans="9:19" x14ac:dyDescent="0.2">
      <c r="I1385">
        <v>3967</v>
      </c>
      <c r="J1385" t="s">
        <v>8221</v>
      </c>
      <c r="K1385">
        <v>10</v>
      </c>
      <c r="Q1385">
        <v>2723</v>
      </c>
      <c r="R1385" t="s">
        <v>8219</v>
      </c>
      <c r="S1385">
        <v>176</v>
      </c>
    </row>
    <row r="1386" spans="9:19" x14ac:dyDescent="0.2">
      <c r="I1386">
        <v>3968</v>
      </c>
      <c r="J1386" t="s">
        <v>8221</v>
      </c>
      <c r="K1386">
        <v>11</v>
      </c>
      <c r="Q1386">
        <v>2724</v>
      </c>
      <c r="R1386" t="s">
        <v>8219</v>
      </c>
      <c r="S1386">
        <v>1019</v>
      </c>
    </row>
    <row r="1387" spans="9:19" x14ac:dyDescent="0.2">
      <c r="I1387">
        <v>3969</v>
      </c>
      <c r="J1387" t="s">
        <v>8221</v>
      </c>
      <c r="K1387">
        <v>6</v>
      </c>
      <c r="Q1387">
        <v>2725</v>
      </c>
      <c r="R1387" t="s">
        <v>8219</v>
      </c>
      <c r="S1387">
        <v>113</v>
      </c>
    </row>
    <row r="1388" spans="9:19" x14ac:dyDescent="0.2">
      <c r="I1388">
        <v>3970</v>
      </c>
      <c r="J1388" t="s">
        <v>8221</v>
      </c>
      <c r="K1388">
        <v>2</v>
      </c>
      <c r="Q1388">
        <v>2726</v>
      </c>
      <c r="R1388" t="s">
        <v>8219</v>
      </c>
      <c r="S1388">
        <v>404</v>
      </c>
    </row>
    <row r="1389" spans="9:19" x14ac:dyDescent="0.2">
      <c r="I1389">
        <v>3971</v>
      </c>
      <c r="J1389" t="s">
        <v>8221</v>
      </c>
      <c r="K1389">
        <v>6</v>
      </c>
      <c r="Q1389">
        <v>2727</v>
      </c>
      <c r="R1389" t="s">
        <v>8219</v>
      </c>
      <c r="S1389">
        <v>707</v>
      </c>
    </row>
    <row r="1390" spans="9:19" x14ac:dyDescent="0.2">
      <c r="I1390">
        <v>3972</v>
      </c>
      <c r="J1390" t="s">
        <v>8221</v>
      </c>
      <c r="K1390">
        <v>8</v>
      </c>
      <c r="Q1390">
        <v>2728</v>
      </c>
      <c r="R1390" t="s">
        <v>8219</v>
      </c>
      <c r="S1390">
        <v>392</v>
      </c>
    </row>
    <row r="1391" spans="9:19" x14ac:dyDescent="0.2">
      <c r="I1391">
        <v>3973</v>
      </c>
      <c r="J1391" t="s">
        <v>8221</v>
      </c>
      <c r="K1391">
        <v>37</v>
      </c>
      <c r="Q1391">
        <v>2729</v>
      </c>
      <c r="R1391" t="s">
        <v>8219</v>
      </c>
      <c r="S1391">
        <v>23</v>
      </c>
    </row>
    <row r="1392" spans="9:19" x14ac:dyDescent="0.2">
      <c r="I1392">
        <v>3974</v>
      </c>
      <c r="J1392" t="s">
        <v>8221</v>
      </c>
      <c r="K1392">
        <v>11</v>
      </c>
      <c r="Q1392">
        <v>2730</v>
      </c>
      <c r="R1392" t="s">
        <v>8219</v>
      </c>
      <c r="S1392">
        <v>682</v>
      </c>
    </row>
    <row r="1393" spans="9:19" x14ac:dyDescent="0.2">
      <c r="I1393">
        <v>3975</v>
      </c>
      <c r="J1393" t="s">
        <v>8221</v>
      </c>
      <c r="K1393">
        <v>0</v>
      </c>
      <c r="Q1393">
        <v>2731</v>
      </c>
      <c r="R1393" t="s">
        <v>8219</v>
      </c>
      <c r="S1393">
        <v>37</v>
      </c>
    </row>
    <row r="1394" spans="9:19" x14ac:dyDescent="0.2">
      <c r="I1394">
        <v>3976</v>
      </c>
      <c r="J1394" t="s">
        <v>8221</v>
      </c>
      <c r="K1394">
        <v>10</v>
      </c>
      <c r="Q1394">
        <v>2732</v>
      </c>
      <c r="R1394" t="s">
        <v>8219</v>
      </c>
      <c r="S1394">
        <v>146</v>
      </c>
    </row>
    <row r="1395" spans="9:19" x14ac:dyDescent="0.2">
      <c r="I1395">
        <v>3977</v>
      </c>
      <c r="J1395" t="s">
        <v>8221</v>
      </c>
      <c r="K1395">
        <v>6</v>
      </c>
      <c r="Q1395">
        <v>2733</v>
      </c>
      <c r="R1395" t="s">
        <v>8219</v>
      </c>
      <c r="S1395">
        <v>119</v>
      </c>
    </row>
    <row r="1396" spans="9:19" x14ac:dyDescent="0.2">
      <c r="I1396">
        <v>3978</v>
      </c>
      <c r="J1396" t="s">
        <v>8221</v>
      </c>
      <c r="K1396">
        <v>8</v>
      </c>
      <c r="Q1396">
        <v>2734</v>
      </c>
      <c r="R1396" t="s">
        <v>8219</v>
      </c>
      <c r="S1396">
        <v>163</v>
      </c>
    </row>
    <row r="1397" spans="9:19" x14ac:dyDescent="0.2">
      <c r="I1397">
        <v>3979</v>
      </c>
      <c r="J1397" t="s">
        <v>8221</v>
      </c>
      <c r="K1397">
        <v>6</v>
      </c>
      <c r="Q1397">
        <v>2735</v>
      </c>
      <c r="R1397" t="s">
        <v>8219</v>
      </c>
      <c r="S1397">
        <v>339</v>
      </c>
    </row>
    <row r="1398" spans="9:19" x14ac:dyDescent="0.2">
      <c r="I1398">
        <v>3980</v>
      </c>
      <c r="J1398" t="s">
        <v>8221</v>
      </c>
      <c r="K1398">
        <v>7</v>
      </c>
      <c r="Q1398">
        <v>2736</v>
      </c>
      <c r="R1398" t="s">
        <v>8219</v>
      </c>
      <c r="S1398">
        <v>58</v>
      </c>
    </row>
    <row r="1399" spans="9:19" x14ac:dyDescent="0.2">
      <c r="I1399">
        <v>3981</v>
      </c>
      <c r="J1399" t="s">
        <v>8221</v>
      </c>
      <c r="K1399">
        <v>7</v>
      </c>
      <c r="Q1399">
        <v>2737</v>
      </c>
      <c r="R1399" t="s">
        <v>8219</v>
      </c>
      <c r="S1399">
        <v>456</v>
      </c>
    </row>
    <row r="1400" spans="9:19" x14ac:dyDescent="0.2">
      <c r="I1400">
        <v>3982</v>
      </c>
      <c r="J1400" t="s">
        <v>8221</v>
      </c>
      <c r="K1400">
        <v>5</v>
      </c>
      <c r="Q1400">
        <v>2738</v>
      </c>
      <c r="R1400" t="s">
        <v>8219</v>
      </c>
      <c r="S1400">
        <v>15</v>
      </c>
    </row>
    <row r="1401" spans="9:19" x14ac:dyDescent="0.2">
      <c r="I1401">
        <v>3983</v>
      </c>
      <c r="J1401" t="s">
        <v>8221</v>
      </c>
      <c r="K1401">
        <v>46</v>
      </c>
      <c r="Q1401">
        <v>2739</v>
      </c>
      <c r="R1401" t="s">
        <v>8219</v>
      </c>
      <c r="S1401">
        <v>191</v>
      </c>
    </row>
    <row r="1402" spans="9:19" x14ac:dyDescent="0.2">
      <c r="I1402">
        <v>3984</v>
      </c>
      <c r="J1402" t="s">
        <v>8221</v>
      </c>
      <c r="K1402">
        <v>10</v>
      </c>
      <c r="Q1402">
        <v>2740</v>
      </c>
      <c r="R1402" t="s">
        <v>8219</v>
      </c>
      <c r="S1402">
        <v>17</v>
      </c>
    </row>
    <row r="1403" spans="9:19" x14ac:dyDescent="0.2">
      <c r="I1403">
        <v>3985</v>
      </c>
      <c r="J1403" t="s">
        <v>8221</v>
      </c>
      <c r="K1403">
        <v>19</v>
      </c>
      <c r="Q1403">
        <v>2781</v>
      </c>
      <c r="R1403" t="s">
        <v>8219</v>
      </c>
      <c r="S1403">
        <v>28</v>
      </c>
    </row>
    <row r="1404" spans="9:19" x14ac:dyDescent="0.2">
      <c r="I1404">
        <v>3986</v>
      </c>
      <c r="J1404" t="s">
        <v>8221</v>
      </c>
      <c r="K1404">
        <v>13</v>
      </c>
      <c r="Q1404">
        <v>2782</v>
      </c>
      <c r="R1404" t="s">
        <v>8219</v>
      </c>
      <c r="S1404">
        <v>18</v>
      </c>
    </row>
    <row r="1405" spans="9:19" x14ac:dyDescent="0.2">
      <c r="I1405">
        <v>3987</v>
      </c>
      <c r="J1405" t="s">
        <v>8221</v>
      </c>
      <c r="K1405">
        <v>13</v>
      </c>
      <c r="Q1405">
        <v>2783</v>
      </c>
      <c r="R1405" t="s">
        <v>8219</v>
      </c>
      <c r="S1405">
        <v>61</v>
      </c>
    </row>
    <row r="1406" spans="9:19" x14ac:dyDescent="0.2">
      <c r="I1406">
        <v>3988</v>
      </c>
      <c r="J1406" t="s">
        <v>8221</v>
      </c>
      <c r="K1406">
        <v>4</v>
      </c>
      <c r="Q1406">
        <v>2784</v>
      </c>
      <c r="R1406" t="s">
        <v>8219</v>
      </c>
      <c r="S1406">
        <v>108</v>
      </c>
    </row>
    <row r="1407" spans="9:19" x14ac:dyDescent="0.2">
      <c r="I1407">
        <v>3989</v>
      </c>
      <c r="J1407" t="s">
        <v>8221</v>
      </c>
      <c r="K1407">
        <v>0</v>
      </c>
      <c r="Q1407">
        <v>2785</v>
      </c>
      <c r="R1407" t="s">
        <v>8219</v>
      </c>
      <c r="S1407">
        <v>142</v>
      </c>
    </row>
    <row r="1408" spans="9:19" x14ac:dyDescent="0.2">
      <c r="I1408">
        <v>3990</v>
      </c>
      <c r="J1408" t="s">
        <v>8221</v>
      </c>
      <c r="K1408">
        <v>3</v>
      </c>
      <c r="Q1408">
        <v>2786</v>
      </c>
      <c r="R1408" t="s">
        <v>8219</v>
      </c>
      <c r="S1408">
        <v>74</v>
      </c>
    </row>
    <row r="1409" spans="9:19" x14ac:dyDescent="0.2">
      <c r="I1409">
        <v>3991</v>
      </c>
      <c r="J1409" t="s">
        <v>8221</v>
      </c>
      <c r="K1409">
        <v>1</v>
      </c>
      <c r="Q1409">
        <v>2787</v>
      </c>
      <c r="R1409" t="s">
        <v>8219</v>
      </c>
      <c r="S1409">
        <v>38</v>
      </c>
    </row>
    <row r="1410" spans="9:19" x14ac:dyDescent="0.2">
      <c r="I1410">
        <v>3992</v>
      </c>
      <c r="J1410" t="s">
        <v>8221</v>
      </c>
      <c r="K1410">
        <v>9</v>
      </c>
      <c r="Q1410">
        <v>2788</v>
      </c>
      <c r="R1410" t="s">
        <v>8219</v>
      </c>
      <c r="S1410">
        <v>20</v>
      </c>
    </row>
    <row r="1411" spans="9:19" x14ac:dyDescent="0.2">
      <c r="I1411">
        <v>3993</v>
      </c>
      <c r="J1411" t="s">
        <v>8221</v>
      </c>
      <c r="K1411">
        <v>1</v>
      </c>
      <c r="Q1411">
        <v>2789</v>
      </c>
      <c r="R1411" t="s">
        <v>8219</v>
      </c>
      <c r="S1411">
        <v>24</v>
      </c>
    </row>
    <row r="1412" spans="9:19" x14ac:dyDescent="0.2">
      <c r="I1412">
        <v>3994</v>
      </c>
      <c r="J1412" t="s">
        <v>8221</v>
      </c>
      <c r="K1412">
        <v>1</v>
      </c>
      <c r="Q1412">
        <v>2790</v>
      </c>
      <c r="R1412" t="s">
        <v>8219</v>
      </c>
      <c r="S1412">
        <v>66</v>
      </c>
    </row>
    <row r="1413" spans="9:19" x14ac:dyDescent="0.2">
      <c r="I1413">
        <v>3995</v>
      </c>
      <c r="J1413" t="s">
        <v>8221</v>
      </c>
      <c r="K1413">
        <v>4</v>
      </c>
      <c r="Q1413">
        <v>2791</v>
      </c>
      <c r="R1413" t="s">
        <v>8219</v>
      </c>
      <c r="S1413">
        <v>28</v>
      </c>
    </row>
    <row r="1414" spans="9:19" x14ac:dyDescent="0.2">
      <c r="I1414">
        <v>3996</v>
      </c>
      <c r="J1414" t="s">
        <v>8221</v>
      </c>
      <c r="K1414">
        <v>17</v>
      </c>
      <c r="Q1414">
        <v>2792</v>
      </c>
      <c r="R1414" t="s">
        <v>8219</v>
      </c>
      <c r="S1414">
        <v>24</v>
      </c>
    </row>
    <row r="1415" spans="9:19" x14ac:dyDescent="0.2">
      <c r="I1415">
        <v>3997</v>
      </c>
      <c r="J1415" t="s">
        <v>8221</v>
      </c>
      <c r="K1415">
        <v>0</v>
      </c>
      <c r="Q1415">
        <v>2793</v>
      </c>
      <c r="R1415" t="s">
        <v>8219</v>
      </c>
      <c r="S1415">
        <v>73</v>
      </c>
    </row>
    <row r="1416" spans="9:19" x14ac:dyDescent="0.2">
      <c r="I1416">
        <v>3998</v>
      </c>
      <c r="J1416" t="s">
        <v>8221</v>
      </c>
      <c r="K1416">
        <v>12</v>
      </c>
      <c r="Q1416">
        <v>2794</v>
      </c>
      <c r="R1416" t="s">
        <v>8219</v>
      </c>
      <c r="S1416">
        <v>3</v>
      </c>
    </row>
    <row r="1417" spans="9:19" x14ac:dyDescent="0.2">
      <c r="I1417">
        <v>3999</v>
      </c>
      <c r="J1417" t="s">
        <v>8221</v>
      </c>
      <c r="K1417">
        <v>14</v>
      </c>
      <c r="Q1417">
        <v>2795</v>
      </c>
      <c r="R1417" t="s">
        <v>8219</v>
      </c>
      <c r="S1417">
        <v>20</v>
      </c>
    </row>
    <row r="1418" spans="9:19" x14ac:dyDescent="0.2">
      <c r="I1418">
        <v>4000</v>
      </c>
      <c r="J1418" t="s">
        <v>8221</v>
      </c>
      <c r="K1418">
        <v>1</v>
      </c>
      <c r="Q1418">
        <v>2796</v>
      </c>
      <c r="R1418" t="s">
        <v>8219</v>
      </c>
      <c r="S1418">
        <v>21</v>
      </c>
    </row>
    <row r="1419" spans="9:19" x14ac:dyDescent="0.2">
      <c r="I1419">
        <v>4001</v>
      </c>
      <c r="J1419" t="s">
        <v>8221</v>
      </c>
      <c r="K1419">
        <v>14</v>
      </c>
      <c r="Q1419">
        <v>2797</v>
      </c>
      <c r="R1419" t="s">
        <v>8219</v>
      </c>
      <c r="S1419">
        <v>94</v>
      </c>
    </row>
    <row r="1420" spans="9:19" x14ac:dyDescent="0.2">
      <c r="I1420">
        <v>4002</v>
      </c>
      <c r="J1420" t="s">
        <v>8221</v>
      </c>
      <c r="K1420">
        <v>4</v>
      </c>
      <c r="Q1420">
        <v>2798</v>
      </c>
      <c r="R1420" t="s">
        <v>8219</v>
      </c>
      <c r="S1420">
        <v>139</v>
      </c>
    </row>
    <row r="1421" spans="9:19" x14ac:dyDescent="0.2">
      <c r="I1421">
        <v>4003</v>
      </c>
      <c r="J1421" t="s">
        <v>8221</v>
      </c>
      <c r="K1421">
        <v>2</v>
      </c>
      <c r="Q1421">
        <v>2799</v>
      </c>
      <c r="R1421" t="s">
        <v>8219</v>
      </c>
      <c r="S1421">
        <v>130</v>
      </c>
    </row>
    <row r="1422" spans="9:19" x14ac:dyDescent="0.2">
      <c r="I1422">
        <v>4004</v>
      </c>
      <c r="J1422" t="s">
        <v>8221</v>
      </c>
      <c r="K1422">
        <v>1</v>
      </c>
      <c r="Q1422">
        <v>2800</v>
      </c>
      <c r="R1422" t="s">
        <v>8219</v>
      </c>
      <c r="S1422">
        <v>31</v>
      </c>
    </row>
    <row r="1423" spans="9:19" x14ac:dyDescent="0.2">
      <c r="I1423">
        <v>4005</v>
      </c>
      <c r="J1423" t="s">
        <v>8221</v>
      </c>
      <c r="K1423">
        <v>2</v>
      </c>
      <c r="Q1423">
        <v>2801</v>
      </c>
      <c r="R1423" t="s">
        <v>8219</v>
      </c>
      <c r="S1423">
        <v>13</v>
      </c>
    </row>
    <row r="1424" spans="9:19" x14ac:dyDescent="0.2">
      <c r="I1424">
        <v>4006</v>
      </c>
      <c r="J1424" t="s">
        <v>8221</v>
      </c>
      <c r="K1424">
        <v>1</v>
      </c>
      <c r="Q1424">
        <v>2802</v>
      </c>
      <c r="R1424" t="s">
        <v>8219</v>
      </c>
      <c r="S1424">
        <v>90</v>
      </c>
    </row>
    <row r="1425" spans="9:19" x14ac:dyDescent="0.2">
      <c r="I1425">
        <v>4007</v>
      </c>
      <c r="J1425" t="s">
        <v>8221</v>
      </c>
      <c r="K1425">
        <v>1</v>
      </c>
      <c r="Q1425">
        <v>2803</v>
      </c>
      <c r="R1425" t="s">
        <v>8219</v>
      </c>
      <c r="S1425">
        <v>141</v>
      </c>
    </row>
    <row r="1426" spans="9:19" x14ac:dyDescent="0.2">
      <c r="I1426">
        <v>4008</v>
      </c>
      <c r="J1426" t="s">
        <v>8221</v>
      </c>
      <c r="K1426">
        <v>4</v>
      </c>
      <c r="Q1426">
        <v>2804</v>
      </c>
      <c r="R1426" t="s">
        <v>8219</v>
      </c>
      <c r="S1426">
        <v>23</v>
      </c>
    </row>
    <row r="1427" spans="9:19" x14ac:dyDescent="0.2">
      <c r="I1427">
        <v>4009</v>
      </c>
      <c r="J1427" t="s">
        <v>8221</v>
      </c>
      <c r="K1427">
        <v>3</v>
      </c>
      <c r="Q1427">
        <v>2805</v>
      </c>
      <c r="R1427" t="s">
        <v>8219</v>
      </c>
      <c r="S1427">
        <v>18</v>
      </c>
    </row>
    <row r="1428" spans="9:19" x14ac:dyDescent="0.2">
      <c r="I1428">
        <v>4010</v>
      </c>
      <c r="J1428" t="s">
        <v>8221</v>
      </c>
      <c r="K1428">
        <v>38</v>
      </c>
      <c r="Q1428">
        <v>2806</v>
      </c>
      <c r="R1428" t="s">
        <v>8219</v>
      </c>
      <c r="S1428">
        <v>76</v>
      </c>
    </row>
    <row r="1429" spans="9:19" x14ac:dyDescent="0.2">
      <c r="I1429">
        <v>4011</v>
      </c>
      <c r="J1429" t="s">
        <v>8221</v>
      </c>
      <c r="K1429">
        <v>4</v>
      </c>
      <c r="Q1429">
        <v>2807</v>
      </c>
      <c r="R1429" t="s">
        <v>8219</v>
      </c>
      <c r="S1429">
        <v>93</v>
      </c>
    </row>
    <row r="1430" spans="9:19" x14ac:dyDescent="0.2">
      <c r="I1430">
        <v>4012</v>
      </c>
      <c r="J1430" t="s">
        <v>8221</v>
      </c>
      <c r="K1430">
        <v>0</v>
      </c>
      <c r="Q1430">
        <v>2808</v>
      </c>
      <c r="R1430" t="s">
        <v>8219</v>
      </c>
      <c r="S1430">
        <v>69</v>
      </c>
    </row>
    <row r="1431" spans="9:19" x14ac:dyDescent="0.2">
      <c r="I1431">
        <v>4013</v>
      </c>
      <c r="J1431" t="s">
        <v>8221</v>
      </c>
      <c r="K1431">
        <v>2</v>
      </c>
      <c r="Q1431">
        <v>2809</v>
      </c>
      <c r="R1431" t="s">
        <v>8219</v>
      </c>
      <c r="S1431">
        <v>21</v>
      </c>
    </row>
    <row r="1432" spans="9:19" x14ac:dyDescent="0.2">
      <c r="I1432">
        <v>4014</v>
      </c>
      <c r="J1432" t="s">
        <v>8221</v>
      </c>
      <c r="K1432">
        <v>0</v>
      </c>
      <c r="Q1432">
        <v>2810</v>
      </c>
      <c r="R1432" t="s">
        <v>8219</v>
      </c>
      <c r="S1432">
        <v>57</v>
      </c>
    </row>
    <row r="1433" spans="9:19" x14ac:dyDescent="0.2">
      <c r="I1433">
        <v>4015</v>
      </c>
      <c r="J1433" t="s">
        <v>8221</v>
      </c>
      <c r="K1433">
        <v>1</v>
      </c>
      <c r="Q1433">
        <v>2811</v>
      </c>
      <c r="R1433" t="s">
        <v>8219</v>
      </c>
      <c r="S1433">
        <v>108</v>
      </c>
    </row>
    <row r="1434" spans="9:19" x14ac:dyDescent="0.2">
      <c r="I1434">
        <v>4016</v>
      </c>
      <c r="J1434" t="s">
        <v>8221</v>
      </c>
      <c r="K1434">
        <v>7</v>
      </c>
      <c r="Q1434">
        <v>2812</v>
      </c>
      <c r="R1434" t="s">
        <v>8219</v>
      </c>
      <c r="S1434">
        <v>83</v>
      </c>
    </row>
    <row r="1435" spans="9:19" x14ac:dyDescent="0.2">
      <c r="I1435">
        <v>4017</v>
      </c>
      <c r="J1435" t="s">
        <v>8221</v>
      </c>
      <c r="K1435">
        <v>2</v>
      </c>
      <c r="Q1435">
        <v>2813</v>
      </c>
      <c r="R1435" t="s">
        <v>8219</v>
      </c>
      <c r="S1435">
        <v>96</v>
      </c>
    </row>
    <row r="1436" spans="9:19" x14ac:dyDescent="0.2">
      <c r="I1436">
        <v>4018</v>
      </c>
      <c r="J1436" t="s">
        <v>8221</v>
      </c>
      <c r="K1436">
        <v>4</v>
      </c>
      <c r="Q1436">
        <v>2814</v>
      </c>
      <c r="R1436" t="s">
        <v>8219</v>
      </c>
      <c r="S1436">
        <v>64</v>
      </c>
    </row>
    <row r="1437" spans="9:19" x14ac:dyDescent="0.2">
      <c r="I1437">
        <v>4019</v>
      </c>
      <c r="J1437" t="s">
        <v>8221</v>
      </c>
      <c r="K1437">
        <v>4</v>
      </c>
      <c r="Q1437">
        <v>2815</v>
      </c>
      <c r="R1437" t="s">
        <v>8219</v>
      </c>
      <c r="S1437">
        <v>14</v>
      </c>
    </row>
    <row r="1438" spans="9:19" x14ac:dyDescent="0.2">
      <c r="I1438">
        <v>4020</v>
      </c>
      <c r="J1438" t="s">
        <v>8221</v>
      </c>
      <c r="K1438">
        <v>3</v>
      </c>
      <c r="Q1438">
        <v>2816</v>
      </c>
      <c r="R1438" t="s">
        <v>8219</v>
      </c>
      <c r="S1438">
        <v>169</v>
      </c>
    </row>
    <row r="1439" spans="9:19" x14ac:dyDescent="0.2">
      <c r="I1439">
        <v>4021</v>
      </c>
      <c r="J1439" t="s">
        <v>8221</v>
      </c>
      <c r="K1439">
        <v>2</v>
      </c>
      <c r="Q1439">
        <v>2817</v>
      </c>
      <c r="R1439" t="s">
        <v>8219</v>
      </c>
      <c r="S1439">
        <v>33</v>
      </c>
    </row>
    <row r="1440" spans="9:19" x14ac:dyDescent="0.2">
      <c r="I1440">
        <v>4022</v>
      </c>
      <c r="J1440" t="s">
        <v>8221</v>
      </c>
      <c r="K1440">
        <v>197</v>
      </c>
      <c r="Q1440">
        <v>2818</v>
      </c>
      <c r="R1440" t="s">
        <v>8219</v>
      </c>
      <c r="S1440">
        <v>102</v>
      </c>
    </row>
    <row r="1441" spans="9:19" x14ac:dyDescent="0.2">
      <c r="I1441">
        <v>4023</v>
      </c>
      <c r="J1441" t="s">
        <v>8221</v>
      </c>
      <c r="K1441">
        <v>0</v>
      </c>
      <c r="Q1441">
        <v>2819</v>
      </c>
      <c r="R1441" t="s">
        <v>8219</v>
      </c>
      <c r="S1441">
        <v>104</v>
      </c>
    </row>
    <row r="1442" spans="9:19" x14ac:dyDescent="0.2">
      <c r="I1442">
        <v>4024</v>
      </c>
      <c r="J1442" t="s">
        <v>8221</v>
      </c>
      <c r="K1442">
        <v>1</v>
      </c>
      <c r="Q1442">
        <v>2820</v>
      </c>
      <c r="R1442" t="s">
        <v>8219</v>
      </c>
      <c r="S1442">
        <v>20</v>
      </c>
    </row>
    <row r="1443" spans="9:19" x14ac:dyDescent="0.2">
      <c r="I1443">
        <v>4025</v>
      </c>
      <c r="J1443" t="s">
        <v>8221</v>
      </c>
      <c r="K1443">
        <v>4</v>
      </c>
      <c r="Q1443">
        <v>2821</v>
      </c>
      <c r="R1443" t="s">
        <v>8219</v>
      </c>
      <c r="S1443">
        <v>35</v>
      </c>
    </row>
    <row r="1444" spans="9:19" x14ac:dyDescent="0.2">
      <c r="I1444">
        <v>4026</v>
      </c>
      <c r="J1444" t="s">
        <v>8221</v>
      </c>
      <c r="K1444">
        <v>0</v>
      </c>
      <c r="Q1444">
        <v>2822</v>
      </c>
      <c r="R1444" t="s">
        <v>8219</v>
      </c>
      <c r="S1444">
        <v>94</v>
      </c>
    </row>
    <row r="1445" spans="9:19" x14ac:dyDescent="0.2">
      <c r="I1445">
        <v>4027</v>
      </c>
      <c r="J1445" t="s">
        <v>8221</v>
      </c>
      <c r="K1445">
        <v>7</v>
      </c>
      <c r="Q1445">
        <v>2823</v>
      </c>
      <c r="R1445" t="s">
        <v>8219</v>
      </c>
      <c r="S1445">
        <v>14</v>
      </c>
    </row>
    <row r="1446" spans="9:19" x14ac:dyDescent="0.2">
      <c r="I1446">
        <v>4028</v>
      </c>
      <c r="J1446" t="s">
        <v>8221</v>
      </c>
      <c r="K1446">
        <v>11</v>
      </c>
      <c r="Q1446">
        <v>2824</v>
      </c>
      <c r="R1446" t="s">
        <v>8219</v>
      </c>
      <c r="S1446">
        <v>15</v>
      </c>
    </row>
    <row r="1447" spans="9:19" x14ac:dyDescent="0.2">
      <c r="I1447">
        <v>4029</v>
      </c>
      <c r="J1447" t="s">
        <v>8221</v>
      </c>
      <c r="K1447">
        <v>0</v>
      </c>
      <c r="Q1447">
        <v>2825</v>
      </c>
      <c r="R1447" t="s">
        <v>8219</v>
      </c>
      <c r="S1447">
        <v>51</v>
      </c>
    </row>
    <row r="1448" spans="9:19" x14ac:dyDescent="0.2">
      <c r="I1448">
        <v>4030</v>
      </c>
      <c r="J1448" t="s">
        <v>8221</v>
      </c>
      <c r="K1448">
        <v>6</v>
      </c>
      <c r="Q1448">
        <v>2826</v>
      </c>
      <c r="R1448" t="s">
        <v>8219</v>
      </c>
      <c r="S1448">
        <v>19</v>
      </c>
    </row>
    <row r="1449" spans="9:19" x14ac:dyDescent="0.2">
      <c r="I1449">
        <v>4031</v>
      </c>
      <c r="J1449" t="s">
        <v>8221</v>
      </c>
      <c r="K1449">
        <v>0</v>
      </c>
      <c r="Q1449">
        <v>2827</v>
      </c>
      <c r="R1449" t="s">
        <v>8219</v>
      </c>
      <c r="S1449">
        <v>23</v>
      </c>
    </row>
    <row r="1450" spans="9:19" x14ac:dyDescent="0.2">
      <c r="I1450">
        <v>4032</v>
      </c>
      <c r="J1450" t="s">
        <v>8221</v>
      </c>
      <c r="K1450">
        <v>7</v>
      </c>
      <c r="Q1450">
        <v>2828</v>
      </c>
      <c r="R1450" t="s">
        <v>8219</v>
      </c>
      <c r="S1450">
        <v>97</v>
      </c>
    </row>
    <row r="1451" spans="9:19" x14ac:dyDescent="0.2">
      <c r="I1451">
        <v>4033</v>
      </c>
      <c r="J1451" t="s">
        <v>8221</v>
      </c>
      <c r="K1451">
        <v>94</v>
      </c>
      <c r="Q1451">
        <v>2829</v>
      </c>
      <c r="R1451" t="s">
        <v>8219</v>
      </c>
      <c r="S1451">
        <v>76</v>
      </c>
    </row>
    <row r="1452" spans="9:19" x14ac:dyDescent="0.2">
      <c r="I1452">
        <v>4034</v>
      </c>
      <c r="J1452" t="s">
        <v>8221</v>
      </c>
      <c r="K1452">
        <v>2</v>
      </c>
      <c r="Q1452">
        <v>2830</v>
      </c>
      <c r="R1452" t="s">
        <v>8219</v>
      </c>
      <c r="S1452">
        <v>11</v>
      </c>
    </row>
    <row r="1453" spans="9:19" x14ac:dyDescent="0.2">
      <c r="I1453">
        <v>4035</v>
      </c>
      <c r="J1453" t="s">
        <v>8221</v>
      </c>
      <c r="K1453">
        <v>25</v>
      </c>
      <c r="Q1453">
        <v>2831</v>
      </c>
      <c r="R1453" t="s">
        <v>8219</v>
      </c>
      <c r="S1453">
        <v>52</v>
      </c>
    </row>
    <row r="1454" spans="9:19" x14ac:dyDescent="0.2">
      <c r="I1454">
        <v>4036</v>
      </c>
      <c r="J1454" t="s">
        <v>8221</v>
      </c>
      <c r="K1454">
        <v>17</v>
      </c>
      <c r="Q1454">
        <v>2832</v>
      </c>
      <c r="R1454" t="s">
        <v>8219</v>
      </c>
      <c r="S1454">
        <v>95</v>
      </c>
    </row>
    <row r="1455" spans="9:19" x14ac:dyDescent="0.2">
      <c r="I1455">
        <v>4037</v>
      </c>
      <c r="J1455" t="s">
        <v>8221</v>
      </c>
      <c r="K1455">
        <v>2</v>
      </c>
      <c r="Q1455">
        <v>2833</v>
      </c>
      <c r="R1455" t="s">
        <v>8219</v>
      </c>
      <c r="S1455">
        <v>35</v>
      </c>
    </row>
    <row r="1456" spans="9:19" x14ac:dyDescent="0.2">
      <c r="I1456">
        <v>4038</v>
      </c>
      <c r="J1456" t="s">
        <v>8221</v>
      </c>
      <c r="K1456">
        <v>4</v>
      </c>
      <c r="Q1456">
        <v>2834</v>
      </c>
      <c r="R1456" t="s">
        <v>8219</v>
      </c>
      <c r="S1456">
        <v>21</v>
      </c>
    </row>
    <row r="1457" spans="9:19" x14ac:dyDescent="0.2">
      <c r="I1457">
        <v>4039</v>
      </c>
      <c r="J1457" t="s">
        <v>8221</v>
      </c>
      <c r="K1457">
        <v>5</v>
      </c>
      <c r="Q1457">
        <v>2835</v>
      </c>
      <c r="R1457" t="s">
        <v>8219</v>
      </c>
      <c r="S1457">
        <v>93</v>
      </c>
    </row>
    <row r="1458" spans="9:19" x14ac:dyDescent="0.2">
      <c r="I1458">
        <v>4040</v>
      </c>
      <c r="J1458" t="s">
        <v>8221</v>
      </c>
      <c r="K1458">
        <v>2</v>
      </c>
      <c r="Q1458">
        <v>2836</v>
      </c>
      <c r="R1458" t="s">
        <v>8219</v>
      </c>
      <c r="S1458">
        <v>11</v>
      </c>
    </row>
    <row r="1459" spans="9:19" x14ac:dyDescent="0.2">
      <c r="I1459">
        <v>4041</v>
      </c>
      <c r="J1459" t="s">
        <v>8221</v>
      </c>
      <c r="K1459">
        <v>2</v>
      </c>
      <c r="Q1459">
        <v>2837</v>
      </c>
      <c r="R1459" t="s">
        <v>8219</v>
      </c>
      <c r="S1459">
        <v>21</v>
      </c>
    </row>
    <row r="1460" spans="9:19" x14ac:dyDescent="0.2">
      <c r="I1460">
        <v>4042</v>
      </c>
      <c r="J1460" t="s">
        <v>8221</v>
      </c>
      <c r="K1460">
        <v>3</v>
      </c>
      <c r="Q1460">
        <v>2838</v>
      </c>
      <c r="R1460" t="s">
        <v>8219</v>
      </c>
      <c r="S1460">
        <v>54</v>
      </c>
    </row>
    <row r="1461" spans="9:19" x14ac:dyDescent="0.2">
      <c r="I1461">
        <v>4043</v>
      </c>
      <c r="J1461" t="s">
        <v>8221</v>
      </c>
      <c r="K1461">
        <v>0</v>
      </c>
      <c r="Q1461">
        <v>2839</v>
      </c>
      <c r="R1461" t="s">
        <v>8219</v>
      </c>
      <c r="S1461">
        <v>31</v>
      </c>
    </row>
    <row r="1462" spans="9:19" x14ac:dyDescent="0.2">
      <c r="I1462">
        <v>4044</v>
      </c>
      <c r="J1462" t="s">
        <v>8221</v>
      </c>
      <c r="K1462">
        <v>4</v>
      </c>
      <c r="Q1462">
        <v>2840</v>
      </c>
      <c r="R1462" t="s">
        <v>8219</v>
      </c>
      <c r="S1462">
        <v>132</v>
      </c>
    </row>
    <row r="1463" spans="9:19" x14ac:dyDescent="0.2">
      <c r="I1463">
        <v>4045</v>
      </c>
      <c r="J1463" t="s">
        <v>8221</v>
      </c>
      <c r="K1463">
        <v>1</v>
      </c>
      <c r="Q1463">
        <v>2921</v>
      </c>
      <c r="R1463" t="s">
        <v>8219</v>
      </c>
      <c r="S1463">
        <v>3</v>
      </c>
    </row>
    <row r="1464" spans="9:19" x14ac:dyDescent="0.2">
      <c r="I1464">
        <v>4046</v>
      </c>
      <c r="J1464" t="s">
        <v>8221</v>
      </c>
      <c r="K1464">
        <v>12</v>
      </c>
      <c r="Q1464">
        <v>2922</v>
      </c>
      <c r="R1464" t="s">
        <v>8219</v>
      </c>
      <c r="S1464">
        <v>6</v>
      </c>
    </row>
    <row r="1465" spans="9:19" x14ac:dyDescent="0.2">
      <c r="I1465">
        <v>4047</v>
      </c>
      <c r="J1465" t="s">
        <v>8221</v>
      </c>
      <c r="K1465">
        <v>4</v>
      </c>
      <c r="Q1465">
        <v>2923</v>
      </c>
      <c r="R1465" t="s">
        <v>8219</v>
      </c>
      <c r="S1465">
        <v>10</v>
      </c>
    </row>
    <row r="1466" spans="9:19" x14ac:dyDescent="0.2">
      <c r="I1466">
        <v>4048</v>
      </c>
      <c r="J1466" t="s">
        <v>8221</v>
      </c>
      <c r="K1466">
        <v>91</v>
      </c>
      <c r="Q1466">
        <v>2924</v>
      </c>
      <c r="R1466" t="s">
        <v>8219</v>
      </c>
      <c r="S1466">
        <v>147</v>
      </c>
    </row>
    <row r="1467" spans="9:19" x14ac:dyDescent="0.2">
      <c r="I1467">
        <v>4049</v>
      </c>
      <c r="J1467" t="s">
        <v>8221</v>
      </c>
      <c r="K1467">
        <v>1</v>
      </c>
      <c r="Q1467">
        <v>2925</v>
      </c>
      <c r="R1467" t="s">
        <v>8219</v>
      </c>
      <c r="S1467">
        <v>199</v>
      </c>
    </row>
    <row r="1468" spans="9:19" x14ac:dyDescent="0.2">
      <c r="I1468">
        <v>4050</v>
      </c>
      <c r="J1468" t="s">
        <v>8221</v>
      </c>
      <c r="K1468">
        <v>1</v>
      </c>
      <c r="Q1468">
        <v>2926</v>
      </c>
      <c r="R1468" t="s">
        <v>8219</v>
      </c>
      <c r="S1468">
        <v>50</v>
      </c>
    </row>
    <row r="1469" spans="9:19" x14ac:dyDescent="0.2">
      <c r="I1469">
        <v>4051</v>
      </c>
      <c r="J1469" t="s">
        <v>8221</v>
      </c>
      <c r="K1469">
        <v>0</v>
      </c>
      <c r="Q1469">
        <v>2927</v>
      </c>
      <c r="R1469" t="s">
        <v>8219</v>
      </c>
      <c r="S1469">
        <v>21</v>
      </c>
    </row>
    <row r="1470" spans="9:19" x14ac:dyDescent="0.2">
      <c r="I1470">
        <v>4052</v>
      </c>
      <c r="J1470" t="s">
        <v>8221</v>
      </c>
      <c r="K1470">
        <v>13</v>
      </c>
      <c r="Q1470">
        <v>2928</v>
      </c>
      <c r="R1470" t="s">
        <v>8219</v>
      </c>
      <c r="S1470">
        <v>24</v>
      </c>
    </row>
    <row r="1471" spans="9:19" x14ac:dyDescent="0.2">
      <c r="I1471">
        <v>4053</v>
      </c>
      <c r="J1471" t="s">
        <v>8221</v>
      </c>
      <c r="K1471">
        <v>2</v>
      </c>
      <c r="Q1471">
        <v>2929</v>
      </c>
      <c r="R1471" t="s">
        <v>8219</v>
      </c>
      <c r="S1471">
        <v>32</v>
      </c>
    </row>
    <row r="1472" spans="9:19" x14ac:dyDescent="0.2">
      <c r="I1472">
        <v>4054</v>
      </c>
      <c r="J1472" t="s">
        <v>8221</v>
      </c>
      <c r="K1472">
        <v>0</v>
      </c>
      <c r="Q1472">
        <v>2930</v>
      </c>
      <c r="R1472" t="s">
        <v>8219</v>
      </c>
      <c r="S1472">
        <v>62</v>
      </c>
    </row>
    <row r="1473" spans="9:19" x14ac:dyDescent="0.2">
      <c r="I1473">
        <v>4055</v>
      </c>
      <c r="J1473" t="s">
        <v>8221</v>
      </c>
      <c r="K1473">
        <v>21</v>
      </c>
      <c r="Q1473">
        <v>2931</v>
      </c>
      <c r="R1473" t="s">
        <v>8219</v>
      </c>
      <c r="S1473">
        <v>9</v>
      </c>
    </row>
    <row r="1474" spans="9:19" x14ac:dyDescent="0.2">
      <c r="I1474">
        <v>4056</v>
      </c>
      <c r="J1474" t="s">
        <v>8221</v>
      </c>
      <c r="K1474">
        <v>9</v>
      </c>
      <c r="Q1474">
        <v>2932</v>
      </c>
      <c r="R1474" t="s">
        <v>8219</v>
      </c>
      <c r="S1474">
        <v>38</v>
      </c>
    </row>
    <row r="1475" spans="9:19" x14ac:dyDescent="0.2">
      <c r="I1475">
        <v>4057</v>
      </c>
      <c r="J1475" t="s">
        <v>8221</v>
      </c>
      <c r="K1475">
        <v>6</v>
      </c>
      <c r="Q1475">
        <v>2933</v>
      </c>
      <c r="R1475" t="s">
        <v>8219</v>
      </c>
      <c r="S1475">
        <v>54</v>
      </c>
    </row>
    <row r="1476" spans="9:19" x14ac:dyDescent="0.2">
      <c r="I1476">
        <v>4058</v>
      </c>
      <c r="J1476" t="s">
        <v>8221</v>
      </c>
      <c r="K1476">
        <v>4</v>
      </c>
      <c r="Q1476">
        <v>2934</v>
      </c>
      <c r="R1476" t="s">
        <v>8219</v>
      </c>
      <c r="S1476">
        <v>37</v>
      </c>
    </row>
    <row r="1477" spans="9:19" x14ac:dyDescent="0.2">
      <c r="I1477">
        <v>4059</v>
      </c>
      <c r="J1477" t="s">
        <v>8221</v>
      </c>
      <c r="K1477">
        <v>7</v>
      </c>
      <c r="Q1477">
        <v>2935</v>
      </c>
      <c r="R1477" t="s">
        <v>8219</v>
      </c>
      <c r="S1477">
        <v>39</v>
      </c>
    </row>
    <row r="1478" spans="9:19" x14ac:dyDescent="0.2">
      <c r="I1478">
        <v>4060</v>
      </c>
      <c r="J1478" t="s">
        <v>8221</v>
      </c>
      <c r="K1478">
        <v>5</v>
      </c>
      <c r="Q1478">
        <v>2936</v>
      </c>
      <c r="R1478" t="s">
        <v>8219</v>
      </c>
      <c r="S1478">
        <v>34</v>
      </c>
    </row>
    <row r="1479" spans="9:19" x14ac:dyDescent="0.2">
      <c r="I1479">
        <v>4061</v>
      </c>
      <c r="J1479" t="s">
        <v>8221</v>
      </c>
      <c r="K1479">
        <v>0</v>
      </c>
      <c r="Q1479">
        <v>2937</v>
      </c>
      <c r="R1479" t="s">
        <v>8219</v>
      </c>
      <c r="S1479">
        <v>55</v>
      </c>
    </row>
    <row r="1480" spans="9:19" x14ac:dyDescent="0.2">
      <c r="I1480">
        <v>4062</v>
      </c>
      <c r="J1480" t="s">
        <v>8221</v>
      </c>
      <c r="K1480">
        <v>3</v>
      </c>
      <c r="Q1480">
        <v>2938</v>
      </c>
      <c r="R1480" t="s">
        <v>8219</v>
      </c>
      <c r="S1480">
        <v>32</v>
      </c>
    </row>
    <row r="1481" spans="9:19" x14ac:dyDescent="0.2">
      <c r="I1481">
        <v>4063</v>
      </c>
      <c r="J1481" t="s">
        <v>8221</v>
      </c>
      <c r="K1481">
        <v>9</v>
      </c>
      <c r="Q1481">
        <v>2939</v>
      </c>
      <c r="R1481" t="s">
        <v>8219</v>
      </c>
      <c r="S1481">
        <v>25</v>
      </c>
    </row>
    <row r="1482" spans="9:19" x14ac:dyDescent="0.2">
      <c r="I1482">
        <v>4064</v>
      </c>
      <c r="J1482" t="s">
        <v>8221</v>
      </c>
      <c r="K1482">
        <v>6</v>
      </c>
      <c r="Q1482">
        <v>2940</v>
      </c>
      <c r="R1482" t="s">
        <v>8219</v>
      </c>
      <c r="S1482">
        <v>33</v>
      </c>
    </row>
    <row r="1483" spans="9:19" x14ac:dyDescent="0.2">
      <c r="I1483">
        <v>4065</v>
      </c>
      <c r="J1483" t="s">
        <v>8221</v>
      </c>
      <c r="K1483">
        <v>4</v>
      </c>
      <c r="Q1483">
        <v>2961</v>
      </c>
      <c r="R1483" t="s">
        <v>8219</v>
      </c>
      <c r="S1483">
        <v>108</v>
      </c>
    </row>
    <row r="1484" spans="9:19" x14ac:dyDescent="0.2">
      <c r="I1484">
        <v>4066</v>
      </c>
      <c r="J1484" t="s">
        <v>8221</v>
      </c>
      <c r="K1484">
        <v>1</v>
      </c>
      <c r="Q1484">
        <v>2962</v>
      </c>
      <c r="R1484" t="s">
        <v>8219</v>
      </c>
      <c r="S1484">
        <v>20</v>
      </c>
    </row>
    <row r="1485" spans="9:19" x14ac:dyDescent="0.2">
      <c r="I1485">
        <v>4067</v>
      </c>
      <c r="J1485" t="s">
        <v>8221</v>
      </c>
      <c r="K1485">
        <v>17</v>
      </c>
      <c r="Q1485">
        <v>2963</v>
      </c>
      <c r="R1485" t="s">
        <v>8219</v>
      </c>
      <c r="S1485">
        <v>98</v>
      </c>
    </row>
    <row r="1486" spans="9:19" x14ac:dyDescent="0.2">
      <c r="I1486">
        <v>4068</v>
      </c>
      <c r="J1486" t="s">
        <v>8221</v>
      </c>
      <c r="K1486">
        <v>1</v>
      </c>
      <c r="Q1486">
        <v>2964</v>
      </c>
      <c r="R1486" t="s">
        <v>8219</v>
      </c>
      <c r="S1486">
        <v>196</v>
      </c>
    </row>
    <row r="1487" spans="9:19" x14ac:dyDescent="0.2">
      <c r="I1487">
        <v>4069</v>
      </c>
      <c r="J1487" t="s">
        <v>8221</v>
      </c>
      <c r="K1487">
        <v>13</v>
      </c>
      <c r="Q1487">
        <v>2965</v>
      </c>
      <c r="R1487" t="s">
        <v>8219</v>
      </c>
      <c r="S1487">
        <v>39</v>
      </c>
    </row>
    <row r="1488" spans="9:19" x14ac:dyDescent="0.2">
      <c r="I1488">
        <v>4070</v>
      </c>
      <c r="J1488" t="s">
        <v>8221</v>
      </c>
      <c r="K1488">
        <v>6</v>
      </c>
      <c r="Q1488">
        <v>2966</v>
      </c>
      <c r="R1488" t="s">
        <v>8219</v>
      </c>
      <c r="S1488">
        <v>128</v>
      </c>
    </row>
    <row r="1489" spans="9:19" x14ac:dyDescent="0.2">
      <c r="I1489">
        <v>4071</v>
      </c>
      <c r="J1489" t="s">
        <v>8221</v>
      </c>
      <c r="K1489">
        <v>0</v>
      </c>
      <c r="Q1489">
        <v>2967</v>
      </c>
      <c r="R1489" t="s">
        <v>8219</v>
      </c>
      <c r="S1489">
        <v>71</v>
      </c>
    </row>
    <row r="1490" spans="9:19" x14ac:dyDescent="0.2">
      <c r="I1490">
        <v>4072</v>
      </c>
      <c r="J1490" t="s">
        <v>8221</v>
      </c>
      <c r="K1490">
        <v>2</v>
      </c>
      <c r="Q1490">
        <v>2968</v>
      </c>
      <c r="R1490" t="s">
        <v>8219</v>
      </c>
      <c r="S1490">
        <v>47</v>
      </c>
    </row>
    <row r="1491" spans="9:19" x14ac:dyDescent="0.2">
      <c r="I1491">
        <v>4073</v>
      </c>
      <c r="J1491" t="s">
        <v>8221</v>
      </c>
      <c r="K1491">
        <v>2</v>
      </c>
      <c r="Q1491">
        <v>2969</v>
      </c>
      <c r="R1491" t="s">
        <v>8219</v>
      </c>
      <c r="S1491">
        <v>17</v>
      </c>
    </row>
    <row r="1492" spans="9:19" x14ac:dyDescent="0.2">
      <c r="I1492">
        <v>4074</v>
      </c>
      <c r="J1492" t="s">
        <v>8221</v>
      </c>
      <c r="K1492">
        <v>21</v>
      </c>
      <c r="Q1492">
        <v>2970</v>
      </c>
      <c r="R1492" t="s">
        <v>8219</v>
      </c>
      <c r="S1492">
        <v>91</v>
      </c>
    </row>
    <row r="1493" spans="9:19" x14ac:dyDescent="0.2">
      <c r="I1493">
        <v>4075</v>
      </c>
      <c r="J1493" t="s">
        <v>8221</v>
      </c>
      <c r="K1493">
        <v>13</v>
      </c>
      <c r="Q1493">
        <v>2971</v>
      </c>
      <c r="R1493" t="s">
        <v>8219</v>
      </c>
      <c r="S1493">
        <v>43</v>
      </c>
    </row>
    <row r="1494" spans="9:19" x14ac:dyDescent="0.2">
      <c r="I1494">
        <v>4076</v>
      </c>
      <c r="J1494" t="s">
        <v>8221</v>
      </c>
      <c r="K1494">
        <v>0</v>
      </c>
      <c r="Q1494">
        <v>2972</v>
      </c>
      <c r="R1494" t="s">
        <v>8219</v>
      </c>
      <c r="S1494">
        <v>17</v>
      </c>
    </row>
    <row r="1495" spans="9:19" x14ac:dyDescent="0.2">
      <c r="I1495">
        <v>4077</v>
      </c>
      <c r="J1495" t="s">
        <v>8221</v>
      </c>
      <c r="K1495">
        <v>6</v>
      </c>
      <c r="Q1495">
        <v>2973</v>
      </c>
      <c r="R1495" t="s">
        <v>8219</v>
      </c>
      <c r="S1495">
        <v>33</v>
      </c>
    </row>
    <row r="1496" spans="9:19" x14ac:dyDescent="0.2">
      <c r="I1496">
        <v>4078</v>
      </c>
      <c r="J1496" t="s">
        <v>8221</v>
      </c>
      <c r="K1496">
        <v>0</v>
      </c>
      <c r="Q1496">
        <v>2974</v>
      </c>
      <c r="R1496" t="s">
        <v>8219</v>
      </c>
      <c r="S1496">
        <v>87</v>
      </c>
    </row>
    <row r="1497" spans="9:19" x14ac:dyDescent="0.2">
      <c r="I1497">
        <v>4079</v>
      </c>
      <c r="J1497" t="s">
        <v>8221</v>
      </c>
      <c r="K1497">
        <v>1</v>
      </c>
      <c r="Q1497">
        <v>2975</v>
      </c>
      <c r="R1497" t="s">
        <v>8219</v>
      </c>
      <c r="S1497">
        <v>113</v>
      </c>
    </row>
    <row r="1498" spans="9:19" x14ac:dyDescent="0.2">
      <c r="I1498">
        <v>4080</v>
      </c>
      <c r="J1498" t="s">
        <v>8221</v>
      </c>
      <c r="K1498">
        <v>0</v>
      </c>
      <c r="Q1498">
        <v>2976</v>
      </c>
      <c r="R1498" t="s">
        <v>8219</v>
      </c>
      <c r="S1498">
        <v>14</v>
      </c>
    </row>
    <row r="1499" spans="9:19" x14ac:dyDescent="0.2">
      <c r="I1499">
        <v>4081</v>
      </c>
      <c r="J1499" t="s">
        <v>8221</v>
      </c>
      <c r="K1499">
        <v>12</v>
      </c>
      <c r="Q1499">
        <v>2977</v>
      </c>
      <c r="R1499" t="s">
        <v>8219</v>
      </c>
      <c r="S1499">
        <v>30</v>
      </c>
    </row>
    <row r="1500" spans="9:19" x14ac:dyDescent="0.2">
      <c r="I1500">
        <v>4082</v>
      </c>
      <c r="J1500" t="s">
        <v>8221</v>
      </c>
      <c r="K1500">
        <v>2</v>
      </c>
      <c r="Q1500">
        <v>2978</v>
      </c>
      <c r="R1500" t="s">
        <v>8219</v>
      </c>
      <c r="S1500">
        <v>16</v>
      </c>
    </row>
    <row r="1501" spans="9:19" x14ac:dyDescent="0.2">
      <c r="I1501">
        <v>4083</v>
      </c>
      <c r="J1501" t="s">
        <v>8221</v>
      </c>
      <c r="K1501">
        <v>6</v>
      </c>
      <c r="Q1501">
        <v>2979</v>
      </c>
      <c r="R1501" t="s">
        <v>8219</v>
      </c>
      <c r="S1501">
        <v>46</v>
      </c>
    </row>
    <row r="1502" spans="9:19" x14ac:dyDescent="0.2">
      <c r="I1502">
        <v>4084</v>
      </c>
      <c r="J1502" t="s">
        <v>8221</v>
      </c>
      <c r="K1502">
        <v>1</v>
      </c>
      <c r="Q1502">
        <v>2980</v>
      </c>
      <c r="R1502" t="s">
        <v>8219</v>
      </c>
      <c r="S1502">
        <v>24</v>
      </c>
    </row>
    <row r="1503" spans="9:19" x14ac:dyDescent="0.2">
      <c r="I1503">
        <v>4085</v>
      </c>
      <c r="J1503" t="s">
        <v>8221</v>
      </c>
      <c r="K1503">
        <v>1</v>
      </c>
      <c r="Q1503">
        <v>2981</v>
      </c>
      <c r="R1503" t="s">
        <v>8219</v>
      </c>
      <c r="S1503">
        <v>97</v>
      </c>
    </row>
    <row r="1504" spans="9:19" x14ac:dyDescent="0.2">
      <c r="I1504">
        <v>4086</v>
      </c>
      <c r="J1504" t="s">
        <v>8221</v>
      </c>
      <c r="K1504">
        <v>5</v>
      </c>
      <c r="Q1504">
        <v>2982</v>
      </c>
      <c r="R1504" t="s">
        <v>8219</v>
      </c>
      <c r="S1504">
        <v>59</v>
      </c>
    </row>
    <row r="1505" spans="9:19" x14ac:dyDescent="0.2">
      <c r="I1505">
        <v>4087</v>
      </c>
      <c r="J1505" t="s">
        <v>8221</v>
      </c>
      <c r="K1505">
        <v>0</v>
      </c>
      <c r="Q1505">
        <v>2983</v>
      </c>
      <c r="R1505" t="s">
        <v>8219</v>
      </c>
      <c r="S1505">
        <v>1095</v>
      </c>
    </row>
    <row r="1506" spans="9:19" x14ac:dyDescent="0.2">
      <c r="I1506">
        <v>4088</v>
      </c>
      <c r="J1506" t="s">
        <v>8221</v>
      </c>
      <c r="K1506">
        <v>3</v>
      </c>
      <c r="Q1506">
        <v>2984</v>
      </c>
      <c r="R1506" t="s">
        <v>8219</v>
      </c>
      <c r="S1506">
        <v>218</v>
      </c>
    </row>
    <row r="1507" spans="9:19" x14ac:dyDescent="0.2">
      <c r="I1507">
        <v>4089</v>
      </c>
      <c r="J1507" t="s">
        <v>8221</v>
      </c>
      <c r="K1507">
        <v>8</v>
      </c>
      <c r="Q1507">
        <v>2985</v>
      </c>
      <c r="R1507" t="s">
        <v>8219</v>
      </c>
      <c r="S1507">
        <v>111</v>
      </c>
    </row>
    <row r="1508" spans="9:19" x14ac:dyDescent="0.2">
      <c r="I1508">
        <v>4090</v>
      </c>
      <c r="J1508" t="s">
        <v>8221</v>
      </c>
      <c r="K1508">
        <v>3</v>
      </c>
      <c r="Q1508">
        <v>2986</v>
      </c>
      <c r="R1508" t="s">
        <v>8219</v>
      </c>
      <c r="S1508">
        <v>56</v>
      </c>
    </row>
    <row r="1509" spans="9:19" x14ac:dyDescent="0.2">
      <c r="I1509">
        <v>4091</v>
      </c>
      <c r="J1509" t="s">
        <v>8221</v>
      </c>
      <c r="K1509">
        <v>8</v>
      </c>
      <c r="Q1509">
        <v>2987</v>
      </c>
      <c r="R1509" t="s">
        <v>8219</v>
      </c>
      <c r="S1509">
        <v>265</v>
      </c>
    </row>
    <row r="1510" spans="9:19" x14ac:dyDescent="0.2">
      <c r="I1510">
        <v>4092</v>
      </c>
      <c r="J1510" t="s">
        <v>8221</v>
      </c>
      <c r="K1510">
        <v>1</v>
      </c>
      <c r="Q1510">
        <v>2988</v>
      </c>
      <c r="R1510" t="s">
        <v>8219</v>
      </c>
      <c r="S1510">
        <v>28</v>
      </c>
    </row>
    <row r="1511" spans="9:19" x14ac:dyDescent="0.2">
      <c r="I1511">
        <v>4093</v>
      </c>
      <c r="J1511" t="s">
        <v>8221</v>
      </c>
      <c r="K1511">
        <v>4</v>
      </c>
      <c r="Q1511">
        <v>2989</v>
      </c>
      <c r="R1511" t="s">
        <v>8219</v>
      </c>
      <c r="S1511">
        <v>364</v>
      </c>
    </row>
    <row r="1512" spans="9:19" x14ac:dyDescent="0.2">
      <c r="I1512">
        <v>4094</v>
      </c>
      <c r="J1512" t="s">
        <v>8221</v>
      </c>
      <c r="K1512">
        <v>8</v>
      </c>
      <c r="Q1512">
        <v>2990</v>
      </c>
      <c r="R1512" t="s">
        <v>8219</v>
      </c>
      <c r="S1512">
        <v>27</v>
      </c>
    </row>
    <row r="1513" spans="9:19" x14ac:dyDescent="0.2">
      <c r="I1513">
        <v>4095</v>
      </c>
      <c r="J1513" t="s">
        <v>8221</v>
      </c>
      <c r="K1513">
        <v>1</v>
      </c>
      <c r="Q1513">
        <v>2991</v>
      </c>
      <c r="R1513" t="s">
        <v>8219</v>
      </c>
      <c r="S1513">
        <v>93</v>
      </c>
    </row>
    <row r="1514" spans="9:19" x14ac:dyDescent="0.2">
      <c r="I1514">
        <v>4096</v>
      </c>
      <c r="J1514" t="s">
        <v>8221</v>
      </c>
      <c r="K1514">
        <v>5</v>
      </c>
      <c r="Q1514">
        <v>2992</v>
      </c>
      <c r="R1514" t="s">
        <v>8219</v>
      </c>
      <c r="S1514">
        <v>64</v>
      </c>
    </row>
    <row r="1515" spans="9:19" x14ac:dyDescent="0.2">
      <c r="I1515">
        <v>4097</v>
      </c>
      <c r="J1515" t="s">
        <v>8221</v>
      </c>
      <c r="K1515">
        <v>0</v>
      </c>
      <c r="Q1515">
        <v>2993</v>
      </c>
      <c r="R1515" t="s">
        <v>8219</v>
      </c>
      <c r="S1515">
        <v>22</v>
      </c>
    </row>
    <row r="1516" spans="9:19" x14ac:dyDescent="0.2">
      <c r="I1516">
        <v>4098</v>
      </c>
      <c r="J1516" t="s">
        <v>8221</v>
      </c>
      <c r="K1516">
        <v>0</v>
      </c>
      <c r="Q1516">
        <v>2994</v>
      </c>
      <c r="R1516" t="s">
        <v>8219</v>
      </c>
      <c r="S1516">
        <v>59</v>
      </c>
    </row>
    <row r="1517" spans="9:19" x14ac:dyDescent="0.2">
      <c r="I1517">
        <v>4099</v>
      </c>
      <c r="J1517" t="s">
        <v>8221</v>
      </c>
      <c r="K1517">
        <v>1</v>
      </c>
      <c r="Q1517">
        <v>2995</v>
      </c>
      <c r="R1517" t="s">
        <v>8219</v>
      </c>
      <c r="S1517">
        <v>249</v>
      </c>
    </row>
    <row r="1518" spans="9:19" x14ac:dyDescent="0.2">
      <c r="I1518">
        <v>4100</v>
      </c>
      <c r="J1518" t="s">
        <v>8221</v>
      </c>
      <c r="K1518">
        <v>0</v>
      </c>
      <c r="Q1518">
        <v>2996</v>
      </c>
      <c r="R1518" t="s">
        <v>8219</v>
      </c>
      <c r="S1518">
        <v>392</v>
      </c>
    </row>
    <row r="1519" spans="9:19" x14ac:dyDescent="0.2">
      <c r="I1519">
        <v>4101</v>
      </c>
      <c r="J1519" t="s">
        <v>8221</v>
      </c>
      <c r="K1519">
        <v>0</v>
      </c>
      <c r="Q1519">
        <v>2997</v>
      </c>
      <c r="R1519" t="s">
        <v>8219</v>
      </c>
      <c r="S1519">
        <v>115</v>
      </c>
    </row>
    <row r="1520" spans="9:19" x14ac:dyDescent="0.2">
      <c r="I1520">
        <v>4102</v>
      </c>
      <c r="J1520" t="s">
        <v>8221</v>
      </c>
      <c r="K1520">
        <v>6</v>
      </c>
      <c r="Q1520">
        <v>2998</v>
      </c>
      <c r="R1520" t="s">
        <v>8219</v>
      </c>
      <c r="S1520">
        <v>433</v>
      </c>
    </row>
    <row r="1521" spans="9:19" x14ac:dyDescent="0.2">
      <c r="I1521">
        <v>4103</v>
      </c>
      <c r="J1521" t="s">
        <v>8221</v>
      </c>
      <c r="K1521">
        <v>6</v>
      </c>
      <c r="Q1521">
        <v>2999</v>
      </c>
      <c r="R1521" t="s">
        <v>8219</v>
      </c>
      <c r="S1521">
        <v>20</v>
      </c>
    </row>
    <row r="1522" spans="9:19" x14ac:dyDescent="0.2">
      <c r="I1522">
        <v>4104</v>
      </c>
      <c r="J1522" t="s">
        <v>8221</v>
      </c>
      <c r="K1522">
        <v>14</v>
      </c>
      <c r="Q1522">
        <v>3000</v>
      </c>
      <c r="R1522" t="s">
        <v>8219</v>
      </c>
      <c r="S1522">
        <v>8</v>
      </c>
    </row>
    <row r="1523" spans="9:19" x14ac:dyDescent="0.2">
      <c r="I1523">
        <v>4105</v>
      </c>
      <c r="J1523" t="s">
        <v>8221</v>
      </c>
      <c r="K1523">
        <v>6</v>
      </c>
      <c r="Q1523">
        <v>3001</v>
      </c>
      <c r="R1523" t="s">
        <v>8219</v>
      </c>
      <c r="S1523">
        <v>175</v>
      </c>
    </row>
    <row r="1524" spans="9:19" x14ac:dyDescent="0.2">
      <c r="I1524">
        <v>4106</v>
      </c>
      <c r="J1524" t="s">
        <v>8221</v>
      </c>
      <c r="K1524">
        <v>33</v>
      </c>
      <c r="Q1524">
        <v>3002</v>
      </c>
      <c r="R1524" t="s">
        <v>8219</v>
      </c>
      <c r="S1524">
        <v>104</v>
      </c>
    </row>
    <row r="1525" spans="9:19" x14ac:dyDescent="0.2">
      <c r="I1525">
        <v>4107</v>
      </c>
      <c r="J1525" t="s">
        <v>8221</v>
      </c>
      <c r="K1525">
        <v>4</v>
      </c>
      <c r="Q1525">
        <v>3003</v>
      </c>
      <c r="R1525" t="s">
        <v>8219</v>
      </c>
      <c r="S1525">
        <v>17</v>
      </c>
    </row>
    <row r="1526" spans="9:19" x14ac:dyDescent="0.2">
      <c r="I1526">
        <v>4108</v>
      </c>
      <c r="J1526" t="s">
        <v>8221</v>
      </c>
      <c r="K1526">
        <v>1</v>
      </c>
      <c r="Q1526">
        <v>3004</v>
      </c>
      <c r="R1526" t="s">
        <v>8219</v>
      </c>
      <c r="S1526">
        <v>277</v>
      </c>
    </row>
    <row r="1527" spans="9:19" x14ac:dyDescent="0.2">
      <c r="I1527">
        <v>4109</v>
      </c>
      <c r="J1527" t="s">
        <v>8221</v>
      </c>
      <c r="K1527">
        <v>0</v>
      </c>
      <c r="Q1527">
        <v>3005</v>
      </c>
      <c r="R1527" t="s">
        <v>8219</v>
      </c>
      <c r="S1527">
        <v>118</v>
      </c>
    </row>
    <row r="1528" spans="9:19" x14ac:dyDescent="0.2">
      <c r="I1528">
        <v>4110</v>
      </c>
      <c r="J1528" t="s">
        <v>8221</v>
      </c>
      <c r="K1528">
        <v>6</v>
      </c>
      <c r="Q1528">
        <v>3006</v>
      </c>
      <c r="R1528" t="s">
        <v>8219</v>
      </c>
      <c r="S1528">
        <v>97</v>
      </c>
    </row>
    <row r="1529" spans="9:19" x14ac:dyDescent="0.2">
      <c r="I1529">
        <v>4111</v>
      </c>
      <c r="J1529" t="s">
        <v>8221</v>
      </c>
      <c r="K1529">
        <v>6</v>
      </c>
      <c r="Q1529">
        <v>3007</v>
      </c>
      <c r="R1529" t="s">
        <v>8219</v>
      </c>
      <c r="S1529">
        <v>20</v>
      </c>
    </row>
    <row r="1530" spans="9:19" x14ac:dyDescent="0.2">
      <c r="I1530">
        <v>4112</v>
      </c>
      <c r="J1530" t="s">
        <v>8221</v>
      </c>
      <c r="K1530">
        <v>1</v>
      </c>
      <c r="Q1530">
        <v>3008</v>
      </c>
      <c r="R1530" t="s">
        <v>8219</v>
      </c>
      <c r="S1530">
        <v>26</v>
      </c>
    </row>
    <row r="1531" spans="9:19" x14ac:dyDescent="0.2">
      <c r="I1531">
        <v>4113</v>
      </c>
      <c r="J1531" t="s">
        <v>8221</v>
      </c>
      <c r="K1531">
        <v>3</v>
      </c>
      <c r="Q1531">
        <v>3009</v>
      </c>
      <c r="R1531" t="s">
        <v>8219</v>
      </c>
      <c r="S1531">
        <v>128</v>
      </c>
    </row>
    <row r="1532" spans="9:19" x14ac:dyDescent="0.2">
      <c r="Q1532">
        <v>3010</v>
      </c>
      <c r="R1532" t="s">
        <v>8219</v>
      </c>
      <c r="S1532">
        <v>15</v>
      </c>
    </row>
    <row r="1533" spans="9:19" x14ac:dyDescent="0.2">
      <c r="Q1533">
        <v>3011</v>
      </c>
      <c r="R1533" t="s">
        <v>8219</v>
      </c>
      <c r="S1533">
        <v>25</v>
      </c>
    </row>
    <row r="1534" spans="9:19" x14ac:dyDescent="0.2">
      <c r="Q1534">
        <v>3012</v>
      </c>
      <c r="R1534" t="s">
        <v>8219</v>
      </c>
      <c r="S1534">
        <v>55</v>
      </c>
    </row>
    <row r="1535" spans="9:19" x14ac:dyDescent="0.2">
      <c r="Q1535">
        <v>3013</v>
      </c>
      <c r="R1535" t="s">
        <v>8219</v>
      </c>
      <c r="S1535">
        <v>107</v>
      </c>
    </row>
    <row r="1536" spans="9:19" x14ac:dyDescent="0.2">
      <c r="Q1536">
        <v>3014</v>
      </c>
      <c r="R1536" t="s">
        <v>8219</v>
      </c>
      <c r="S1536">
        <v>557</v>
      </c>
    </row>
    <row r="1537" spans="17:19" x14ac:dyDescent="0.2">
      <c r="Q1537">
        <v>3015</v>
      </c>
      <c r="R1537" t="s">
        <v>8219</v>
      </c>
      <c r="S1537">
        <v>40</v>
      </c>
    </row>
    <row r="1538" spans="17:19" x14ac:dyDescent="0.2">
      <c r="Q1538">
        <v>3016</v>
      </c>
      <c r="R1538" t="s">
        <v>8219</v>
      </c>
      <c r="S1538">
        <v>36</v>
      </c>
    </row>
    <row r="1539" spans="17:19" x14ac:dyDescent="0.2">
      <c r="Q1539">
        <v>3017</v>
      </c>
      <c r="R1539" t="s">
        <v>8219</v>
      </c>
      <c r="S1539">
        <v>159</v>
      </c>
    </row>
    <row r="1540" spans="17:19" x14ac:dyDescent="0.2">
      <c r="Q1540">
        <v>3018</v>
      </c>
      <c r="R1540" t="s">
        <v>8219</v>
      </c>
      <c r="S1540">
        <v>41</v>
      </c>
    </row>
    <row r="1541" spans="17:19" x14ac:dyDescent="0.2">
      <c r="Q1541">
        <v>3019</v>
      </c>
      <c r="R1541" t="s">
        <v>8219</v>
      </c>
      <c r="S1541">
        <v>226</v>
      </c>
    </row>
    <row r="1542" spans="17:19" x14ac:dyDescent="0.2">
      <c r="Q1542">
        <v>3020</v>
      </c>
      <c r="R1542" t="s">
        <v>8219</v>
      </c>
      <c r="S1542">
        <v>30</v>
      </c>
    </row>
    <row r="1543" spans="17:19" x14ac:dyDescent="0.2">
      <c r="Q1543">
        <v>3021</v>
      </c>
      <c r="R1543" t="s">
        <v>8219</v>
      </c>
      <c r="S1543">
        <v>103</v>
      </c>
    </row>
    <row r="1544" spans="17:19" x14ac:dyDescent="0.2">
      <c r="Q1544">
        <v>3022</v>
      </c>
      <c r="R1544" t="s">
        <v>8219</v>
      </c>
      <c r="S1544">
        <v>62</v>
      </c>
    </row>
    <row r="1545" spans="17:19" x14ac:dyDescent="0.2">
      <c r="Q1545">
        <v>3023</v>
      </c>
      <c r="R1545" t="s">
        <v>8219</v>
      </c>
      <c r="S1545">
        <v>6</v>
      </c>
    </row>
    <row r="1546" spans="17:19" x14ac:dyDescent="0.2">
      <c r="Q1546">
        <v>3024</v>
      </c>
      <c r="R1546" t="s">
        <v>8219</v>
      </c>
      <c r="S1546">
        <v>182</v>
      </c>
    </row>
    <row r="1547" spans="17:19" x14ac:dyDescent="0.2">
      <c r="Q1547">
        <v>3025</v>
      </c>
      <c r="R1547" t="s">
        <v>8219</v>
      </c>
      <c r="S1547">
        <v>145</v>
      </c>
    </row>
    <row r="1548" spans="17:19" x14ac:dyDescent="0.2">
      <c r="Q1548">
        <v>3026</v>
      </c>
      <c r="R1548" t="s">
        <v>8219</v>
      </c>
      <c r="S1548">
        <v>25</v>
      </c>
    </row>
    <row r="1549" spans="17:19" x14ac:dyDescent="0.2">
      <c r="Q1549">
        <v>3027</v>
      </c>
      <c r="R1549" t="s">
        <v>8219</v>
      </c>
      <c r="S1549">
        <v>320</v>
      </c>
    </row>
    <row r="1550" spans="17:19" x14ac:dyDescent="0.2">
      <c r="Q1550">
        <v>3028</v>
      </c>
      <c r="R1550" t="s">
        <v>8219</v>
      </c>
      <c r="S1550">
        <v>99</v>
      </c>
    </row>
    <row r="1551" spans="17:19" x14ac:dyDescent="0.2">
      <c r="Q1551">
        <v>3029</v>
      </c>
      <c r="R1551" t="s">
        <v>8219</v>
      </c>
      <c r="S1551">
        <v>348</v>
      </c>
    </row>
    <row r="1552" spans="17:19" x14ac:dyDescent="0.2">
      <c r="Q1552">
        <v>3030</v>
      </c>
      <c r="R1552" t="s">
        <v>8219</v>
      </c>
      <c r="S1552">
        <v>41</v>
      </c>
    </row>
    <row r="1553" spans="17:19" x14ac:dyDescent="0.2">
      <c r="Q1553">
        <v>3031</v>
      </c>
      <c r="R1553" t="s">
        <v>8219</v>
      </c>
      <c r="S1553">
        <v>29</v>
      </c>
    </row>
    <row r="1554" spans="17:19" x14ac:dyDescent="0.2">
      <c r="Q1554">
        <v>3032</v>
      </c>
      <c r="R1554" t="s">
        <v>8219</v>
      </c>
      <c r="S1554">
        <v>25</v>
      </c>
    </row>
    <row r="1555" spans="17:19" x14ac:dyDescent="0.2">
      <c r="Q1555">
        <v>3033</v>
      </c>
      <c r="R1555" t="s">
        <v>8219</v>
      </c>
      <c r="S1555">
        <v>23</v>
      </c>
    </row>
    <row r="1556" spans="17:19" x14ac:dyDescent="0.2">
      <c r="Q1556">
        <v>3034</v>
      </c>
      <c r="R1556" t="s">
        <v>8219</v>
      </c>
      <c r="S1556">
        <v>1260</v>
      </c>
    </row>
    <row r="1557" spans="17:19" x14ac:dyDescent="0.2">
      <c r="Q1557">
        <v>3035</v>
      </c>
      <c r="R1557" t="s">
        <v>8219</v>
      </c>
      <c r="S1557">
        <v>307</v>
      </c>
    </row>
    <row r="1558" spans="17:19" x14ac:dyDescent="0.2">
      <c r="Q1558">
        <v>3036</v>
      </c>
      <c r="R1558" t="s">
        <v>8219</v>
      </c>
      <c r="S1558">
        <v>329</v>
      </c>
    </row>
    <row r="1559" spans="17:19" x14ac:dyDescent="0.2">
      <c r="Q1559">
        <v>3037</v>
      </c>
      <c r="R1559" t="s">
        <v>8219</v>
      </c>
      <c r="S1559">
        <v>32</v>
      </c>
    </row>
    <row r="1560" spans="17:19" x14ac:dyDescent="0.2">
      <c r="Q1560">
        <v>3038</v>
      </c>
      <c r="R1560" t="s">
        <v>8219</v>
      </c>
      <c r="S1560">
        <v>27</v>
      </c>
    </row>
    <row r="1561" spans="17:19" x14ac:dyDescent="0.2">
      <c r="Q1561">
        <v>3039</v>
      </c>
      <c r="R1561" t="s">
        <v>8219</v>
      </c>
      <c r="S1561">
        <v>236</v>
      </c>
    </row>
    <row r="1562" spans="17:19" x14ac:dyDescent="0.2">
      <c r="Q1562">
        <v>3040</v>
      </c>
      <c r="R1562" t="s">
        <v>8219</v>
      </c>
      <c r="S1562">
        <v>42</v>
      </c>
    </row>
    <row r="1563" spans="17:19" x14ac:dyDescent="0.2">
      <c r="Q1563">
        <v>3041</v>
      </c>
      <c r="R1563" t="s">
        <v>8219</v>
      </c>
      <c r="S1563">
        <v>95</v>
      </c>
    </row>
    <row r="1564" spans="17:19" x14ac:dyDescent="0.2">
      <c r="Q1564">
        <v>3042</v>
      </c>
      <c r="R1564" t="s">
        <v>8219</v>
      </c>
      <c r="S1564">
        <v>37</v>
      </c>
    </row>
    <row r="1565" spans="17:19" x14ac:dyDescent="0.2">
      <c r="Q1565">
        <v>3043</v>
      </c>
      <c r="R1565" t="s">
        <v>8219</v>
      </c>
      <c r="S1565">
        <v>128</v>
      </c>
    </row>
    <row r="1566" spans="17:19" x14ac:dyDescent="0.2">
      <c r="Q1566">
        <v>3044</v>
      </c>
      <c r="R1566" t="s">
        <v>8219</v>
      </c>
      <c r="S1566">
        <v>156</v>
      </c>
    </row>
    <row r="1567" spans="17:19" x14ac:dyDescent="0.2">
      <c r="Q1567">
        <v>3045</v>
      </c>
      <c r="R1567" t="s">
        <v>8219</v>
      </c>
      <c r="S1567">
        <v>64</v>
      </c>
    </row>
    <row r="1568" spans="17:19" x14ac:dyDescent="0.2">
      <c r="Q1568">
        <v>3046</v>
      </c>
      <c r="R1568" t="s">
        <v>8219</v>
      </c>
      <c r="S1568">
        <v>58</v>
      </c>
    </row>
    <row r="1569" spans="17:19" x14ac:dyDescent="0.2">
      <c r="Q1569">
        <v>3047</v>
      </c>
      <c r="R1569" t="s">
        <v>8219</v>
      </c>
      <c r="S1569">
        <v>20</v>
      </c>
    </row>
    <row r="1570" spans="17:19" x14ac:dyDescent="0.2">
      <c r="Q1570">
        <v>3048</v>
      </c>
      <c r="R1570" t="s">
        <v>8219</v>
      </c>
      <c r="S1570">
        <v>47</v>
      </c>
    </row>
    <row r="1571" spans="17:19" x14ac:dyDescent="0.2">
      <c r="Q1571">
        <v>3049</v>
      </c>
      <c r="R1571" t="s">
        <v>8219</v>
      </c>
      <c r="S1571">
        <v>54</v>
      </c>
    </row>
    <row r="1572" spans="17:19" x14ac:dyDescent="0.2">
      <c r="Q1572">
        <v>3050</v>
      </c>
      <c r="R1572" t="s">
        <v>8219</v>
      </c>
      <c r="S1572">
        <v>9</v>
      </c>
    </row>
    <row r="1573" spans="17:19" x14ac:dyDescent="0.2">
      <c r="Q1573">
        <v>3147</v>
      </c>
      <c r="R1573" t="s">
        <v>8219</v>
      </c>
      <c r="S1573">
        <v>213</v>
      </c>
    </row>
    <row r="1574" spans="17:19" x14ac:dyDescent="0.2">
      <c r="Q1574">
        <v>3148</v>
      </c>
      <c r="R1574" t="s">
        <v>8219</v>
      </c>
      <c r="S1574">
        <v>57</v>
      </c>
    </row>
    <row r="1575" spans="17:19" x14ac:dyDescent="0.2">
      <c r="Q1575">
        <v>3149</v>
      </c>
      <c r="R1575" t="s">
        <v>8219</v>
      </c>
      <c r="S1575">
        <v>25</v>
      </c>
    </row>
    <row r="1576" spans="17:19" x14ac:dyDescent="0.2">
      <c r="Q1576">
        <v>3150</v>
      </c>
      <c r="R1576" t="s">
        <v>8219</v>
      </c>
      <c r="S1576">
        <v>104</v>
      </c>
    </row>
    <row r="1577" spans="17:19" x14ac:dyDescent="0.2">
      <c r="Q1577">
        <v>3151</v>
      </c>
      <c r="R1577" t="s">
        <v>8219</v>
      </c>
      <c r="S1577">
        <v>34</v>
      </c>
    </row>
    <row r="1578" spans="17:19" x14ac:dyDescent="0.2">
      <c r="Q1578">
        <v>3152</v>
      </c>
      <c r="R1578" t="s">
        <v>8219</v>
      </c>
      <c r="S1578">
        <v>67</v>
      </c>
    </row>
    <row r="1579" spans="17:19" x14ac:dyDescent="0.2">
      <c r="Q1579">
        <v>3153</v>
      </c>
      <c r="R1579" t="s">
        <v>8219</v>
      </c>
      <c r="S1579">
        <v>241</v>
      </c>
    </row>
    <row r="1580" spans="17:19" x14ac:dyDescent="0.2">
      <c r="Q1580">
        <v>3154</v>
      </c>
      <c r="R1580" t="s">
        <v>8219</v>
      </c>
      <c r="S1580">
        <v>123</v>
      </c>
    </row>
    <row r="1581" spans="17:19" x14ac:dyDescent="0.2">
      <c r="Q1581">
        <v>3155</v>
      </c>
      <c r="R1581" t="s">
        <v>8219</v>
      </c>
      <c r="S1581">
        <v>302</v>
      </c>
    </row>
    <row r="1582" spans="17:19" x14ac:dyDescent="0.2">
      <c r="Q1582">
        <v>3156</v>
      </c>
      <c r="R1582" t="s">
        <v>8219</v>
      </c>
      <c r="S1582">
        <v>89</v>
      </c>
    </row>
    <row r="1583" spans="17:19" x14ac:dyDescent="0.2">
      <c r="Q1583">
        <v>3157</v>
      </c>
      <c r="R1583" t="s">
        <v>8219</v>
      </c>
      <c r="S1583">
        <v>41</v>
      </c>
    </row>
    <row r="1584" spans="17:19" x14ac:dyDescent="0.2">
      <c r="Q1584">
        <v>3158</v>
      </c>
      <c r="R1584" t="s">
        <v>8219</v>
      </c>
      <c r="S1584">
        <v>69</v>
      </c>
    </row>
    <row r="1585" spans="17:19" x14ac:dyDescent="0.2">
      <c r="Q1585">
        <v>3159</v>
      </c>
      <c r="R1585" t="s">
        <v>8219</v>
      </c>
      <c r="S1585">
        <v>52</v>
      </c>
    </row>
    <row r="1586" spans="17:19" x14ac:dyDescent="0.2">
      <c r="Q1586">
        <v>3160</v>
      </c>
      <c r="R1586" t="s">
        <v>8219</v>
      </c>
      <c r="S1586">
        <v>57</v>
      </c>
    </row>
    <row r="1587" spans="17:19" x14ac:dyDescent="0.2">
      <c r="Q1587">
        <v>3161</v>
      </c>
      <c r="R1587" t="s">
        <v>8219</v>
      </c>
      <c r="S1587">
        <v>74</v>
      </c>
    </row>
    <row r="1588" spans="17:19" x14ac:dyDescent="0.2">
      <c r="Q1588">
        <v>3162</v>
      </c>
      <c r="R1588" t="s">
        <v>8219</v>
      </c>
      <c r="S1588">
        <v>63</v>
      </c>
    </row>
    <row r="1589" spans="17:19" x14ac:dyDescent="0.2">
      <c r="Q1589">
        <v>3163</v>
      </c>
      <c r="R1589" t="s">
        <v>8219</v>
      </c>
      <c r="S1589">
        <v>72</v>
      </c>
    </row>
    <row r="1590" spans="17:19" x14ac:dyDescent="0.2">
      <c r="Q1590">
        <v>3164</v>
      </c>
      <c r="R1590" t="s">
        <v>8219</v>
      </c>
      <c r="S1590">
        <v>71</v>
      </c>
    </row>
    <row r="1591" spans="17:19" x14ac:dyDescent="0.2">
      <c r="Q1591">
        <v>3165</v>
      </c>
      <c r="R1591" t="s">
        <v>8219</v>
      </c>
      <c r="S1591">
        <v>21</v>
      </c>
    </row>
    <row r="1592" spans="17:19" x14ac:dyDescent="0.2">
      <c r="Q1592">
        <v>3166</v>
      </c>
      <c r="R1592" t="s">
        <v>8219</v>
      </c>
      <c r="S1592">
        <v>930</v>
      </c>
    </row>
    <row r="1593" spans="17:19" x14ac:dyDescent="0.2">
      <c r="Q1593">
        <v>3167</v>
      </c>
      <c r="R1593" t="s">
        <v>8219</v>
      </c>
      <c r="S1593">
        <v>55</v>
      </c>
    </row>
    <row r="1594" spans="17:19" x14ac:dyDescent="0.2">
      <c r="Q1594">
        <v>3168</v>
      </c>
      <c r="R1594" t="s">
        <v>8219</v>
      </c>
      <c r="S1594">
        <v>61</v>
      </c>
    </row>
    <row r="1595" spans="17:19" x14ac:dyDescent="0.2">
      <c r="Q1595">
        <v>3169</v>
      </c>
      <c r="R1595" t="s">
        <v>8219</v>
      </c>
      <c r="S1595">
        <v>82</v>
      </c>
    </row>
    <row r="1596" spans="17:19" x14ac:dyDescent="0.2">
      <c r="Q1596">
        <v>3170</v>
      </c>
      <c r="R1596" t="s">
        <v>8219</v>
      </c>
      <c r="S1596">
        <v>71</v>
      </c>
    </row>
    <row r="1597" spans="17:19" x14ac:dyDescent="0.2">
      <c r="Q1597">
        <v>3171</v>
      </c>
      <c r="R1597" t="s">
        <v>8219</v>
      </c>
      <c r="S1597">
        <v>117</v>
      </c>
    </row>
    <row r="1598" spans="17:19" x14ac:dyDescent="0.2">
      <c r="Q1598">
        <v>3172</v>
      </c>
      <c r="R1598" t="s">
        <v>8219</v>
      </c>
      <c r="S1598">
        <v>29</v>
      </c>
    </row>
    <row r="1599" spans="17:19" x14ac:dyDescent="0.2">
      <c r="Q1599">
        <v>3173</v>
      </c>
      <c r="R1599" t="s">
        <v>8219</v>
      </c>
      <c r="S1599">
        <v>74</v>
      </c>
    </row>
    <row r="1600" spans="17:19" x14ac:dyDescent="0.2">
      <c r="Q1600">
        <v>3174</v>
      </c>
      <c r="R1600" t="s">
        <v>8219</v>
      </c>
      <c r="S1600">
        <v>23</v>
      </c>
    </row>
    <row r="1601" spans="17:19" x14ac:dyDescent="0.2">
      <c r="Q1601">
        <v>3175</v>
      </c>
      <c r="R1601" t="s">
        <v>8219</v>
      </c>
      <c r="S1601">
        <v>60</v>
      </c>
    </row>
    <row r="1602" spans="17:19" x14ac:dyDescent="0.2">
      <c r="Q1602">
        <v>3176</v>
      </c>
      <c r="R1602" t="s">
        <v>8219</v>
      </c>
      <c r="S1602">
        <v>55</v>
      </c>
    </row>
    <row r="1603" spans="17:19" x14ac:dyDescent="0.2">
      <c r="Q1603">
        <v>3177</v>
      </c>
      <c r="R1603" t="s">
        <v>8219</v>
      </c>
      <c r="S1603">
        <v>51</v>
      </c>
    </row>
    <row r="1604" spans="17:19" x14ac:dyDescent="0.2">
      <c r="Q1604">
        <v>3178</v>
      </c>
      <c r="R1604" t="s">
        <v>8219</v>
      </c>
      <c r="S1604">
        <v>78</v>
      </c>
    </row>
    <row r="1605" spans="17:19" x14ac:dyDescent="0.2">
      <c r="Q1605">
        <v>3179</v>
      </c>
      <c r="R1605" t="s">
        <v>8219</v>
      </c>
      <c r="S1605">
        <v>62</v>
      </c>
    </row>
    <row r="1606" spans="17:19" x14ac:dyDescent="0.2">
      <c r="Q1606">
        <v>3180</v>
      </c>
      <c r="R1606" t="s">
        <v>8219</v>
      </c>
      <c r="S1606">
        <v>45</v>
      </c>
    </row>
    <row r="1607" spans="17:19" x14ac:dyDescent="0.2">
      <c r="Q1607">
        <v>3181</v>
      </c>
      <c r="R1607" t="s">
        <v>8219</v>
      </c>
      <c r="S1607">
        <v>15</v>
      </c>
    </row>
    <row r="1608" spans="17:19" x14ac:dyDescent="0.2">
      <c r="Q1608">
        <v>3182</v>
      </c>
      <c r="R1608" t="s">
        <v>8219</v>
      </c>
      <c r="S1608">
        <v>151</v>
      </c>
    </row>
    <row r="1609" spans="17:19" x14ac:dyDescent="0.2">
      <c r="Q1609">
        <v>3183</v>
      </c>
      <c r="R1609" t="s">
        <v>8219</v>
      </c>
      <c r="S1609">
        <v>68</v>
      </c>
    </row>
    <row r="1610" spans="17:19" x14ac:dyDescent="0.2">
      <c r="Q1610">
        <v>3184</v>
      </c>
      <c r="R1610" t="s">
        <v>8219</v>
      </c>
      <c r="S1610">
        <v>46</v>
      </c>
    </row>
    <row r="1611" spans="17:19" x14ac:dyDescent="0.2">
      <c r="Q1611">
        <v>3185</v>
      </c>
      <c r="R1611" t="s">
        <v>8219</v>
      </c>
      <c r="S1611">
        <v>24</v>
      </c>
    </row>
    <row r="1612" spans="17:19" x14ac:dyDescent="0.2">
      <c r="Q1612">
        <v>3186</v>
      </c>
      <c r="R1612" t="s">
        <v>8219</v>
      </c>
      <c r="S1612">
        <v>70</v>
      </c>
    </row>
    <row r="1613" spans="17:19" x14ac:dyDescent="0.2">
      <c r="Q1613">
        <v>3187</v>
      </c>
      <c r="R1613" t="s">
        <v>8219</v>
      </c>
      <c r="S1613">
        <v>244</v>
      </c>
    </row>
    <row r="1614" spans="17:19" x14ac:dyDescent="0.2">
      <c r="Q1614">
        <v>3208</v>
      </c>
      <c r="R1614" t="s">
        <v>8219</v>
      </c>
      <c r="S1614">
        <v>82</v>
      </c>
    </row>
    <row r="1615" spans="17:19" x14ac:dyDescent="0.2">
      <c r="Q1615">
        <v>3209</v>
      </c>
      <c r="R1615" t="s">
        <v>8219</v>
      </c>
      <c r="S1615">
        <v>226</v>
      </c>
    </row>
    <row r="1616" spans="17:19" x14ac:dyDescent="0.2">
      <c r="Q1616">
        <v>3210</v>
      </c>
      <c r="R1616" t="s">
        <v>8219</v>
      </c>
      <c r="S1616">
        <v>60</v>
      </c>
    </row>
    <row r="1617" spans="17:19" x14ac:dyDescent="0.2">
      <c r="Q1617">
        <v>3211</v>
      </c>
      <c r="R1617" t="s">
        <v>8219</v>
      </c>
      <c r="S1617">
        <v>322</v>
      </c>
    </row>
    <row r="1618" spans="17:19" x14ac:dyDescent="0.2">
      <c r="Q1618">
        <v>3212</v>
      </c>
      <c r="R1618" t="s">
        <v>8219</v>
      </c>
      <c r="S1618">
        <v>94</v>
      </c>
    </row>
    <row r="1619" spans="17:19" x14ac:dyDescent="0.2">
      <c r="Q1619">
        <v>3213</v>
      </c>
      <c r="R1619" t="s">
        <v>8219</v>
      </c>
      <c r="S1619">
        <v>47</v>
      </c>
    </row>
    <row r="1620" spans="17:19" x14ac:dyDescent="0.2">
      <c r="Q1620">
        <v>3214</v>
      </c>
      <c r="R1620" t="s">
        <v>8219</v>
      </c>
      <c r="S1620">
        <v>115</v>
      </c>
    </row>
    <row r="1621" spans="17:19" x14ac:dyDescent="0.2">
      <c r="Q1621">
        <v>3215</v>
      </c>
      <c r="R1621" t="s">
        <v>8219</v>
      </c>
      <c r="S1621">
        <v>134</v>
      </c>
    </row>
    <row r="1622" spans="17:19" x14ac:dyDescent="0.2">
      <c r="Q1622">
        <v>3216</v>
      </c>
      <c r="R1622" t="s">
        <v>8219</v>
      </c>
      <c r="S1622">
        <v>35</v>
      </c>
    </row>
    <row r="1623" spans="17:19" x14ac:dyDescent="0.2">
      <c r="Q1623">
        <v>3217</v>
      </c>
      <c r="R1623" t="s">
        <v>8219</v>
      </c>
      <c r="S1623">
        <v>104</v>
      </c>
    </row>
    <row r="1624" spans="17:19" x14ac:dyDescent="0.2">
      <c r="Q1624">
        <v>3218</v>
      </c>
      <c r="R1624" t="s">
        <v>8219</v>
      </c>
      <c r="S1624">
        <v>184</v>
      </c>
    </row>
    <row r="1625" spans="17:19" x14ac:dyDescent="0.2">
      <c r="Q1625">
        <v>3219</v>
      </c>
      <c r="R1625" t="s">
        <v>8219</v>
      </c>
      <c r="S1625">
        <v>119</v>
      </c>
    </row>
    <row r="1626" spans="17:19" x14ac:dyDescent="0.2">
      <c r="Q1626">
        <v>3220</v>
      </c>
      <c r="R1626" t="s">
        <v>8219</v>
      </c>
      <c r="S1626">
        <v>59</v>
      </c>
    </row>
    <row r="1627" spans="17:19" x14ac:dyDescent="0.2">
      <c r="Q1627">
        <v>3221</v>
      </c>
      <c r="R1627" t="s">
        <v>8219</v>
      </c>
      <c r="S1627">
        <v>113</v>
      </c>
    </row>
    <row r="1628" spans="17:19" x14ac:dyDescent="0.2">
      <c r="Q1628">
        <v>3222</v>
      </c>
      <c r="R1628" t="s">
        <v>8219</v>
      </c>
      <c r="S1628">
        <v>84</v>
      </c>
    </row>
    <row r="1629" spans="17:19" x14ac:dyDescent="0.2">
      <c r="Q1629">
        <v>3223</v>
      </c>
      <c r="R1629" t="s">
        <v>8219</v>
      </c>
      <c r="S1629">
        <v>74</v>
      </c>
    </row>
    <row r="1630" spans="17:19" x14ac:dyDescent="0.2">
      <c r="Q1630">
        <v>3224</v>
      </c>
      <c r="R1630" t="s">
        <v>8219</v>
      </c>
      <c r="S1630">
        <v>216</v>
      </c>
    </row>
    <row r="1631" spans="17:19" x14ac:dyDescent="0.2">
      <c r="Q1631">
        <v>3225</v>
      </c>
      <c r="R1631" t="s">
        <v>8219</v>
      </c>
      <c r="S1631">
        <v>39</v>
      </c>
    </row>
    <row r="1632" spans="17:19" x14ac:dyDescent="0.2">
      <c r="Q1632">
        <v>3226</v>
      </c>
      <c r="R1632" t="s">
        <v>8219</v>
      </c>
      <c r="S1632">
        <v>21</v>
      </c>
    </row>
    <row r="1633" spans="17:19" x14ac:dyDescent="0.2">
      <c r="Q1633">
        <v>3227</v>
      </c>
      <c r="R1633" t="s">
        <v>8219</v>
      </c>
      <c r="S1633">
        <v>30</v>
      </c>
    </row>
    <row r="1634" spans="17:19" x14ac:dyDescent="0.2">
      <c r="Q1634">
        <v>3228</v>
      </c>
      <c r="R1634" t="s">
        <v>8219</v>
      </c>
      <c r="S1634">
        <v>37</v>
      </c>
    </row>
    <row r="1635" spans="17:19" x14ac:dyDescent="0.2">
      <c r="Q1635">
        <v>3229</v>
      </c>
      <c r="R1635" t="s">
        <v>8219</v>
      </c>
      <c r="S1635">
        <v>202</v>
      </c>
    </row>
    <row r="1636" spans="17:19" x14ac:dyDescent="0.2">
      <c r="Q1636">
        <v>3230</v>
      </c>
      <c r="R1636" t="s">
        <v>8219</v>
      </c>
      <c r="S1636">
        <v>37</v>
      </c>
    </row>
    <row r="1637" spans="17:19" x14ac:dyDescent="0.2">
      <c r="Q1637">
        <v>3231</v>
      </c>
      <c r="R1637" t="s">
        <v>8219</v>
      </c>
      <c r="S1637">
        <v>28</v>
      </c>
    </row>
    <row r="1638" spans="17:19" x14ac:dyDescent="0.2">
      <c r="Q1638">
        <v>3232</v>
      </c>
      <c r="R1638" t="s">
        <v>8219</v>
      </c>
      <c r="S1638">
        <v>26</v>
      </c>
    </row>
    <row r="1639" spans="17:19" x14ac:dyDescent="0.2">
      <c r="Q1639">
        <v>3233</v>
      </c>
      <c r="R1639" t="s">
        <v>8219</v>
      </c>
      <c r="S1639">
        <v>61</v>
      </c>
    </row>
    <row r="1640" spans="17:19" x14ac:dyDescent="0.2">
      <c r="Q1640">
        <v>3234</v>
      </c>
      <c r="R1640" t="s">
        <v>8219</v>
      </c>
      <c r="S1640">
        <v>115</v>
      </c>
    </row>
    <row r="1641" spans="17:19" x14ac:dyDescent="0.2">
      <c r="Q1641">
        <v>3235</v>
      </c>
      <c r="R1641" t="s">
        <v>8219</v>
      </c>
      <c r="S1641">
        <v>181</v>
      </c>
    </row>
    <row r="1642" spans="17:19" x14ac:dyDescent="0.2">
      <c r="Q1642">
        <v>3236</v>
      </c>
      <c r="R1642" t="s">
        <v>8219</v>
      </c>
      <c r="S1642">
        <v>110</v>
      </c>
    </row>
    <row r="1643" spans="17:19" x14ac:dyDescent="0.2">
      <c r="Q1643">
        <v>3237</v>
      </c>
      <c r="R1643" t="s">
        <v>8219</v>
      </c>
      <c r="S1643">
        <v>269</v>
      </c>
    </row>
    <row r="1644" spans="17:19" x14ac:dyDescent="0.2">
      <c r="Q1644">
        <v>3238</v>
      </c>
      <c r="R1644" t="s">
        <v>8219</v>
      </c>
      <c r="S1644">
        <v>79</v>
      </c>
    </row>
    <row r="1645" spans="17:19" x14ac:dyDescent="0.2">
      <c r="Q1645">
        <v>3239</v>
      </c>
      <c r="R1645" t="s">
        <v>8219</v>
      </c>
      <c r="S1645">
        <v>104</v>
      </c>
    </row>
    <row r="1646" spans="17:19" x14ac:dyDescent="0.2">
      <c r="Q1646">
        <v>3240</v>
      </c>
      <c r="R1646" t="s">
        <v>8219</v>
      </c>
      <c r="S1646">
        <v>34</v>
      </c>
    </row>
    <row r="1647" spans="17:19" x14ac:dyDescent="0.2">
      <c r="Q1647">
        <v>3241</v>
      </c>
      <c r="R1647" t="s">
        <v>8219</v>
      </c>
      <c r="S1647">
        <v>167</v>
      </c>
    </row>
    <row r="1648" spans="17:19" x14ac:dyDescent="0.2">
      <c r="Q1648">
        <v>3242</v>
      </c>
      <c r="R1648" t="s">
        <v>8219</v>
      </c>
      <c r="S1648">
        <v>183</v>
      </c>
    </row>
    <row r="1649" spans="17:19" x14ac:dyDescent="0.2">
      <c r="Q1649">
        <v>3243</v>
      </c>
      <c r="R1649" t="s">
        <v>8219</v>
      </c>
      <c r="S1649">
        <v>71</v>
      </c>
    </row>
    <row r="1650" spans="17:19" x14ac:dyDescent="0.2">
      <c r="Q1650">
        <v>3244</v>
      </c>
      <c r="R1650" t="s">
        <v>8219</v>
      </c>
      <c r="S1650">
        <v>69</v>
      </c>
    </row>
    <row r="1651" spans="17:19" x14ac:dyDescent="0.2">
      <c r="Q1651">
        <v>3245</v>
      </c>
      <c r="R1651" t="s">
        <v>8219</v>
      </c>
      <c r="S1651">
        <v>270</v>
      </c>
    </row>
    <row r="1652" spans="17:19" x14ac:dyDescent="0.2">
      <c r="Q1652">
        <v>3246</v>
      </c>
      <c r="R1652" t="s">
        <v>8219</v>
      </c>
      <c r="S1652">
        <v>193</v>
      </c>
    </row>
    <row r="1653" spans="17:19" x14ac:dyDescent="0.2">
      <c r="Q1653">
        <v>3247</v>
      </c>
      <c r="R1653" t="s">
        <v>8219</v>
      </c>
      <c r="S1653">
        <v>57</v>
      </c>
    </row>
    <row r="1654" spans="17:19" x14ac:dyDescent="0.2">
      <c r="Q1654">
        <v>3248</v>
      </c>
      <c r="R1654" t="s">
        <v>8219</v>
      </c>
      <c r="S1654">
        <v>200</v>
      </c>
    </row>
    <row r="1655" spans="17:19" x14ac:dyDescent="0.2">
      <c r="Q1655">
        <v>3249</v>
      </c>
      <c r="R1655" t="s">
        <v>8219</v>
      </c>
      <c r="S1655">
        <v>88</v>
      </c>
    </row>
    <row r="1656" spans="17:19" x14ac:dyDescent="0.2">
      <c r="Q1656">
        <v>3250</v>
      </c>
      <c r="R1656" t="s">
        <v>8219</v>
      </c>
      <c r="S1656">
        <v>213</v>
      </c>
    </row>
    <row r="1657" spans="17:19" x14ac:dyDescent="0.2">
      <c r="Q1657">
        <v>3251</v>
      </c>
      <c r="R1657" t="s">
        <v>8219</v>
      </c>
      <c r="S1657">
        <v>20</v>
      </c>
    </row>
    <row r="1658" spans="17:19" x14ac:dyDescent="0.2">
      <c r="Q1658">
        <v>3252</v>
      </c>
      <c r="R1658" t="s">
        <v>8219</v>
      </c>
      <c r="S1658">
        <v>50</v>
      </c>
    </row>
    <row r="1659" spans="17:19" x14ac:dyDescent="0.2">
      <c r="Q1659">
        <v>3253</v>
      </c>
      <c r="R1659" t="s">
        <v>8219</v>
      </c>
      <c r="S1659">
        <v>115</v>
      </c>
    </row>
    <row r="1660" spans="17:19" x14ac:dyDescent="0.2">
      <c r="Q1660">
        <v>3254</v>
      </c>
      <c r="R1660" t="s">
        <v>8219</v>
      </c>
      <c r="S1660">
        <v>186</v>
      </c>
    </row>
    <row r="1661" spans="17:19" x14ac:dyDescent="0.2">
      <c r="Q1661">
        <v>3255</v>
      </c>
      <c r="R1661" t="s">
        <v>8219</v>
      </c>
      <c r="S1661">
        <v>18</v>
      </c>
    </row>
    <row r="1662" spans="17:19" x14ac:dyDescent="0.2">
      <c r="Q1662">
        <v>3256</v>
      </c>
      <c r="R1662" t="s">
        <v>8219</v>
      </c>
      <c r="S1662">
        <v>176</v>
      </c>
    </row>
    <row r="1663" spans="17:19" x14ac:dyDescent="0.2">
      <c r="Q1663">
        <v>3257</v>
      </c>
      <c r="R1663" t="s">
        <v>8219</v>
      </c>
      <c r="S1663">
        <v>41</v>
      </c>
    </row>
    <row r="1664" spans="17:19" x14ac:dyDescent="0.2">
      <c r="Q1664">
        <v>3258</v>
      </c>
      <c r="R1664" t="s">
        <v>8219</v>
      </c>
      <c r="S1664">
        <v>75</v>
      </c>
    </row>
    <row r="1665" spans="17:19" x14ac:dyDescent="0.2">
      <c r="Q1665">
        <v>3259</v>
      </c>
      <c r="R1665" t="s">
        <v>8219</v>
      </c>
      <c r="S1665">
        <v>97</v>
      </c>
    </row>
    <row r="1666" spans="17:19" x14ac:dyDescent="0.2">
      <c r="Q1666">
        <v>3260</v>
      </c>
      <c r="R1666" t="s">
        <v>8219</v>
      </c>
      <c r="S1666">
        <v>73</v>
      </c>
    </row>
    <row r="1667" spans="17:19" x14ac:dyDescent="0.2">
      <c r="Q1667">
        <v>3261</v>
      </c>
      <c r="R1667" t="s">
        <v>8219</v>
      </c>
      <c r="S1667">
        <v>49</v>
      </c>
    </row>
    <row r="1668" spans="17:19" x14ac:dyDescent="0.2">
      <c r="Q1668">
        <v>3262</v>
      </c>
      <c r="R1668" t="s">
        <v>8219</v>
      </c>
      <c r="S1668">
        <v>134</v>
      </c>
    </row>
    <row r="1669" spans="17:19" x14ac:dyDescent="0.2">
      <c r="Q1669">
        <v>3263</v>
      </c>
      <c r="R1669" t="s">
        <v>8219</v>
      </c>
      <c r="S1669">
        <v>68</v>
      </c>
    </row>
    <row r="1670" spans="17:19" x14ac:dyDescent="0.2">
      <c r="Q1670">
        <v>3264</v>
      </c>
      <c r="R1670" t="s">
        <v>8219</v>
      </c>
      <c r="S1670">
        <v>49</v>
      </c>
    </row>
    <row r="1671" spans="17:19" x14ac:dyDescent="0.2">
      <c r="Q1671">
        <v>3265</v>
      </c>
      <c r="R1671" t="s">
        <v>8219</v>
      </c>
      <c r="S1671">
        <v>63</v>
      </c>
    </row>
    <row r="1672" spans="17:19" x14ac:dyDescent="0.2">
      <c r="Q1672">
        <v>3266</v>
      </c>
      <c r="R1672" t="s">
        <v>8219</v>
      </c>
      <c r="S1672">
        <v>163</v>
      </c>
    </row>
    <row r="1673" spans="17:19" x14ac:dyDescent="0.2">
      <c r="Q1673">
        <v>3267</v>
      </c>
      <c r="R1673" t="s">
        <v>8219</v>
      </c>
      <c r="S1673">
        <v>288</v>
      </c>
    </row>
    <row r="1674" spans="17:19" x14ac:dyDescent="0.2">
      <c r="Q1674">
        <v>3268</v>
      </c>
      <c r="R1674" t="s">
        <v>8219</v>
      </c>
      <c r="S1674">
        <v>42</v>
      </c>
    </row>
    <row r="1675" spans="17:19" x14ac:dyDescent="0.2">
      <c r="Q1675">
        <v>3269</v>
      </c>
      <c r="R1675" t="s">
        <v>8219</v>
      </c>
      <c r="S1675">
        <v>70</v>
      </c>
    </row>
    <row r="1676" spans="17:19" x14ac:dyDescent="0.2">
      <c r="Q1676">
        <v>3270</v>
      </c>
      <c r="R1676" t="s">
        <v>8219</v>
      </c>
      <c r="S1676">
        <v>30</v>
      </c>
    </row>
    <row r="1677" spans="17:19" x14ac:dyDescent="0.2">
      <c r="Q1677">
        <v>3271</v>
      </c>
      <c r="R1677" t="s">
        <v>8219</v>
      </c>
      <c r="S1677">
        <v>51</v>
      </c>
    </row>
    <row r="1678" spans="17:19" x14ac:dyDescent="0.2">
      <c r="Q1678">
        <v>3272</v>
      </c>
      <c r="R1678" t="s">
        <v>8219</v>
      </c>
      <c r="S1678">
        <v>145</v>
      </c>
    </row>
    <row r="1679" spans="17:19" x14ac:dyDescent="0.2">
      <c r="Q1679">
        <v>3273</v>
      </c>
      <c r="R1679" t="s">
        <v>8219</v>
      </c>
      <c r="S1679">
        <v>21</v>
      </c>
    </row>
    <row r="1680" spans="17:19" x14ac:dyDescent="0.2">
      <c r="Q1680">
        <v>3274</v>
      </c>
      <c r="R1680" t="s">
        <v>8219</v>
      </c>
      <c r="S1680">
        <v>286</v>
      </c>
    </row>
    <row r="1681" spans="17:19" x14ac:dyDescent="0.2">
      <c r="Q1681">
        <v>3275</v>
      </c>
      <c r="R1681" t="s">
        <v>8219</v>
      </c>
      <c r="S1681">
        <v>12</v>
      </c>
    </row>
    <row r="1682" spans="17:19" x14ac:dyDescent="0.2">
      <c r="Q1682">
        <v>3276</v>
      </c>
      <c r="R1682" t="s">
        <v>8219</v>
      </c>
      <c r="S1682">
        <v>100</v>
      </c>
    </row>
    <row r="1683" spans="17:19" x14ac:dyDescent="0.2">
      <c r="Q1683">
        <v>3277</v>
      </c>
      <c r="R1683" t="s">
        <v>8219</v>
      </c>
      <c r="S1683">
        <v>100</v>
      </c>
    </row>
    <row r="1684" spans="17:19" x14ac:dyDescent="0.2">
      <c r="Q1684">
        <v>3278</v>
      </c>
      <c r="R1684" t="s">
        <v>8219</v>
      </c>
      <c r="S1684">
        <v>34</v>
      </c>
    </row>
    <row r="1685" spans="17:19" x14ac:dyDescent="0.2">
      <c r="Q1685">
        <v>3279</v>
      </c>
      <c r="R1685" t="s">
        <v>8219</v>
      </c>
      <c r="S1685">
        <v>63</v>
      </c>
    </row>
    <row r="1686" spans="17:19" x14ac:dyDescent="0.2">
      <c r="Q1686">
        <v>3280</v>
      </c>
      <c r="R1686" t="s">
        <v>8219</v>
      </c>
      <c r="S1686">
        <v>30</v>
      </c>
    </row>
    <row r="1687" spans="17:19" x14ac:dyDescent="0.2">
      <c r="Q1687">
        <v>3281</v>
      </c>
      <c r="R1687" t="s">
        <v>8219</v>
      </c>
      <c r="S1687">
        <v>47</v>
      </c>
    </row>
    <row r="1688" spans="17:19" x14ac:dyDescent="0.2">
      <c r="Q1688">
        <v>3282</v>
      </c>
      <c r="R1688" t="s">
        <v>8219</v>
      </c>
      <c r="S1688">
        <v>237</v>
      </c>
    </row>
    <row r="1689" spans="17:19" x14ac:dyDescent="0.2">
      <c r="Q1689">
        <v>3283</v>
      </c>
      <c r="R1689" t="s">
        <v>8219</v>
      </c>
      <c r="S1689">
        <v>47</v>
      </c>
    </row>
    <row r="1690" spans="17:19" x14ac:dyDescent="0.2">
      <c r="Q1690">
        <v>3284</v>
      </c>
      <c r="R1690" t="s">
        <v>8219</v>
      </c>
      <c r="S1690">
        <v>15</v>
      </c>
    </row>
    <row r="1691" spans="17:19" x14ac:dyDescent="0.2">
      <c r="Q1691">
        <v>3285</v>
      </c>
      <c r="R1691" t="s">
        <v>8219</v>
      </c>
      <c r="S1691">
        <v>81</v>
      </c>
    </row>
    <row r="1692" spans="17:19" x14ac:dyDescent="0.2">
      <c r="Q1692">
        <v>3286</v>
      </c>
      <c r="R1692" t="s">
        <v>8219</v>
      </c>
      <c r="S1692">
        <v>122</v>
      </c>
    </row>
    <row r="1693" spans="17:19" x14ac:dyDescent="0.2">
      <c r="Q1693">
        <v>3287</v>
      </c>
      <c r="R1693" t="s">
        <v>8219</v>
      </c>
      <c r="S1693">
        <v>34</v>
      </c>
    </row>
    <row r="1694" spans="17:19" x14ac:dyDescent="0.2">
      <c r="Q1694">
        <v>3288</v>
      </c>
      <c r="R1694" t="s">
        <v>8219</v>
      </c>
      <c r="S1694">
        <v>207</v>
      </c>
    </row>
    <row r="1695" spans="17:19" x14ac:dyDescent="0.2">
      <c r="Q1695">
        <v>3289</v>
      </c>
      <c r="R1695" t="s">
        <v>8219</v>
      </c>
      <c r="S1695">
        <v>25</v>
      </c>
    </row>
    <row r="1696" spans="17:19" x14ac:dyDescent="0.2">
      <c r="Q1696">
        <v>3290</v>
      </c>
      <c r="R1696" t="s">
        <v>8219</v>
      </c>
      <c r="S1696">
        <v>72</v>
      </c>
    </row>
    <row r="1697" spans="17:19" x14ac:dyDescent="0.2">
      <c r="Q1697">
        <v>3291</v>
      </c>
      <c r="R1697" t="s">
        <v>8219</v>
      </c>
      <c r="S1697">
        <v>14</v>
      </c>
    </row>
    <row r="1698" spans="17:19" x14ac:dyDescent="0.2">
      <c r="Q1698">
        <v>3292</v>
      </c>
      <c r="R1698" t="s">
        <v>8219</v>
      </c>
      <c r="S1698">
        <v>15</v>
      </c>
    </row>
    <row r="1699" spans="17:19" x14ac:dyDescent="0.2">
      <c r="Q1699">
        <v>3293</v>
      </c>
      <c r="R1699" t="s">
        <v>8219</v>
      </c>
      <c r="S1699">
        <v>91</v>
      </c>
    </row>
    <row r="1700" spans="17:19" x14ac:dyDescent="0.2">
      <c r="Q1700">
        <v>3294</v>
      </c>
      <c r="R1700" t="s">
        <v>8219</v>
      </c>
      <c r="S1700">
        <v>24</v>
      </c>
    </row>
    <row r="1701" spans="17:19" x14ac:dyDescent="0.2">
      <c r="Q1701">
        <v>3295</v>
      </c>
      <c r="R1701" t="s">
        <v>8219</v>
      </c>
      <c r="S1701">
        <v>27</v>
      </c>
    </row>
    <row r="1702" spans="17:19" x14ac:dyDescent="0.2">
      <c r="Q1702">
        <v>3296</v>
      </c>
      <c r="R1702" t="s">
        <v>8219</v>
      </c>
      <c r="S1702">
        <v>47</v>
      </c>
    </row>
    <row r="1703" spans="17:19" x14ac:dyDescent="0.2">
      <c r="Q1703">
        <v>3297</v>
      </c>
      <c r="R1703" t="s">
        <v>8219</v>
      </c>
      <c r="S1703">
        <v>44</v>
      </c>
    </row>
    <row r="1704" spans="17:19" x14ac:dyDescent="0.2">
      <c r="Q1704">
        <v>3298</v>
      </c>
      <c r="R1704" t="s">
        <v>8219</v>
      </c>
      <c r="S1704">
        <v>72</v>
      </c>
    </row>
    <row r="1705" spans="17:19" x14ac:dyDescent="0.2">
      <c r="Q1705">
        <v>3299</v>
      </c>
      <c r="R1705" t="s">
        <v>8219</v>
      </c>
      <c r="S1705">
        <v>63</v>
      </c>
    </row>
    <row r="1706" spans="17:19" x14ac:dyDescent="0.2">
      <c r="Q1706">
        <v>3300</v>
      </c>
      <c r="R1706" t="s">
        <v>8219</v>
      </c>
      <c r="S1706">
        <v>88</v>
      </c>
    </row>
    <row r="1707" spans="17:19" x14ac:dyDescent="0.2">
      <c r="Q1707">
        <v>3301</v>
      </c>
      <c r="R1707" t="s">
        <v>8219</v>
      </c>
      <c r="S1707">
        <v>70</v>
      </c>
    </row>
    <row r="1708" spans="17:19" x14ac:dyDescent="0.2">
      <c r="Q1708">
        <v>3302</v>
      </c>
      <c r="R1708" t="s">
        <v>8219</v>
      </c>
      <c r="S1708">
        <v>50</v>
      </c>
    </row>
    <row r="1709" spans="17:19" x14ac:dyDescent="0.2">
      <c r="Q1709">
        <v>3303</v>
      </c>
      <c r="R1709" t="s">
        <v>8219</v>
      </c>
      <c r="S1709">
        <v>35</v>
      </c>
    </row>
    <row r="1710" spans="17:19" x14ac:dyDescent="0.2">
      <c r="Q1710">
        <v>3304</v>
      </c>
      <c r="R1710" t="s">
        <v>8219</v>
      </c>
      <c r="S1710">
        <v>175</v>
      </c>
    </row>
    <row r="1711" spans="17:19" x14ac:dyDescent="0.2">
      <c r="Q1711">
        <v>3305</v>
      </c>
      <c r="R1711" t="s">
        <v>8219</v>
      </c>
      <c r="S1711">
        <v>20</v>
      </c>
    </row>
    <row r="1712" spans="17:19" x14ac:dyDescent="0.2">
      <c r="Q1712">
        <v>3306</v>
      </c>
      <c r="R1712" t="s">
        <v>8219</v>
      </c>
      <c r="S1712">
        <v>54</v>
      </c>
    </row>
    <row r="1713" spans="17:19" x14ac:dyDescent="0.2">
      <c r="Q1713">
        <v>3307</v>
      </c>
      <c r="R1713" t="s">
        <v>8219</v>
      </c>
      <c r="S1713">
        <v>20</v>
      </c>
    </row>
    <row r="1714" spans="17:19" x14ac:dyDescent="0.2">
      <c r="Q1714">
        <v>3308</v>
      </c>
      <c r="R1714" t="s">
        <v>8219</v>
      </c>
      <c r="S1714">
        <v>57</v>
      </c>
    </row>
    <row r="1715" spans="17:19" x14ac:dyDescent="0.2">
      <c r="Q1715">
        <v>3309</v>
      </c>
      <c r="R1715" t="s">
        <v>8219</v>
      </c>
      <c r="S1715">
        <v>31</v>
      </c>
    </row>
    <row r="1716" spans="17:19" x14ac:dyDescent="0.2">
      <c r="Q1716">
        <v>3310</v>
      </c>
      <c r="R1716" t="s">
        <v>8219</v>
      </c>
      <c r="S1716">
        <v>31</v>
      </c>
    </row>
    <row r="1717" spans="17:19" x14ac:dyDescent="0.2">
      <c r="Q1717">
        <v>3311</v>
      </c>
      <c r="R1717" t="s">
        <v>8219</v>
      </c>
      <c r="S1717">
        <v>45</v>
      </c>
    </row>
    <row r="1718" spans="17:19" x14ac:dyDescent="0.2">
      <c r="Q1718">
        <v>3312</v>
      </c>
      <c r="R1718" t="s">
        <v>8219</v>
      </c>
      <c r="S1718">
        <v>41</v>
      </c>
    </row>
    <row r="1719" spans="17:19" x14ac:dyDescent="0.2">
      <c r="Q1719">
        <v>3313</v>
      </c>
      <c r="R1719" t="s">
        <v>8219</v>
      </c>
      <c r="S1719">
        <v>29</v>
      </c>
    </row>
    <row r="1720" spans="17:19" x14ac:dyDescent="0.2">
      <c r="Q1720">
        <v>3314</v>
      </c>
      <c r="R1720" t="s">
        <v>8219</v>
      </c>
      <c r="S1720">
        <v>58</v>
      </c>
    </row>
    <row r="1721" spans="17:19" x14ac:dyDescent="0.2">
      <c r="Q1721">
        <v>3315</v>
      </c>
      <c r="R1721" t="s">
        <v>8219</v>
      </c>
      <c r="S1721">
        <v>89</v>
      </c>
    </row>
    <row r="1722" spans="17:19" x14ac:dyDescent="0.2">
      <c r="Q1722">
        <v>3316</v>
      </c>
      <c r="R1722" t="s">
        <v>8219</v>
      </c>
      <c r="S1722">
        <v>125</v>
      </c>
    </row>
    <row r="1723" spans="17:19" x14ac:dyDescent="0.2">
      <c r="Q1723">
        <v>3317</v>
      </c>
      <c r="R1723" t="s">
        <v>8219</v>
      </c>
      <c r="S1723">
        <v>18</v>
      </c>
    </row>
    <row r="1724" spans="17:19" x14ac:dyDescent="0.2">
      <c r="Q1724">
        <v>3318</v>
      </c>
      <c r="R1724" t="s">
        <v>8219</v>
      </c>
      <c r="S1724">
        <v>32</v>
      </c>
    </row>
    <row r="1725" spans="17:19" x14ac:dyDescent="0.2">
      <c r="Q1725">
        <v>3319</v>
      </c>
      <c r="R1725" t="s">
        <v>8219</v>
      </c>
      <c r="S1725">
        <v>16</v>
      </c>
    </row>
    <row r="1726" spans="17:19" x14ac:dyDescent="0.2">
      <c r="Q1726">
        <v>3320</v>
      </c>
      <c r="R1726" t="s">
        <v>8219</v>
      </c>
      <c r="S1726">
        <v>38</v>
      </c>
    </row>
    <row r="1727" spans="17:19" x14ac:dyDescent="0.2">
      <c r="Q1727">
        <v>3321</v>
      </c>
      <c r="R1727" t="s">
        <v>8219</v>
      </c>
      <c r="S1727">
        <v>15</v>
      </c>
    </row>
    <row r="1728" spans="17:19" x14ac:dyDescent="0.2">
      <c r="Q1728">
        <v>3322</v>
      </c>
      <c r="R1728" t="s">
        <v>8219</v>
      </c>
      <c r="S1728">
        <v>23</v>
      </c>
    </row>
    <row r="1729" spans="17:19" x14ac:dyDescent="0.2">
      <c r="Q1729">
        <v>3323</v>
      </c>
      <c r="R1729" t="s">
        <v>8219</v>
      </c>
      <c r="S1729">
        <v>49</v>
      </c>
    </row>
    <row r="1730" spans="17:19" x14ac:dyDescent="0.2">
      <c r="Q1730">
        <v>3324</v>
      </c>
      <c r="R1730" t="s">
        <v>8219</v>
      </c>
      <c r="S1730">
        <v>10</v>
      </c>
    </row>
    <row r="1731" spans="17:19" x14ac:dyDescent="0.2">
      <c r="Q1731">
        <v>3325</v>
      </c>
      <c r="R1731" t="s">
        <v>8219</v>
      </c>
      <c r="S1731">
        <v>15</v>
      </c>
    </row>
    <row r="1732" spans="17:19" x14ac:dyDescent="0.2">
      <c r="Q1732">
        <v>3326</v>
      </c>
      <c r="R1732" t="s">
        <v>8219</v>
      </c>
      <c r="S1732">
        <v>57</v>
      </c>
    </row>
    <row r="1733" spans="17:19" x14ac:dyDescent="0.2">
      <c r="Q1733">
        <v>3327</v>
      </c>
      <c r="R1733" t="s">
        <v>8219</v>
      </c>
      <c r="S1733">
        <v>33</v>
      </c>
    </row>
    <row r="1734" spans="17:19" x14ac:dyDescent="0.2">
      <c r="Q1734">
        <v>3328</v>
      </c>
      <c r="R1734" t="s">
        <v>8219</v>
      </c>
      <c r="S1734">
        <v>9</v>
      </c>
    </row>
    <row r="1735" spans="17:19" x14ac:dyDescent="0.2">
      <c r="Q1735">
        <v>3329</v>
      </c>
      <c r="R1735" t="s">
        <v>8219</v>
      </c>
      <c r="S1735">
        <v>26</v>
      </c>
    </row>
    <row r="1736" spans="17:19" x14ac:dyDescent="0.2">
      <c r="Q1736">
        <v>3330</v>
      </c>
      <c r="R1736" t="s">
        <v>8219</v>
      </c>
      <c r="S1736">
        <v>69</v>
      </c>
    </row>
    <row r="1737" spans="17:19" x14ac:dyDescent="0.2">
      <c r="Q1737">
        <v>3331</v>
      </c>
      <c r="R1737" t="s">
        <v>8219</v>
      </c>
      <c r="S1737">
        <v>65</v>
      </c>
    </row>
    <row r="1738" spans="17:19" x14ac:dyDescent="0.2">
      <c r="Q1738">
        <v>3332</v>
      </c>
      <c r="R1738" t="s">
        <v>8219</v>
      </c>
      <c r="S1738">
        <v>83</v>
      </c>
    </row>
    <row r="1739" spans="17:19" x14ac:dyDescent="0.2">
      <c r="Q1739">
        <v>3333</v>
      </c>
      <c r="R1739" t="s">
        <v>8219</v>
      </c>
      <c r="S1739">
        <v>111</v>
      </c>
    </row>
    <row r="1740" spans="17:19" x14ac:dyDescent="0.2">
      <c r="Q1740">
        <v>3334</v>
      </c>
      <c r="R1740" t="s">
        <v>8219</v>
      </c>
      <c r="S1740">
        <v>46</v>
      </c>
    </row>
    <row r="1741" spans="17:19" x14ac:dyDescent="0.2">
      <c r="Q1741">
        <v>3335</v>
      </c>
      <c r="R1741" t="s">
        <v>8219</v>
      </c>
      <c r="S1741">
        <v>63</v>
      </c>
    </row>
    <row r="1742" spans="17:19" x14ac:dyDescent="0.2">
      <c r="Q1742">
        <v>3336</v>
      </c>
      <c r="R1742" t="s">
        <v>8219</v>
      </c>
      <c r="S1742">
        <v>9</v>
      </c>
    </row>
    <row r="1743" spans="17:19" x14ac:dyDescent="0.2">
      <c r="Q1743">
        <v>3337</v>
      </c>
      <c r="R1743" t="s">
        <v>8219</v>
      </c>
      <c r="S1743">
        <v>34</v>
      </c>
    </row>
    <row r="1744" spans="17:19" x14ac:dyDescent="0.2">
      <c r="Q1744">
        <v>3338</v>
      </c>
      <c r="R1744" t="s">
        <v>8219</v>
      </c>
      <c r="S1744">
        <v>112</v>
      </c>
    </row>
    <row r="1745" spans="17:19" x14ac:dyDescent="0.2">
      <c r="Q1745">
        <v>3339</v>
      </c>
      <c r="R1745" t="s">
        <v>8219</v>
      </c>
      <c r="S1745">
        <v>47</v>
      </c>
    </row>
    <row r="1746" spans="17:19" x14ac:dyDescent="0.2">
      <c r="Q1746">
        <v>3340</v>
      </c>
      <c r="R1746" t="s">
        <v>8219</v>
      </c>
      <c r="S1746">
        <v>38</v>
      </c>
    </row>
    <row r="1747" spans="17:19" x14ac:dyDescent="0.2">
      <c r="Q1747">
        <v>3341</v>
      </c>
      <c r="R1747" t="s">
        <v>8219</v>
      </c>
      <c r="S1747">
        <v>28</v>
      </c>
    </row>
    <row r="1748" spans="17:19" x14ac:dyDescent="0.2">
      <c r="Q1748">
        <v>3342</v>
      </c>
      <c r="R1748" t="s">
        <v>8219</v>
      </c>
      <c r="S1748">
        <v>78</v>
      </c>
    </row>
    <row r="1749" spans="17:19" x14ac:dyDescent="0.2">
      <c r="Q1749">
        <v>3343</v>
      </c>
      <c r="R1749" t="s">
        <v>8219</v>
      </c>
      <c r="S1749">
        <v>23</v>
      </c>
    </row>
    <row r="1750" spans="17:19" x14ac:dyDescent="0.2">
      <c r="Q1750">
        <v>3344</v>
      </c>
      <c r="R1750" t="s">
        <v>8219</v>
      </c>
      <c r="S1750">
        <v>40</v>
      </c>
    </row>
    <row r="1751" spans="17:19" x14ac:dyDescent="0.2">
      <c r="Q1751">
        <v>3345</v>
      </c>
      <c r="R1751" t="s">
        <v>8219</v>
      </c>
      <c r="S1751">
        <v>13</v>
      </c>
    </row>
    <row r="1752" spans="17:19" x14ac:dyDescent="0.2">
      <c r="Q1752">
        <v>3346</v>
      </c>
      <c r="R1752" t="s">
        <v>8219</v>
      </c>
      <c r="S1752">
        <v>18</v>
      </c>
    </row>
    <row r="1753" spans="17:19" x14ac:dyDescent="0.2">
      <c r="Q1753">
        <v>3347</v>
      </c>
      <c r="R1753" t="s">
        <v>8219</v>
      </c>
      <c r="S1753">
        <v>22</v>
      </c>
    </row>
    <row r="1754" spans="17:19" x14ac:dyDescent="0.2">
      <c r="Q1754">
        <v>3348</v>
      </c>
      <c r="R1754" t="s">
        <v>8219</v>
      </c>
      <c r="S1754">
        <v>79</v>
      </c>
    </row>
    <row r="1755" spans="17:19" x14ac:dyDescent="0.2">
      <c r="Q1755">
        <v>3349</v>
      </c>
      <c r="R1755" t="s">
        <v>8219</v>
      </c>
      <c r="S1755">
        <v>14</v>
      </c>
    </row>
    <row r="1756" spans="17:19" x14ac:dyDescent="0.2">
      <c r="Q1756">
        <v>3350</v>
      </c>
      <c r="R1756" t="s">
        <v>8219</v>
      </c>
      <c r="S1756">
        <v>51</v>
      </c>
    </row>
    <row r="1757" spans="17:19" x14ac:dyDescent="0.2">
      <c r="Q1757">
        <v>3351</v>
      </c>
      <c r="R1757" t="s">
        <v>8219</v>
      </c>
      <c r="S1757">
        <v>54</v>
      </c>
    </row>
    <row r="1758" spans="17:19" x14ac:dyDescent="0.2">
      <c r="Q1758">
        <v>3352</v>
      </c>
      <c r="R1758" t="s">
        <v>8219</v>
      </c>
      <c r="S1758">
        <v>70</v>
      </c>
    </row>
    <row r="1759" spans="17:19" x14ac:dyDescent="0.2">
      <c r="Q1759">
        <v>3353</v>
      </c>
      <c r="R1759" t="s">
        <v>8219</v>
      </c>
      <c r="S1759">
        <v>44</v>
      </c>
    </row>
    <row r="1760" spans="17:19" x14ac:dyDescent="0.2">
      <c r="Q1760">
        <v>3354</v>
      </c>
      <c r="R1760" t="s">
        <v>8219</v>
      </c>
      <c r="S1760">
        <v>55</v>
      </c>
    </row>
    <row r="1761" spans="17:19" x14ac:dyDescent="0.2">
      <c r="Q1761">
        <v>3355</v>
      </c>
      <c r="R1761" t="s">
        <v>8219</v>
      </c>
      <c r="S1761">
        <v>15</v>
      </c>
    </row>
    <row r="1762" spans="17:19" x14ac:dyDescent="0.2">
      <c r="Q1762">
        <v>3356</v>
      </c>
      <c r="R1762" t="s">
        <v>8219</v>
      </c>
      <c r="S1762">
        <v>27</v>
      </c>
    </row>
    <row r="1763" spans="17:19" x14ac:dyDescent="0.2">
      <c r="Q1763">
        <v>3357</v>
      </c>
      <c r="R1763" t="s">
        <v>8219</v>
      </c>
      <c r="S1763">
        <v>21</v>
      </c>
    </row>
    <row r="1764" spans="17:19" x14ac:dyDescent="0.2">
      <c r="Q1764">
        <v>3358</v>
      </c>
      <c r="R1764" t="s">
        <v>8219</v>
      </c>
      <c r="S1764">
        <v>162</v>
      </c>
    </row>
    <row r="1765" spans="17:19" x14ac:dyDescent="0.2">
      <c r="Q1765">
        <v>3359</v>
      </c>
      <c r="R1765" t="s">
        <v>8219</v>
      </c>
      <c r="S1765">
        <v>23</v>
      </c>
    </row>
    <row r="1766" spans="17:19" x14ac:dyDescent="0.2">
      <c r="Q1766">
        <v>3360</v>
      </c>
      <c r="R1766" t="s">
        <v>8219</v>
      </c>
      <c r="S1766">
        <v>72</v>
      </c>
    </row>
    <row r="1767" spans="17:19" x14ac:dyDescent="0.2">
      <c r="Q1767">
        <v>3361</v>
      </c>
      <c r="R1767" t="s">
        <v>8219</v>
      </c>
      <c r="S1767">
        <v>68</v>
      </c>
    </row>
    <row r="1768" spans="17:19" x14ac:dyDescent="0.2">
      <c r="Q1768">
        <v>3362</v>
      </c>
      <c r="R1768" t="s">
        <v>8219</v>
      </c>
      <c r="S1768">
        <v>20</v>
      </c>
    </row>
    <row r="1769" spans="17:19" x14ac:dyDescent="0.2">
      <c r="Q1769">
        <v>3363</v>
      </c>
      <c r="R1769" t="s">
        <v>8219</v>
      </c>
      <c r="S1769">
        <v>26</v>
      </c>
    </row>
    <row r="1770" spans="17:19" x14ac:dyDescent="0.2">
      <c r="Q1770">
        <v>3364</v>
      </c>
      <c r="R1770" t="s">
        <v>8219</v>
      </c>
      <c r="S1770">
        <v>72</v>
      </c>
    </row>
    <row r="1771" spans="17:19" x14ac:dyDescent="0.2">
      <c r="Q1771">
        <v>3365</v>
      </c>
      <c r="R1771" t="s">
        <v>8219</v>
      </c>
      <c r="S1771">
        <v>3</v>
      </c>
    </row>
    <row r="1772" spans="17:19" x14ac:dyDescent="0.2">
      <c r="Q1772">
        <v>3366</v>
      </c>
      <c r="R1772" t="s">
        <v>8219</v>
      </c>
      <c r="S1772">
        <v>18</v>
      </c>
    </row>
    <row r="1773" spans="17:19" x14ac:dyDescent="0.2">
      <c r="Q1773">
        <v>3367</v>
      </c>
      <c r="R1773" t="s">
        <v>8219</v>
      </c>
      <c r="S1773">
        <v>30</v>
      </c>
    </row>
    <row r="1774" spans="17:19" x14ac:dyDescent="0.2">
      <c r="Q1774">
        <v>3368</v>
      </c>
      <c r="R1774" t="s">
        <v>8219</v>
      </c>
      <c r="S1774">
        <v>23</v>
      </c>
    </row>
    <row r="1775" spans="17:19" x14ac:dyDescent="0.2">
      <c r="Q1775">
        <v>3369</v>
      </c>
      <c r="R1775" t="s">
        <v>8219</v>
      </c>
      <c r="S1775">
        <v>54</v>
      </c>
    </row>
    <row r="1776" spans="17:19" x14ac:dyDescent="0.2">
      <c r="Q1776">
        <v>3370</v>
      </c>
      <c r="R1776" t="s">
        <v>8219</v>
      </c>
      <c r="S1776">
        <v>26</v>
      </c>
    </row>
    <row r="1777" spans="17:19" x14ac:dyDescent="0.2">
      <c r="Q1777">
        <v>3371</v>
      </c>
      <c r="R1777" t="s">
        <v>8219</v>
      </c>
      <c r="S1777">
        <v>9</v>
      </c>
    </row>
    <row r="1778" spans="17:19" x14ac:dyDescent="0.2">
      <c r="Q1778">
        <v>3372</v>
      </c>
      <c r="R1778" t="s">
        <v>8219</v>
      </c>
      <c r="S1778">
        <v>27</v>
      </c>
    </row>
    <row r="1779" spans="17:19" x14ac:dyDescent="0.2">
      <c r="Q1779">
        <v>3373</v>
      </c>
      <c r="R1779" t="s">
        <v>8219</v>
      </c>
      <c r="S1779">
        <v>30</v>
      </c>
    </row>
    <row r="1780" spans="17:19" x14ac:dyDescent="0.2">
      <c r="Q1780">
        <v>3374</v>
      </c>
      <c r="R1780" t="s">
        <v>8219</v>
      </c>
      <c r="S1780">
        <v>52</v>
      </c>
    </row>
    <row r="1781" spans="17:19" x14ac:dyDescent="0.2">
      <c r="Q1781">
        <v>3375</v>
      </c>
      <c r="R1781" t="s">
        <v>8219</v>
      </c>
      <c r="S1781">
        <v>17</v>
      </c>
    </row>
    <row r="1782" spans="17:19" x14ac:dyDescent="0.2">
      <c r="Q1782">
        <v>3376</v>
      </c>
      <c r="R1782" t="s">
        <v>8219</v>
      </c>
      <c r="S1782">
        <v>19</v>
      </c>
    </row>
    <row r="1783" spans="17:19" x14ac:dyDescent="0.2">
      <c r="Q1783">
        <v>3377</v>
      </c>
      <c r="R1783" t="s">
        <v>8219</v>
      </c>
      <c r="S1783">
        <v>77</v>
      </c>
    </row>
    <row r="1784" spans="17:19" x14ac:dyDescent="0.2">
      <c r="Q1784">
        <v>3378</v>
      </c>
      <c r="R1784" t="s">
        <v>8219</v>
      </c>
      <c r="S1784">
        <v>21</v>
      </c>
    </row>
    <row r="1785" spans="17:19" x14ac:dyDescent="0.2">
      <c r="Q1785">
        <v>3379</v>
      </c>
      <c r="R1785" t="s">
        <v>8219</v>
      </c>
      <c r="S1785">
        <v>38</v>
      </c>
    </row>
    <row r="1786" spans="17:19" x14ac:dyDescent="0.2">
      <c r="Q1786">
        <v>3380</v>
      </c>
      <c r="R1786" t="s">
        <v>8219</v>
      </c>
      <c r="S1786">
        <v>28</v>
      </c>
    </row>
    <row r="1787" spans="17:19" x14ac:dyDescent="0.2">
      <c r="Q1787">
        <v>3381</v>
      </c>
      <c r="R1787" t="s">
        <v>8219</v>
      </c>
      <c r="S1787">
        <v>48</v>
      </c>
    </row>
    <row r="1788" spans="17:19" x14ac:dyDescent="0.2">
      <c r="Q1788">
        <v>3382</v>
      </c>
      <c r="R1788" t="s">
        <v>8219</v>
      </c>
      <c r="S1788">
        <v>46</v>
      </c>
    </row>
    <row r="1789" spans="17:19" x14ac:dyDescent="0.2">
      <c r="Q1789">
        <v>3383</v>
      </c>
      <c r="R1789" t="s">
        <v>8219</v>
      </c>
      <c r="S1789">
        <v>30</v>
      </c>
    </row>
    <row r="1790" spans="17:19" x14ac:dyDescent="0.2">
      <c r="Q1790">
        <v>3384</v>
      </c>
      <c r="R1790" t="s">
        <v>8219</v>
      </c>
      <c r="S1790">
        <v>64</v>
      </c>
    </row>
    <row r="1791" spans="17:19" x14ac:dyDescent="0.2">
      <c r="Q1791">
        <v>3385</v>
      </c>
      <c r="R1791" t="s">
        <v>8219</v>
      </c>
      <c r="S1791">
        <v>15</v>
      </c>
    </row>
    <row r="1792" spans="17:19" x14ac:dyDescent="0.2">
      <c r="Q1792">
        <v>3386</v>
      </c>
      <c r="R1792" t="s">
        <v>8219</v>
      </c>
      <c r="S1792">
        <v>41</v>
      </c>
    </row>
    <row r="1793" spans="17:19" x14ac:dyDescent="0.2">
      <c r="Q1793">
        <v>3387</v>
      </c>
      <c r="R1793" t="s">
        <v>8219</v>
      </c>
      <c r="S1793">
        <v>35</v>
      </c>
    </row>
    <row r="1794" spans="17:19" x14ac:dyDescent="0.2">
      <c r="Q1794">
        <v>3388</v>
      </c>
      <c r="R1794" t="s">
        <v>8219</v>
      </c>
      <c r="S1794">
        <v>45</v>
      </c>
    </row>
    <row r="1795" spans="17:19" x14ac:dyDescent="0.2">
      <c r="Q1795">
        <v>3389</v>
      </c>
      <c r="R1795" t="s">
        <v>8219</v>
      </c>
      <c r="S1795">
        <v>62</v>
      </c>
    </row>
    <row r="1796" spans="17:19" x14ac:dyDescent="0.2">
      <c r="Q1796">
        <v>3390</v>
      </c>
      <c r="R1796" t="s">
        <v>8219</v>
      </c>
      <c r="S1796">
        <v>22</v>
      </c>
    </row>
    <row r="1797" spans="17:19" x14ac:dyDescent="0.2">
      <c r="Q1797">
        <v>3391</v>
      </c>
      <c r="R1797" t="s">
        <v>8219</v>
      </c>
      <c r="S1797">
        <v>18</v>
      </c>
    </row>
    <row r="1798" spans="17:19" x14ac:dyDescent="0.2">
      <c r="Q1798">
        <v>3392</v>
      </c>
      <c r="R1798" t="s">
        <v>8219</v>
      </c>
      <c r="S1798">
        <v>12</v>
      </c>
    </row>
    <row r="1799" spans="17:19" x14ac:dyDescent="0.2">
      <c r="Q1799">
        <v>3393</v>
      </c>
      <c r="R1799" t="s">
        <v>8219</v>
      </c>
      <c r="S1799">
        <v>44</v>
      </c>
    </row>
    <row r="1800" spans="17:19" x14ac:dyDescent="0.2">
      <c r="Q1800">
        <v>3394</v>
      </c>
      <c r="R1800" t="s">
        <v>8219</v>
      </c>
      <c r="S1800">
        <v>27</v>
      </c>
    </row>
    <row r="1801" spans="17:19" x14ac:dyDescent="0.2">
      <c r="Q1801">
        <v>3395</v>
      </c>
      <c r="R1801" t="s">
        <v>8219</v>
      </c>
      <c r="S1801">
        <v>38</v>
      </c>
    </row>
    <row r="1802" spans="17:19" x14ac:dyDescent="0.2">
      <c r="Q1802">
        <v>3396</v>
      </c>
      <c r="R1802" t="s">
        <v>8219</v>
      </c>
      <c r="S1802">
        <v>28</v>
      </c>
    </row>
    <row r="1803" spans="17:19" x14ac:dyDescent="0.2">
      <c r="Q1803">
        <v>3397</v>
      </c>
      <c r="R1803" t="s">
        <v>8219</v>
      </c>
      <c r="S1803">
        <v>24</v>
      </c>
    </row>
    <row r="1804" spans="17:19" x14ac:dyDescent="0.2">
      <c r="Q1804">
        <v>3398</v>
      </c>
      <c r="R1804" t="s">
        <v>8219</v>
      </c>
      <c r="S1804">
        <v>65</v>
      </c>
    </row>
    <row r="1805" spans="17:19" x14ac:dyDescent="0.2">
      <c r="Q1805">
        <v>3399</v>
      </c>
      <c r="R1805" t="s">
        <v>8219</v>
      </c>
      <c r="S1805">
        <v>46</v>
      </c>
    </row>
    <row r="1806" spans="17:19" x14ac:dyDescent="0.2">
      <c r="Q1806">
        <v>3400</v>
      </c>
      <c r="R1806" t="s">
        <v>8219</v>
      </c>
      <c r="S1806">
        <v>85</v>
      </c>
    </row>
    <row r="1807" spans="17:19" x14ac:dyDescent="0.2">
      <c r="Q1807">
        <v>3401</v>
      </c>
      <c r="R1807" t="s">
        <v>8219</v>
      </c>
      <c r="S1807">
        <v>66</v>
      </c>
    </row>
    <row r="1808" spans="17:19" x14ac:dyDescent="0.2">
      <c r="Q1808">
        <v>3402</v>
      </c>
      <c r="R1808" t="s">
        <v>8219</v>
      </c>
      <c r="S1808">
        <v>165</v>
      </c>
    </row>
    <row r="1809" spans="17:19" x14ac:dyDescent="0.2">
      <c r="Q1809">
        <v>3403</v>
      </c>
      <c r="R1809" t="s">
        <v>8219</v>
      </c>
      <c r="S1809">
        <v>17</v>
      </c>
    </row>
    <row r="1810" spans="17:19" x14ac:dyDescent="0.2">
      <c r="Q1810">
        <v>3404</v>
      </c>
      <c r="R1810" t="s">
        <v>8219</v>
      </c>
      <c r="S1810">
        <v>3</v>
      </c>
    </row>
    <row r="1811" spans="17:19" x14ac:dyDescent="0.2">
      <c r="Q1811">
        <v>3405</v>
      </c>
      <c r="R1811" t="s">
        <v>8219</v>
      </c>
      <c r="S1811">
        <v>17</v>
      </c>
    </row>
    <row r="1812" spans="17:19" x14ac:dyDescent="0.2">
      <c r="Q1812">
        <v>3406</v>
      </c>
      <c r="R1812" t="s">
        <v>8219</v>
      </c>
      <c r="S1812">
        <v>91</v>
      </c>
    </row>
    <row r="1813" spans="17:19" x14ac:dyDescent="0.2">
      <c r="Q1813">
        <v>3407</v>
      </c>
      <c r="R1813" t="s">
        <v>8219</v>
      </c>
      <c r="S1813">
        <v>67</v>
      </c>
    </row>
    <row r="1814" spans="17:19" x14ac:dyDescent="0.2">
      <c r="Q1814">
        <v>3408</v>
      </c>
      <c r="R1814" t="s">
        <v>8219</v>
      </c>
      <c r="S1814">
        <v>18</v>
      </c>
    </row>
    <row r="1815" spans="17:19" x14ac:dyDescent="0.2">
      <c r="Q1815">
        <v>3409</v>
      </c>
      <c r="R1815" t="s">
        <v>8219</v>
      </c>
      <c r="S1815">
        <v>21</v>
      </c>
    </row>
    <row r="1816" spans="17:19" x14ac:dyDescent="0.2">
      <c r="Q1816">
        <v>3410</v>
      </c>
      <c r="R1816" t="s">
        <v>8219</v>
      </c>
      <c r="S1816">
        <v>40</v>
      </c>
    </row>
    <row r="1817" spans="17:19" x14ac:dyDescent="0.2">
      <c r="Q1817">
        <v>3411</v>
      </c>
      <c r="R1817" t="s">
        <v>8219</v>
      </c>
      <c r="S1817">
        <v>78</v>
      </c>
    </row>
    <row r="1818" spans="17:19" x14ac:dyDescent="0.2">
      <c r="Q1818">
        <v>3412</v>
      </c>
      <c r="R1818" t="s">
        <v>8219</v>
      </c>
      <c r="S1818">
        <v>26</v>
      </c>
    </row>
    <row r="1819" spans="17:19" x14ac:dyDescent="0.2">
      <c r="Q1819">
        <v>3413</v>
      </c>
      <c r="R1819" t="s">
        <v>8219</v>
      </c>
      <c r="S1819">
        <v>14</v>
      </c>
    </row>
    <row r="1820" spans="17:19" x14ac:dyDescent="0.2">
      <c r="Q1820">
        <v>3414</v>
      </c>
      <c r="R1820" t="s">
        <v>8219</v>
      </c>
      <c r="S1820">
        <v>44</v>
      </c>
    </row>
    <row r="1821" spans="17:19" x14ac:dyDescent="0.2">
      <c r="Q1821">
        <v>3415</v>
      </c>
      <c r="R1821" t="s">
        <v>8219</v>
      </c>
      <c r="S1821">
        <v>9</v>
      </c>
    </row>
    <row r="1822" spans="17:19" x14ac:dyDescent="0.2">
      <c r="Q1822">
        <v>3416</v>
      </c>
      <c r="R1822" t="s">
        <v>8219</v>
      </c>
      <c r="S1822">
        <v>30</v>
      </c>
    </row>
    <row r="1823" spans="17:19" x14ac:dyDescent="0.2">
      <c r="Q1823">
        <v>3417</v>
      </c>
      <c r="R1823" t="s">
        <v>8219</v>
      </c>
      <c r="S1823">
        <v>45</v>
      </c>
    </row>
    <row r="1824" spans="17:19" x14ac:dyDescent="0.2">
      <c r="Q1824">
        <v>3418</v>
      </c>
      <c r="R1824" t="s">
        <v>8219</v>
      </c>
      <c r="S1824">
        <v>56</v>
      </c>
    </row>
    <row r="1825" spans="17:19" x14ac:dyDescent="0.2">
      <c r="Q1825">
        <v>3419</v>
      </c>
      <c r="R1825" t="s">
        <v>8219</v>
      </c>
      <c r="S1825">
        <v>46</v>
      </c>
    </row>
    <row r="1826" spans="17:19" x14ac:dyDescent="0.2">
      <c r="Q1826">
        <v>3420</v>
      </c>
      <c r="R1826" t="s">
        <v>8219</v>
      </c>
      <c r="S1826">
        <v>34</v>
      </c>
    </row>
    <row r="1827" spans="17:19" x14ac:dyDescent="0.2">
      <c r="Q1827">
        <v>3421</v>
      </c>
      <c r="R1827" t="s">
        <v>8219</v>
      </c>
      <c r="S1827">
        <v>98</v>
      </c>
    </row>
    <row r="1828" spans="17:19" x14ac:dyDescent="0.2">
      <c r="Q1828">
        <v>3422</v>
      </c>
      <c r="R1828" t="s">
        <v>8219</v>
      </c>
      <c r="S1828">
        <v>46</v>
      </c>
    </row>
    <row r="1829" spans="17:19" x14ac:dyDescent="0.2">
      <c r="Q1829">
        <v>3423</v>
      </c>
      <c r="R1829" t="s">
        <v>8219</v>
      </c>
      <c r="S1829">
        <v>10</v>
      </c>
    </row>
    <row r="1830" spans="17:19" x14ac:dyDescent="0.2">
      <c r="Q1830">
        <v>3424</v>
      </c>
      <c r="R1830" t="s">
        <v>8219</v>
      </c>
      <c r="S1830">
        <v>76</v>
      </c>
    </row>
    <row r="1831" spans="17:19" x14ac:dyDescent="0.2">
      <c r="Q1831">
        <v>3425</v>
      </c>
      <c r="R1831" t="s">
        <v>8219</v>
      </c>
      <c r="S1831">
        <v>104</v>
      </c>
    </row>
    <row r="1832" spans="17:19" x14ac:dyDescent="0.2">
      <c r="Q1832">
        <v>3426</v>
      </c>
      <c r="R1832" t="s">
        <v>8219</v>
      </c>
      <c r="S1832">
        <v>87</v>
      </c>
    </row>
    <row r="1833" spans="17:19" x14ac:dyDescent="0.2">
      <c r="Q1833">
        <v>3427</v>
      </c>
      <c r="R1833" t="s">
        <v>8219</v>
      </c>
      <c r="S1833">
        <v>29</v>
      </c>
    </row>
    <row r="1834" spans="17:19" x14ac:dyDescent="0.2">
      <c r="Q1834">
        <v>3428</v>
      </c>
      <c r="R1834" t="s">
        <v>8219</v>
      </c>
      <c r="S1834">
        <v>51</v>
      </c>
    </row>
    <row r="1835" spans="17:19" x14ac:dyDescent="0.2">
      <c r="Q1835">
        <v>3429</v>
      </c>
      <c r="R1835" t="s">
        <v>8219</v>
      </c>
      <c r="S1835">
        <v>12</v>
      </c>
    </row>
    <row r="1836" spans="17:19" x14ac:dyDescent="0.2">
      <c r="Q1836">
        <v>3430</v>
      </c>
      <c r="R1836" t="s">
        <v>8219</v>
      </c>
      <c r="S1836">
        <v>72</v>
      </c>
    </row>
    <row r="1837" spans="17:19" x14ac:dyDescent="0.2">
      <c r="Q1837">
        <v>3431</v>
      </c>
      <c r="R1837" t="s">
        <v>8219</v>
      </c>
      <c r="S1837">
        <v>21</v>
      </c>
    </row>
    <row r="1838" spans="17:19" x14ac:dyDescent="0.2">
      <c r="Q1838">
        <v>3432</v>
      </c>
      <c r="R1838" t="s">
        <v>8219</v>
      </c>
      <c r="S1838">
        <v>42</v>
      </c>
    </row>
    <row r="1839" spans="17:19" x14ac:dyDescent="0.2">
      <c r="Q1839">
        <v>3433</v>
      </c>
      <c r="R1839" t="s">
        <v>8219</v>
      </c>
      <c r="S1839">
        <v>71</v>
      </c>
    </row>
    <row r="1840" spans="17:19" x14ac:dyDescent="0.2">
      <c r="Q1840">
        <v>3434</v>
      </c>
      <c r="R1840" t="s">
        <v>8219</v>
      </c>
      <c r="S1840">
        <v>168</v>
      </c>
    </row>
    <row r="1841" spans="17:19" x14ac:dyDescent="0.2">
      <c r="Q1841">
        <v>3435</v>
      </c>
      <c r="R1841" t="s">
        <v>8219</v>
      </c>
      <c r="S1841">
        <v>19</v>
      </c>
    </row>
    <row r="1842" spans="17:19" x14ac:dyDescent="0.2">
      <c r="Q1842">
        <v>3436</v>
      </c>
      <c r="R1842" t="s">
        <v>8219</v>
      </c>
      <c r="S1842">
        <v>37</v>
      </c>
    </row>
    <row r="1843" spans="17:19" x14ac:dyDescent="0.2">
      <c r="Q1843">
        <v>3437</v>
      </c>
      <c r="R1843" t="s">
        <v>8219</v>
      </c>
      <c r="S1843">
        <v>36</v>
      </c>
    </row>
    <row r="1844" spans="17:19" x14ac:dyDescent="0.2">
      <c r="Q1844">
        <v>3438</v>
      </c>
      <c r="R1844" t="s">
        <v>8219</v>
      </c>
      <c r="S1844">
        <v>14</v>
      </c>
    </row>
    <row r="1845" spans="17:19" x14ac:dyDescent="0.2">
      <c r="Q1845">
        <v>3439</v>
      </c>
      <c r="R1845" t="s">
        <v>8219</v>
      </c>
      <c r="S1845">
        <v>18</v>
      </c>
    </row>
    <row r="1846" spans="17:19" x14ac:dyDescent="0.2">
      <c r="Q1846">
        <v>3440</v>
      </c>
      <c r="R1846" t="s">
        <v>8219</v>
      </c>
      <c r="S1846">
        <v>82</v>
      </c>
    </row>
    <row r="1847" spans="17:19" x14ac:dyDescent="0.2">
      <c r="Q1847">
        <v>3441</v>
      </c>
      <c r="R1847" t="s">
        <v>8219</v>
      </c>
      <c r="S1847">
        <v>43</v>
      </c>
    </row>
    <row r="1848" spans="17:19" x14ac:dyDescent="0.2">
      <c r="Q1848">
        <v>3442</v>
      </c>
      <c r="R1848" t="s">
        <v>8219</v>
      </c>
      <c r="S1848">
        <v>8</v>
      </c>
    </row>
    <row r="1849" spans="17:19" x14ac:dyDescent="0.2">
      <c r="Q1849">
        <v>3443</v>
      </c>
      <c r="R1849" t="s">
        <v>8219</v>
      </c>
      <c r="S1849">
        <v>45</v>
      </c>
    </row>
    <row r="1850" spans="17:19" x14ac:dyDescent="0.2">
      <c r="Q1850">
        <v>3444</v>
      </c>
      <c r="R1850" t="s">
        <v>8219</v>
      </c>
      <c r="S1850">
        <v>20</v>
      </c>
    </row>
    <row r="1851" spans="17:19" x14ac:dyDescent="0.2">
      <c r="Q1851">
        <v>3445</v>
      </c>
      <c r="R1851" t="s">
        <v>8219</v>
      </c>
      <c r="S1851">
        <v>31</v>
      </c>
    </row>
    <row r="1852" spans="17:19" x14ac:dyDescent="0.2">
      <c r="Q1852">
        <v>3446</v>
      </c>
      <c r="R1852" t="s">
        <v>8219</v>
      </c>
      <c r="S1852">
        <v>25</v>
      </c>
    </row>
    <row r="1853" spans="17:19" x14ac:dyDescent="0.2">
      <c r="Q1853">
        <v>3447</v>
      </c>
      <c r="R1853" t="s">
        <v>8219</v>
      </c>
      <c r="S1853">
        <v>14</v>
      </c>
    </row>
    <row r="1854" spans="17:19" x14ac:dyDescent="0.2">
      <c r="Q1854">
        <v>3448</v>
      </c>
      <c r="R1854" t="s">
        <v>8219</v>
      </c>
      <c r="S1854">
        <v>45</v>
      </c>
    </row>
    <row r="1855" spans="17:19" x14ac:dyDescent="0.2">
      <c r="Q1855">
        <v>3449</v>
      </c>
      <c r="R1855" t="s">
        <v>8219</v>
      </c>
      <c r="S1855">
        <v>20</v>
      </c>
    </row>
    <row r="1856" spans="17:19" x14ac:dyDescent="0.2">
      <c r="Q1856">
        <v>3450</v>
      </c>
      <c r="R1856" t="s">
        <v>8219</v>
      </c>
      <c r="S1856">
        <v>39</v>
      </c>
    </row>
    <row r="1857" spans="17:19" x14ac:dyDescent="0.2">
      <c r="Q1857">
        <v>3451</v>
      </c>
      <c r="R1857" t="s">
        <v>8219</v>
      </c>
      <c r="S1857">
        <v>16</v>
      </c>
    </row>
    <row r="1858" spans="17:19" x14ac:dyDescent="0.2">
      <c r="Q1858">
        <v>3452</v>
      </c>
      <c r="R1858" t="s">
        <v>8219</v>
      </c>
      <c r="S1858">
        <v>37</v>
      </c>
    </row>
    <row r="1859" spans="17:19" x14ac:dyDescent="0.2">
      <c r="Q1859">
        <v>3453</v>
      </c>
      <c r="R1859" t="s">
        <v>8219</v>
      </c>
      <c r="S1859">
        <v>14</v>
      </c>
    </row>
    <row r="1860" spans="17:19" x14ac:dyDescent="0.2">
      <c r="Q1860">
        <v>3454</v>
      </c>
      <c r="R1860" t="s">
        <v>8219</v>
      </c>
      <c r="S1860">
        <v>21</v>
      </c>
    </row>
    <row r="1861" spans="17:19" x14ac:dyDescent="0.2">
      <c r="Q1861">
        <v>3455</v>
      </c>
      <c r="R1861" t="s">
        <v>8219</v>
      </c>
      <c r="S1861">
        <v>69</v>
      </c>
    </row>
    <row r="1862" spans="17:19" x14ac:dyDescent="0.2">
      <c r="Q1862">
        <v>3456</v>
      </c>
      <c r="R1862" t="s">
        <v>8219</v>
      </c>
      <c r="S1862">
        <v>16</v>
      </c>
    </row>
    <row r="1863" spans="17:19" x14ac:dyDescent="0.2">
      <c r="Q1863">
        <v>3457</v>
      </c>
      <c r="R1863" t="s">
        <v>8219</v>
      </c>
      <c r="S1863">
        <v>55</v>
      </c>
    </row>
    <row r="1864" spans="17:19" x14ac:dyDescent="0.2">
      <c r="Q1864">
        <v>3458</v>
      </c>
      <c r="R1864" t="s">
        <v>8219</v>
      </c>
      <c r="S1864">
        <v>27</v>
      </c>
    </row>
    <row r="1865" spans="17:19" x14ac:dyDescent="0.2">
      <c r="Q1865">
        <v>3459</v>
      </c>
      <c r="R1865" t="s">
        <v>8219</v>
      </c>
      <c r="S1865">
        <v>36</v>
      </c>
    </row>
    <row r="1866" spans="17:19" x14ac:dyDescent="0.2">
      <c r="Q1866">
        <v>3460</v>
      </c>
      <c r="R1866" t="s">
        <v>8219</v>
      </c>
      <c r="S1866">
        <v>19</v>
      </c>
    </row>
    <row r="1867" spans="17:19" x14ac:dyDescent="0.2">
      <c r="Q1867">
        <v>3461</v>
      </c>
      <c r="R1867" t="s">
        <v>8219</v>
      </c>
      <c r="S1867">
        <v>12</v>
      </c>
    </row>
    <row r="1868" spans="17:19" x14ac:dyDescent="0.2">
      <c r="Q1868">
        <v>3462</v>
      </c>
      <c r="R1868" t="s">
        <v>8219</v>
      </c>
      <c r="S1868">
        <v>17</v>
      </c>
    </row>
    <row r="1869" spans="17:19" x14ac:dyDescent="0.2">
      <c r="Q1869">
        <v>3463</v>
      </c>
      <c r="R1869" t="s">
        <v>8219</v>
      </c>
      <c r="S1869">
        <v>114</v>
      </c>
    </row>
    <row r="1870" spans="17:19" x14ac:dyDescent="0.2">
      <c r="Q1870">
        <v>3464</v>
      </c>
      <c r="R1870" t="s">
        <v>8219</v>
      </c>
      <c r="S1870">
        <v>93</v>
      </c>
    </row>
    <row r="1871" spans="17:19" x14ac:dyDescent="0.2">
      <c r="Q1871">
        <v>3465</v>
      </c>
      <c r="R1871" t="s">
        <v>8219</v>
      </c>
      <c r="S1871">
        <v>36</v>
      </c>
    </row>
    <row r="1872" spans="17:19" x14ac:dyDescent="0.2">
      <c r="Q1872">
        <v>3466</v>
      </c>
      <c r="R1872" t="s">
        <v>8219</v>
      </c>
      <c r="S1872">
        <v>61</v>
      </c>
    </row>
    <row r="1873" spans="17:19" x14ac:dyDescent="0.2">
      <c r="Q1873">
        <v>3467</v>
      </c>
      <c r="R1873" t="s">
        <v>8219</v>
      </c>
      <c r="S1873">
        <v>47</v>
      </c>
    </row>
    <row r="1874" spans="17:19" x14ac:dyDescent="0.2">
      <c r="Q1874">
        <v>3468</v>
      </c>
      <c r="R1874" t="s">
        <v>8219</v>
      </c>
      <c r="S1874">
        <v>17</v>
      </c>
    </row>
    <row r="1875" spans="17:19" x14ac:dyDescent="0.2">
      <c r="Q1875">
        <v>3469</v>
      </c>
      <c r="R1875" t="s">
        <v>8219</v>
      </c>
      <c r="S1875">
        <v>63</v>
      </c>
    </row>
    <row r="1876" spans="17:19" x14ac:dyDescent="0.2">
      <c r="Q1876">
        <v>3470</v>
      </c>
      <c r="R1876" t="s">
        <v>8219</v>
      </c>
      <c r="S1876">
        <v>9</v>
      </c>
    </row>
    <row r="1877" spans="17:19" x14ac:dyDescent="0.2">
      <c r="Q1877">
        <v>3471</v>
      </c>
      <c r="R1877" t="s">
        <v>8219</v>
      </c>
      <c r="S1877">
        <v>30</v>
      </c>
    </row>
    <row r="1878" spans="17:19" x14ac:dyDescent="0.2">
      <c r="Q1878">
        <v>3472</v>
      </c>
      <c r="R1878" t="s">
        <v>8219</v>
      </c>
      <c r="S1878">
        <v>23</v>
      </c>
    </row>
    <row r="1879" spans="17:19" x14ac:dyDescent="0.2">
      <c r="Q1879">
        <v>3473</v>
      </c>
      <c r="R1879" t="s">
        <v>8219</v>
      </c>
      <c r="S1879">
        <v>33</v>
      </c>
    </row>
    <row r="1880" spans="17:19" x14ac:dyDescent="0.2">
      <c r="Q1880">
        <v>3474</v>
      </c>
      <c r="R1880" t="s">
        <v>8219</v>
      </c>
      <c r="S1880">
        <v>39</v>
      </c>
    </row>
    <row r="1881" spans="17:19" x14ac:dyDescent="0.2">
      <c r="Q1881">
        <v>3475</v>
      </c>
      <c r="R1881" t="s">
        <v>8219</v>
      </c>
      <c r="S1881">
        <v>17</v>
      </c>
    </row>
    <row r="1882" spans="17:19" x14ac:dyDescent="0.2">
      <c r="Q1882">
        <v>3476</v>
      </c>
      <c r="R1882" t="s">
        <v>8219</v>
      </c>
      <c r="S1882">
        <v>6</v>
      </c>
    </row>
    <row r="1883" spans="17:19" x14ac:dyDescent="0.2">
      <c r="Q1883">
        <v>3477</v>
      </c>
      <c r="R1883" t="s">
        <v>8219</v>
      </c>
      <c r="S1883">
        <v>39</v>
      </c>
    </row>
    <row r="1884" spans="17:19" x14ac:dyDescent="0.2">
      <c r="Q1884">
        <v>3478</v>
      </c>
      <c r="R1884" t="s">
        <v>8219</v>
      </c>
      <c r="S1884">
        <v>57</v>
      </c>
    </row>
    <row r="1885" spans="17:19" x14ac:dyDescent="0.2">
      <c r="Q1885">
        <v>3479</v>
      </c>
      <c r="R1885" t="s">
        <v>8219</v>
      </c>
      <c r="S1885">
        <v>56</v>
      </c>
    </row>
    <row r="1886" spans="17:19" x14ac:dyDescent="0.2">
      <c r="Q1886">
        <v>3480</v>
      </c>
      <c r="R1886" t="s">
        <v>8219</v>
      </c>
      <c r="S1886">
        <v>13</v>
      </c>
    </row>
    <row r="1887" spans="17:19" x14ac:dyDescent="0.2">
      <c r="Q1887">
        <v>3481</v>
      </c>
      <c r="R1887" t="s">
        <v>8219</v>
      </c>
      <c r="S1887">
        <v>95</v>
      </c>
    </row>
    <row r="1888" spans="17:19" x14ac:dyDescent="0.2">
      <c r="Q1888">
        <v>3482</v>
      </c>
      <c r="R1888" t="s">
        <v>8219</v>
      </c>
      <c r="S1888">
        <v>80</v>
      </c>
    </row>
    <row r="1889" spans="17:19" x14ac:dyDescent="0.2">
      <c r="Q1889">
        <v>3483</v>
      </c>
      <c r="R1889" t="s">
        <v>8219</v>
      </c>
      <c r="S1889">
        <v>133</v>
      </c>
    </row>
    <row r="1890" spans="17:19" x14ac:dyDescent="0.2">
      <c r="Q1890">
        <v>3484</v>
      </c>
      <c r="R1890" t="s">
        <v>8219</v>
      </c>
      <c r="S1890">
        <v>44</v>
      </c>
    </row>
    <row r="1891" spans="17:19" x14ac:dyDescent="0.2">
      <c r="Q1891">
        <v>3485</v>
      </c>
      <c r="R1891" t="s">
        <v>8219</v>
      </c>
      <c r="S1891">
        <v>30</v>
      </c>
    </row>
    <row r="1892" spans="17:19" x14ac:dyDescent="0.2">
      <c r="Q1892">
        <v>3486</v>
      </c>
      <c r="R1892" t="s">
        <v>8219</v>
      </c>
      <c r="S1892">
        <v>56</v>
      </c>
    </row>
    <row r="1893" spans="17:19" x14ac:dyDescent="0.2">
      <c r="Q1893">
        <v>3487</v>
      </c>
      <c r="R1893" t="s">
        <v>8219</v>
      </c>
      <c r="S1893">
        <v>66</v>
      </c>
    </row>
    <row r="1894" spans="17:19" x14ac:dyDescent="0.2">
      <c r="Q1894">
        <v>3488</v>
      </c>
      <c r="R1894" t="s">
        <v>8219</v>
      </c>
      <c r="S1894">
        <v>29</v>
      </c>
    </row>
    <row r="1895" spans="17:19" x14ac:dyDescent="0.2">
      <c r="Q1895">
        <v>3489</v>
      </c>
      <c r="R1895" t="s">
        <v>8219</v>
      </c>
      <c r="S1895">
        <v>72</v>
      </c>
    </row>
    <row r="1896" spans="17:19" x14ac:dyDescent="0.2">
      <c r="Q1896">
        <v>3490</v>
      </c>
      <c r="R1896" t="s">
        <v>8219</v>
      </c>
      <c r="S1896">
        <v>27</v>
      </c>
    </row>
    <row r="1897" spans="17:19" x14ac:dyDescent="0.2">
      <c r="Q1897">
        <v>3491</v>
      </c>
      <c r="R1897" t="s">
        <v>8219</v>
      </c>
      <c r="S1897">
        <v>10</v>
      </c>
    </row>
    <row r="1898" spans="17:19" x14ac:dyDescent="0.2">
      <c r="Q1898">
        <v>3492</v>
      </c>
      <c r="R1898" t="s">
        <v>8219</v>
      </c>
      <c r="S1898">
        <v>35</v>
      </c>
    </row>
    <row r="1899" spans="17:19" x14ac:dyDescent="0.2">
      <c r="Q1899">
        <v>3493</v>
      </c>
      <c r="R1899" t="s">
        <v>8219</v>
      </c>
      <c r="S1899">
        <v>29</v>
      </c>
    </row>
    <row r="1900" spans="17:19" x14ac:dyDescent="0.2">
      <c r="Q1900">
        <v>3494</v>
      </c>
      <c r="R1900" t="s">
        <v>8219</v>
      </c>
      <c r="S1900">
        <v>13</v>
      </c>
    </row>
    <row r="1901" spans="17:19" x14ac:dyDescent="0.2">
      <c r="Q1901">
        <v>3495</v>
      </c>
      <c r="R1901" t="s">
        <v>8219</v>
      </c>
      <c r="S1901">
        <v>72</v>
      </c>
    </row>
    <row r="1902" spans="17:19" x14ac:dyDescent="0.2">
      <c r="Q1902">
        <v>3496</v>
      </c>
      <c r="R1902" t="s">
        <v>8219</v>
      </c>
      <c r="S1902">
        <v>78</v>
      </c>
    </row>
    <row r="1903" spans="17:19" x14ac:dyDescent="0.2">
      <c r="Q1903">
        <v>3497</v>
      </c>
      <c r="R1903" t="s">
        <v>8219</v>
      </c>
      <c r="S1903">
        <v>49</v>
      </c>
    </row>
    <row r="1904" spans="17:19" x14ac:dyDescent="0.2">
      <c r="Q1904">
        <v>3498</v>
      </c>
      <c r="R1904" t="s">
        <v>8219</v>
      </c>
      <c r="S1904">
        <v>42</v>
      </c>
    </row>
    <row r="1905" spans="17:19" x14ac:dyDescent="0.2">
      <c r="Q1905">
        <v>3499</v>
      </c>
      <c r="R1905" t="s">
        <v>8219</v>
      </c>
      <c r="S1905">
        <v>35</v>
      </c>
    </row>
    <row r="1906" spans="17:19" x14ac:dyDescent="0.2">
      <c r="Q1906">
        <v>3500</v>
      </c>
      <c r="R1906" t="s">
        <v>8219</v>
      </c>
      <c r="S1906">
        <v>42</v>
      </c>
    </row>
    <row r="1907" spans="17:19" x14ac:dyDescent="0.2">
      <c r="Q1907">
        <v>3501</v>
      </c>
      <c r="R1907" t="s">
        <v>8219</v>
      </c>
      <c r="S1907">
        <v>42</v>
      </c>
    </row>
    <row r="1908" spans="17:19" x14ac:dyDescent="0.2">
      <c r="Q1908">
        <v>3502</v>
      </c>
      <c r="R1908" t="s">
        <v>8219</v>
      </c>
      <c r="S1908">
        <v>31</v>
      </c>
    </row>
    <row r="1909" spans="17:19" x14ac:dyDescent="0.2">
      <c r="Q1909">
        <v>3503</v>
      </c>
      <c r="R1909" t="s">
        <v>8219</v>
      </c>
      <c r="S1909">
        <v>38</v>
      </c>
    </row>
    <row r="1910" spans="17:19" x14ac:dyDescent="0.2">
      <c r="Q1910">
        <v>3504</v>
      </c>
      <c r="R1910" t="s">
        <v>8219</v>
      </c>
      <c r="S1910">
        <v>8</v>
      </c>
    </row>
    <row r="1911" spans="17:19" x14ac:dyDescent="0.2">
      <c r="Q1911">
        <v>3505</v>
      </c>
      <c r="R1911" t="s">
        <v>8219</v>
      </c>
      <c r="S1911">
        <v>39</v>
      </c>
    </row>
    <row r="1912" spans="17:19" x14ac:dyDescent="0.2">
      <c r="Q1912">
        <v>3506</v>
      </c>
      <c r="R1912" t="s">
        <v>8219</v>
      </c>
      <c r="S1912">
        <v>29</v>
      </c>
    </row>
    <row r="1913" spans="17:19" x14ac:dyDescent="0.2">
      <c r="Q1913">
        <v>3507</v>
      </c>
      <c r="R1913" t="s">
        <v>8219</v>
      </c>
      <c r="S1913">
        <v>72</v>
      </c>
    </row>
    <row r="1914" spans="17:19" x14ac:dyDescent="0.2">
      <c r="Q1914">
        <v>3508</v>
      </c>
      <c r="R1914" t="s">
        <v>8219</v>
      </c>
      <c r="S1914">
        <v>15</v>
      </c>
    </row>
    <row r="1915" spans="17:19" x14ac:dyDescent="0.2">
      <c r="Q1915">
        <v>3509</v>
      </c>
      <c r="R1915" t="s">
        <v>8219</v>
      </c>
      <c r="S1915">
        <v>33</v>
      </c>
    </row>
    <row r="1916" spans="17:19" x14ac:dyDescent="0.2">
      <c r="Q1916">
        <v>3510</v>
      </c>
      <c r="R1916" t="s">
        <v>8219</v>
      </c>
      <c r="S1916">
        <v>15</v>
      </c>
    </row>
    <row r="1917" spans="17:19" x14ac:dyDescent="0.2">
      <c r="Q1917">
        <v>3511</v>
      </c>
      <c r="R1917" t="s">
        <v>8219</v>
      </c>
      <c r="S1917">
        <v>19</v>
      </c>
    </row>
    <row r="1918" spans="17:19" x14ac:dyDescent="0.2">
      <c r="Q1918">
        <v>3512</v>
      </c>
      <c r="R1918" t="s">
        <v>8219</v>
      </c>
      <c r="S1918">
        <v>17</v>
      </c>
    </row>
    <row r="1919" spans="17:19" x14ac:dyDescent="0.2">
      <c r="Q1919">
        <v>3513</v>
      </c>
      <c r="R1919" t="s">
        <v>8219</v>
      </c>
      <c r="S1919">
        <v>44</v>
      </c>
    </row>
    <row r="1920" spans="17:19" x14ac:dyDescent="0.2">
      <c r="Q1920">
        <v>3514</v>
      </c>
      <c r="R1920" t="s">
        <v>8219</v>
      </c>
      <c r="S1920">
        <v>10</v>
      </c>
    </row>
    <row r="1921" spans="17:19" x14ac:dyDescent="0.2">
      <c r="Q1921">
        <v>3515</v>
      </c>
      <c r="R1921" t="s">
        <v>8219</v>
      </c>
      <c r="S1921">
        <v>46</v>
      </c>
    </row>
    <row r="1922" spans="17:19" x14ac:dyDescent="0.2">
      <c r="Q1922">
        <v>3516</v>
      </c>
      <c r="R1922" t="s">
        <v>8219</v>
      </c>
      <c r="S1922">
        <v>11</v>
      </c>
    </row>
    <row r="1923" spans="17:19" x14ac:dyDescent="0.2">
      <c r="Q1923">
        <v>3517</v>
      </c>
      <c r="R1923" t="s">
        <v>8219</v>
      </c>
      <c r="S1923">
        <v>13</v>
      </c>
    </row>
    <row r="1924" spans="17:19" x14ac:dyDescent="0.2">
      <c r="Q1924">
        <v>3518</v>
      </c>
      <c r="R1924" t="s">
        <v>8219</v>
      </c>
      <c r="S1924">
        <v>33</v>
      </c>
    </row>
    <row r="1925" spans="17:19" x14ac:dyDescent="0.2">
      <c r="Q1925">
        <v>3519</v>
      </c>
      <c r="R1925" t="s">
        <v>8219</v>
      </c>
      <c r="S1925">
        <v>28</v>
      </c>
    </row>
    <row r="1926" spans="17:19" x14ac:dyDescent="0.2">
      <c r="Q1926">
        <v>3520</v>
      </c>
      <c r="R1926" t="s">
        <v>8219</v>
      </c>
      <c r="S1926">
        <v>21</v>
      </c>
    </row>
    <row r="1927" spans="17:19" x14ac:dyDescent="0.2">
      <c r="Q1927">
        <v>3521</v>
      </c>
      <c r="R1927" t="s">
        <v>8219</v>
      </c>
      <c r="S1927">
        <v>13</v>
      </c>
    </row>
    <row r="1928" spans="17:19" x14ac:dyDescent="0.2">
      <c r="Q1928">
        <v>3522</v>
      </c>
      <c r="R1928" t="s">
        <v>8219</v>
      </c>
      <c r="S1928">
        <v>34</v>
      </c>
    </row>
    <row r="1929" spans="17:19" x14ac:dyDescent="0.2">
      <c r="Q1929">
        <v>3523</v>
      </c>
      <c r="R1929" t="s">
        <v>8219</v>
      </c>
      <c r="S1929">
        <v>80</v>
      </c>
    </row>
    <row r="1930" spans="17:19" x14ac:dyDescent="0.2">
      <c r="Q1930">
        <v>3524</v>
      </c>
      <c r="R1930" t="s">
        <v>8219</v>
      </c>
      <c r="S1930">
        <v>74</v>
      </c>
    </row>
    <row r="1931" spans="17:19" x14ac:dyDescent="0.2">
      <c r="Q1931">
        <v>3525</v>
      </c>
      <c r="R1931" t="s">
        <v>8219</v>
      </c>
      <c r="S1931">
        <v>7</v>
      </c>
    </row>
    <row r="1932" spans="17:19" x14ac:dyDescent="0.2">
      <c r="Q1932">
        <v>3526</v>
      </c>
      <c r="R1932" t="s">
        <v>8219</v>
      </c>
      <c r="S1932">
        <v>34</v>
      </c>
    </row>
    <row r="1933" spans="17:19" x14ac:dyDescent="0.2">
      <c r="Q1933">
        <v>3527</v>
      </c>
      <c r="R1933" t="s">
        <v>8219</v>
      </c>
      <c r="S1933">
        <v>86</v>
      </c>
    </row>
    <row r="1934" spans="17:19" x14ac:dyDescent="0.2">
      <c r="Q1934">
        <v>3528</v>
      </c>
      <c r="R1934" t="s">
        <v>8219</v>
      </c>
      <c r="S1934">
        <v>37</v>
      </c>
    </row>
    <row r="1935" spans="17:19" x14ac:dyDescent="0.2">
      <c r="Q1935">
        <v>3529</v>
      </c>
      <c r="R1935" t="s">
        <v>8219</v>
      </c>
      <c r="S1935">
        <v>18</v>
      </c>
    </row>
    <row r="1936" spans="17:19" x14ac:dyDescent="0.2">
      <c r="Q1936">
        <v>3530</v>
      </c>
      <c r="R1936" t="s">
        <v>8219</v>
      </c>
      <c r="S1936">
        <v>22</v>
      </c>
    </row>
    <row r="1937" spans="17:19" x14ac:dyDescent="0.2">
      <c r="Q1937">
        <v>3531</v>
      </c>
      <c r="R1937" t="s">
        <v>8219</v>
      </c>
      <c r="S1937">
        <v>26</v>
      </c>
    </row>
    <row r="1938" spans="17:19" x14ac:dyDescent="0.2">
      <c r="Q1938">
        <v>3532</v>
      </c>
      <c r="R1938" t="s">
        <v>8219</v>
      </c>
      <c r="S1938">
        <v>27</v>
      </c>
    </row>
    <row r="1939" spans="17:19" x14ac:dyDescent="0.2">
      <c r="Q1939">
        <v>3533</v>
      </c>
      <c r="R1939" t="s">
        <v>8219</v>
      </c>
      <c r="S1939">
        <v>8</v>
      </c>
    </row>
    <row r="1940" spans="17:19" x14ac:dyDescent="0.2">
      <c r="Q1940">
        <v>3534</v>
      </c>
      <c r="R1940" t="s">
        <v>8219</v>
      </c>
      <c r="S1940">
        <v>204</v>
      </c>
    </row>
    <row r="1941" spans="17:19" x14ac:dyDescent="0.2">
      <c r="Q1941">
        <v>3535</v>
      </c>
      <c r="R1941" t="s">
        <v>8219</v>
      </c>
      <c r="S1941">
        <v>46</v>
      </c>
    </row>
    <row r="1942" spans="17:19" x14ac:dyDescent="0.2">
      <c r="Q1942">
        <v>3536</v>
      </c>
      <c r="R1942" t="s">
        <v>8219</v>
      </c>
      <c r="S1942">
        <v>17</v>
      </c>
    </row>
    <row r="1943" spans="17:19" x14ac:dyDescent="0.2">
      <c r="Q1943">
        <v>3537</v>
      </c>
      <c r="R1943" t="s">
        <v>8219</v>
      </c>
      <c r="S1943">
        <v>28</v>
      </c>
    </row>
    <row r="1944" spans="17:19" x14ac:dyDescent="0.2">
      <c r="Q1944">
        <v>3538</v>
      </c>
      <c r="R1944" t="s">
        <v>8219</v>
      </c>
      <c r="S1944">
        <v>83</v>
      </c>
    </row>
    <row r="1945" spans="17:19" x14ac:dyDescent="0.2">
      <c r="Q1945">
        <v>3539</v>
      </c>
      <c r="R1945" t="s">
        <v>8219</v>
      </c>
      <c r="S1945">
        <v>13</v>
      </c>
    </row>
    <row r="1946" spans="17:19" x14ac:dyDescent="0.2">
      <c r="Q1946">
        <v>3540</v>
      </c>
      <c r="R1946" t="s">
        <v>8219</v>
      </c>
      <c r="S1946">
        <v>8</v>
      </c>
    </row>
    <row r="1947" spans="17:19" x14ac:dyDescent="0.2">
      <c r="Q1947">
        <v>3541</v>
      </c>
      <c r="R1947" t="s">
        <v>8219</v>
      </c>
      <c r="S1947">
        <v>32</v>
      </c>
    </row>
    <row r="1948" spans="17:19" x14ac:dyDescent="0.2">
      <c r="Q1948">
        <v>3542</v>
      </c>
      <c r="R1948" t="s">
        <v>8219</v>
      </c>
      <c r="S1948">
        <v>85</v>
      </c>
    </row>
    <row r="1949" spans="17:19" x14ac:dyDescent="0.2">
      <c r="Q1949">
        <v>3543</v>
      </c>
      <c r="R1949" t="s">
        <v>8219</v>
      </c>
      <c r="S1949">
        <v>29</v>
      </c>
    </row>
    <row r="1950" spans="17:19" x14ac:dyDescent="0.2">
      <c r="Q1950">
        <v>3544</v>
      </c>
      <c r="R1950" t="s">
        <v>8219</v>
      </c>
      <c r="S1950">
        <v>24</v>
      </c>
    </row>
    <row r="1951" spans="17:19" x14ac:dyDescent="0.2">
      <c r="Q1951">
        <v>3545</v>
      </c>
      <c r="R1951" t="s">
        <v>8219</v>
      </c>
      <c r="S1951">
        <v>8</v>
      </c>
    </row>
    <row r="1952" spans="17:19" x14ac:dyDescent="0.2">
      <c r="Q1952">
        <v>3546</v>
      </c>
      <c r="R1952" t="s">
        <v>8219</v>
      </c>
      <c r="S1952">
        <v>19</v>
      </c>
    </row>
    <row r="1953" spans="17:19" x14ac:dyDescent="0.2">
      <c r="Q1953">
        <v>3547</v>
      </c>
      <c r="R1953" t="s">
        <v>8219</v>
      </c>
      <c r="S1953">
        <v>336</v>
      </c>
    </row>
    <row r="1954" spans="17:19" x14ac:dyDescent="0.2">
      <c r="Q1954">
        <v>3548</v>
      </c>
      <c r="R1954" t="s">
        <v>8219</v>
      </c>
      <c r="S1954">
        <v>13</v>
      </c>
    </row>
    <row r="1955" spans="17:19" x14ac:dyDescent="0.2">
      <c r="Q1955">
        <v>3549</v>
      </c>
      <c r="R1955" t="s">
        <v>8219</v>
      </c>
      <c r="S1955">
        <v>42</v>
      </c>
    </row>
    <row r="1956" spans="17:19" x14ac:dyDescent="0.2">
      <c r="Q1956">
        <v>3550</v>
      </c>
      <c r="R1956" t="s">
        <v>8219</v>
      </c>
      <c r="S1956">
        <v>64</v>
      </c>
    </row>
    <row r="1957" spans="17:19" x14ac:dyDescent="0.2">
      <c r="Q1957">
        <v>3551</v>
      </c>
      <c r="R1957" t="s">
        <v>8219</v>
      </c>
      <c r="S1957">
        <v>25</v>
      </c>
    </row>
    <row r="1958" spans="17:19" x14ac:dyDescent="0.2">
      <c r="Q1958">
        <v>3552</v>
      </c>
      <c r="R1958" t="s">
        <v>8219</v>
      </c>
      <c r="S1958">
        <v>20</v>
      </c>
    </row>
    <row r="1959" spans="17:19" x14ac:dyDescent="0.2">
      <c r="Q1959">
        <v>3553</v>
      </c>
      <c r="R1959" t="s">
        <v>8219</v>
      </c>
      <c r="S1959">
        <v>104</v>
      </c>
    </row>
    <row r="1960" spans="17:19" x14ac:dyDescent="0.2">
      <c r="Q1960">
        <v>3554</v>
      </c>
      <c r="R1960" t="s">
        <v>8219</v>
      </c>
      <c r="S1960">
        <v>53</v>
      </c>
    </row>
    <row r="1961" spans="17:19" x14ac:dyDescent="0.2">
      <c r="Q1961">
        <v>3555</v>
      </c>
      <c r="R1961" t="s">
        <v>8219</v>
      </c>
      <c r="S1961">
        <v>14</v>
      </c>
    </row>
    <row r="1962" spans="17:19" x14ac:dyDescent="0.2">
      <c r="Q1962">
        <v>3556</v>
      </c>
      <c r="R1962" t="s">
        <v>8219</v>
      </c>
      <c r="S1962">
        <v>20</v>
      </c>
    </row>
    <row r="1963" spans="17:19" x14ac:dyDescent="0.2">
      <c r="Q1963">
        <v>3557</v>
      </c>
      <c r="R1963" t="s">
        <v>8219</v>
      </c>
      <c r="S1963">
        <v>558</v>
      </c>
    </row>
    <row r="1964" spans="17:19" x14ac:dyDescent="0.2">
      <c r="Q1964">
        <v>3558</v>
      </c>
      <c r="R1964" t="s">
        <v>8219</v>
      </c>
      <c r="S1964">
        <v>22</v>
      </c>
    </row>
    <row r="1965" spans="17:19" x14ac:dyDescent="0.2">
      <c r="Q1965">
        <v>3559</v>
      </c>
      <c r="R1965" t="s">
        <v>8219</v>
      </c>
      <c r="S1965">
        <v>24</v>
      </c>
    </row>
    <row r="1966" spans="17:19" x14ac:dyDescent="0.2">
      <c r="Q1966">
        <v>3560</v>
      </c>
      <c r="R1966" t="s">
        <v>8219</v>
      </c>
      <c r="S1966">
        <v>74</v>
      </c>
    </row>
    <row r="1967" spans="17:19" x14ac:dyDescent="0.2">
      <c r="Q1967">
        <v>3561</v>
      </c>
      <c r="R1967" t="s">
        <v>8219</v>
      </c>
      <c r="S1967">
        <v>54</v>
      </c>
    </row>
    <row r="1968" spans="17:19" x14ac:dyDescent="0.2">
      <c r="Q1968">
        <v>3562</v>
      </c>
      <c r="R1968" t="s">
        <v>8219</v>
      </c>
      <c r="S1968">
        <v>31</v>
      </c>
    </row>
    <row r="1969" spans="17:19" x14ac:dyDescent="0.2">
      <c r="Q1969">
        <v>3563</v>
      </c>
      <c r="R1969" t="s">
        <v>8219</v>
      </c>
      <c r="S1969">
        <v>25</v>
      </c>
    </row>
    <row r="1970" spans="17:19" x14ac:dyDescent="0.2">
      <c r="Q1970">
        <v>3564</v>
      </c>
      <c r="R1970" t="s">
        <v>8219</v>
      </c>
      <c r="S1970">
        <v>17</v>
      </c>
    </row>
    <row r="1971" spans="17:19" x14ac:dyDescent="0.2">
      <c r="Q1971">
        <v>3565</v>
      </c>
      <c r="R1971" t="s">
        <v>8219</v>
      </c>
      <c r="S1971">
        <v>12</v>
      </c>
    </row>
    <row r="1972" spans="17:19" x14ac:dyDescent="0.2">
      <c r="Q1972">
        <v>3566</v>
      </c>
      <c r="R1972" t="s">
        <v>8219</v>
      </c>
      <c r="S1972">
        <v>38</v>
      </c>
    </row>
    <row r="1973" spans="17:19" x14ac:dyDescent="0.2">
      <c r="Q1973">
        <v>3567</v>
      </c>
      <c r="R1973" t="s">
        <v>8219</v>
      </c>
      <c r="S1973">
        <v>41</v>
      </c>
    </row>
    <row r="1974" spans="17:19" x14ac:dyDescent="0.2">
      <c r="Q1974">
        <v>3568</v>
      </c>
      <c r="R1974" t="s">
        <v>8219</v>
      </c>
      <c r="S1974">
        <v>19</v>
      </c>
    </row>
    <row r="1975" spans="17:19" x14ac:dyDescent="0.2">
      <c r="Q1975">
        <v>3569</v>
      </c>
      <c r="R1975" t="s">
        <v>8219</v>
      </c>
      <c r="S1975">
        <v>41</v>
      </c>
    </row>
    <row r="1976" spans="17:19" x14ac:dyDescent="0.2">
      <c r="Q1976">
        <v>3570</v>
      </c>
      <c r="R1976" t="s">
        <v>8219</v>
      </c>
      <c r="S1976">
        <v>26</v>
      </c>
    </row>
    <row r="1977" spans="17:19" x14ac:dyDescent="0.2">
      <c r="Q1977">
        <v>3571</v>
      </c>
      <c r="R1977" t="s">
        <v>8219</v>
      </c>
      <c r="S1977">
        <v>25</v>
      </c>
    </row>
    <row r="1978" spans="17:19" x14ac:dyDescent="0.2">
      <c r="Q1978">
        <v>3572</v>
      </c>
      <c r="R1978" t="s">
        <v>8219</v>
      </c>
      <c r="S1978">
        <v>9</v>
      </c>
    </row>
    <row r="1979" spans="17:19" x14ac:dyDescent="0.2">
      <c r="Q1979">
        <v>3573</v>
      </c>
      <c r="R1979" t="s">
        <v>8219</v>
      </c>
      <c r="S1979">
        <v>78</v>
      </c>
    </row>
    <row r="1980" spans="17:19" x14ac:dyDescent="0.2">
      <c r="Q1980">
        <v>3574</v>
      </c>
      <c r="R1980" t="s">
        <v>8219</v>
      </c>
      <c r="S1980">
        <v>45</v>
      </c>
    </row>
    <row r="1981" spans="17:19" x14ac:dyDescent="0.2">
      <c r="Q1981">
        <v>3575</v>
      </c>
      <c r="R1981" t="s">
        <v>8219</v>
      </c>
      <c r="S1981">
        <v>102</v>
      </c>
    </row>
    <row r="1982" spans="17:19" x14ac:dyDescent="0.2">
      <c r="Q1982">
        <v>3576</v>
      </c>
      <c r="R1982" t="s">
        <v>8219</v>
      </c>
      <c r="S1982">
        <v>5</v>
      </c>
    </row>
    <row r="1983" spans="17:19" x14ac:dyDescent="0.2">
      <c r="Q1983">
        <v>3577</v>
      </c>
      <c r="R1983" t="s">
        <v>8219</v>
      </c>
      <c r="S1983">
        <v>27</v>
      </c>
    </row>
    <row r="1984" spans="17:19" x14ac:dyDescent="0.2">
      <c r="Q1984">
        <v>3578</v>
      </c>
      <c r="R1984" t="s">
        <v>8219</v>
      </c>
      <c r="S1984">
        <v>37</v>
      </c>
    </row>
    <row r="1985" spans="17:19" x14ac:dyDescent="0.2">
      <c r="Q1985">
        <v>3579</v>
      </c>
      <c r="R1985" t="s">
        <v>8219</v>
      </c>
      <c r="S1985">
        <v>14</v>
      </c>
    </row>
    <row r="1986" spans="17:19" x14ac:dyDescent="0.2">
      <c r="Q1986">
        <v>3580</v>
      </c>
      <c r="R1986" t="s">
        <v>8219</v>
      </c>
      <c r="S1986">
        <v>27</v>
      </c>
    </row>
    <row r="1987" spans="17:19" x14ac:dyDescent="0.2">
      <c r="Q1987">
        <v>3581</v>
      </c>
      <c r="R1987" t="s">
        <v>8219</v>
      </c>
      <c r="S1987">
        <v>45</v>
      </c>
    </row>
    <row r="1988" spans="17:19" x14ac:dyDescent="0.2">
      <c r="Q1988">
        <v>3582</v>
      </c>
      <c r="R1988" t="s">
        <v>8219</v>
      </c>
      <c r="S1988">
        <v>49</v>
      </c>
    </row>
    <row r="1989" spans="17:19" x14ac:dyDescent="0.2">
      <c r="Q1989">
        <v>3583</v>
      </c>
      <c r="R1989" t="s">
        <v>8219</v>
      </c>
      <c r="S1989">
        <v>24</v>
      </c>
    </row>
    <row r="1990" spans="17:19" x14ac:dyDescent="0.2">
      <c r="Q1990">
        <v>3584</v>
      </c>
      <c r="R1990" t="s">
        <v>8219</v>
      </c>
      <c r="S1990">
        <v>112</v>
      </c>
    </row>
    <row r="1991" spans="17:19" x14ac:dyDescent="0.2">
      <c r="Q1991">
        <v>3585</v>
      </c>
      <c r="R1991" t="s">
        <v>8219</v>
      </c>
      <c r="S1991">
        <v>23</v>
      </c>
    </row>
    <row r="1992" spans="17:19" x14ac:dyDescent="0.2">
      <c r="Q1992">
        <v>3586</v>
      </c>
      <c r="R1992" t="s">
        <v>8219</v>
      </c>
      <c r="S1992">
        <v>54</v>
      </c>
    </row>
    <row r="1993" spans="17:19" x14ac:dyDescent="0.2">
      <c r="Q1993">
        <v>3587</v>
      </c>
      <c r="R1993" t="s">
        <v>8219</v>
      </c>
      <c r="S1993">
        <v>28</v>
      </c>
    </row>
    <row r="1994" spans="17:19" x14ac:dyDescent="0.2">
      <c r="Q1994">
        <v>3588</v>
      </c>
      <c r="R1994" t="s">
        <v>8219</v>
      </c>
      <c r="S1994">
        <v>11</v>
      </c>
    </row>
    <row r="1995" spans="17:19" x14ac:dyDescent="0.2">
      <c r="Q1995">
        <v>3589</v>
      </c>
      <c r="R1995" t="s">
        <v>8219</v>
      </c>
      <c r="S1995">
        <v>62</v>
      </c>
    </row>
    <row r="1996" spans="17:19" x14ac:dyDescent="0.2">
      <c r="Q1996">
        <v>3590</v>
      </c>
      <c r="R1996" t="s">
        <v>8219</v>
      </c>
      <c r="S1996">
        <v>73</v>
      </c>
    </row>
    <row r="1997" spans="17:19" x14ac:dyDescent="0.2">
      <c r="Q1997">
        <v>3591</v>
      </c>
      <c r="R1997" t="s">
        <v>8219</v>
      </c>
      <c r="S1997">
        <v>18</v>
      </c>
    </row>
    <row r="1998" spans="17:19" x14ac:dyDescent="0.2">
      <c r="Q1998">
        <v>3592</v>
      </c>
      <c r="R1998" t="s">
        <v>8219</v>
      </c>
      <c r="S1998">
        <v>35</v>
      </c>
    </row>
    <row r="1999" spans="17:19" x14ac:dyDescent="0.2">
      <c r="Q1999">
        <v>3593</v>
      </c>
      <c r="R1999" t="s">
        <v>8219</v>
      </c>
      <c r="S1999">
        <v>43</v>
      </c>
    </row>
    <row r="2000" spans="17:19" x14ac:dyDescent="0.2">
      <c r="Q2000">
        <v>3594</v>
      </c>
      <c r="R2000" t="s">
        <v>8219</v>
      </c>
      <c r="S2000">
        <v>36</v>
      </c>
    </row>
    <row r="2001" spans="17:19" x14ac:dyDescent="0.2">
      <c r="Q2001">
        <v>3595</v>
      </c>
      <c r="R2001" t="s">
        <v>8219</v>
      </c>
      <c r="S2001">
        <v>62</v>
      </c>
    </row>
    <row r="2002" spans="17:19" x14ac:dyDescent="0.2">
      <c r="Q2002">
        <v>3596</v>
      </c>
      <c r="R2002" t="s">
        <v>8219</v>
      </c>
      <c r="S2002">
        <v>15</v>
      </c>
    </row>
    <row r="2003" spans="17:19" x14ac:dyDescent="0.2">
      <c r="Q2003">
        <v>3597</v>
      </c>
      <c r="R2003" t="s">
        <v>8219</v>
      </c>
      <c r="S2003">
        <v>33</v>
      </c>
    </row>
    <row r="2004" spans="17:19" x14ac:dyDescent="0.2">
      <c r="Q2004">
        <v>3598</v>
      </c>
      <c r="R2004" t="s">
        <v>8219</v>
      </c>
      <c r="S2004">
        <v>27</v>
      </c>
    </row>
    <row r="2005" spans="17:19" x14ac:dyDescent="0.2">
      <c r="Q2005">
        <v>3599</v>
      </c>
      <c r="R2005" t="s">
        <v>8219</v>
      </c>
      <c r="S2005">
        <v>17</v>
      </c>
    </row>
    <row r="2006" spans="17:19" x14ac:dyDescent="0.2">
      <c r="Q2006">
        <v>3600</v>
      </c>
      <c r="R2006" t="s">
        <v>8219</v>
      </c>
      <c r="S2006">
        <v>4</v>
      </c>
    </row>
    <row r="2007" spans="17:19" x14ac:dyDescent="0.2">
      <c r="Q2007">
        <v>3601</v>
      </c>
      <c r="R2007" t="s">
        <v>8219</v>
      </c>
      <c r="S2007">
        <v>53</v>
      </c>
    </row>
    <row r="2008" spans="17:19" x14ac:dyDescent="0.2">
      <c r="Q2008">
        <v>3602</v>
      </c>
      <c r="R2008" t="s">
        <v>8219</v>
      </c>
      <c r="S2008">
        <v>49</v>
      </c>
    </row>
    <row r="2009" spans="17:19" x14ac:dyDescent="0.2">
      <c r="Q2009">
        <v>3603</v>
      </c>
      <c r="R2009" t="s">
        <v>8219</v>
      </c>
      <c r="S2009">
        <v>57</v>
      </c>
    </row>
    <row r="2010" spans="17:19" x14ac:dyDescent="0.2">
      <c r="Q2010">
        <v>3604</v>
      </c>
      <c r="R2010" t="s">
        <v>8219</v>
      </c>
      <c r="S2010">
        <v>69</v>
      </c>
    </row>
    <row r="2011" spans="17:19" x14ac:dyDescent="0.2">
      <c r="Q2011">
        <v>3605</v>
      </c>
      <c r="R2011" t="s">
        <v>8219</v>
      </c>
      <c r="S2011">
        <v>15</v>
      </c>
    </row>
    <row r="2012" spans="17:19" x14ac:dyDescent="0.2">
      <c r="Q2012">
        <v>3606</v>
      </c>
      <c r="R2012" t="s">
        <v>8219</v>
      </c>
      <c r="S2012">
        <v>64</v>
      </c>
    </row>
    <row r="2013" spans="17:19" x14ac:dyDescent="0.2">
      <c r="Q2013">
        <v>3607</v>
      </c>
      <c r="R2013" t="s">
        <v>8219</v>
      </c>
      <c r="S2013">
        <v>20</v>
      </c>
    </row>
    <row r="2014" spans="17:19" x14ac:dyDescent="0.2">
      <c r="Q2014">
        <v>3608</v>
      </c>
      <c r="R2014" t="s">
        <v>8219</v>
      </c>
      <c r="S2014">
        <v>27</v>
      </c>
    </row>
    <row r="2015" spans="17:19" x14ac:dyDescent="0.2">
      <c r="Q2015">
        <v>3609</v>
      </c>
      <c r="R2015" t="s">
        <v>8219</v>
      </c>
      <c r="S2015">
        <v>21</v>
      </c>
    </row>
    <row r="2016" spans="17:19" x14ac:dyDescent="0.2">
      <c r="Q2016">
        <v>3610</v>
      </c>
      <c r="R2016" t="s">
        <v>8219</v>
      </c>
      <c r="S2016">
        <v>31</v>
      </c>
    </row>
    <row r="2017" spans="17:19" x14ac:dyDescent="0.2">
      <c r="Q2017">
        <v>3611</v>
      </c>
      <c r="R2017" t="s">
        <v>8219</v>
      </c>
      <c r="S2017">
        <v>51</v>
      </c>
    </row>
    <row r="2018" spans="17:19" x14ac:dyDescent="0.2">
      <c r="Q2018">
        <v>3612</v>
      </c>
      <c r="R2018" t="s">
        <v>8219</v>
      </c>
      <c r="S2018">
        <v>57</v>
      </c>
    </row>
    <row r="2019" spans="17:19" x14ac:dyDescent="0.2">
      <c r="Q2019">
        <v>3613</v>
      </c>
      <c r="R2019" t="s">
        <v>8219</v>
      </c>
      <c r="S2019">
        <v>20</v>
      </c>
    </row>
    <row r="2020" spans="17:19" x14ac:dyDescent="0.2">
      <c r="Q2020">
        <v>3614</v>
      </c>
      <c r="R2020" t="s">
        <v>8219</v>
      </c>
      <c r="S2020">
        <v>71</v>
      </c>
    </row>
    <row r="2021" spans="17:19" x14ac:dyDescent="0.2">
      <c r="Q2021">
        <v>3615</v>
      </c>
      <c r="R2021" t="s">
        <v>8219</v>
      </c>
      <c r="S2021">
        <v>72</v>
      </c>
    </row>
    <row r="2022" spans="17:19" x14ac:dyDescent="0.2">
      <c r="Q2022">
        <v>3616</v>
      </c>
      <c r="R2022" t="s">
        <v>8219</v>
      </c>
      <c r="S2022">
        <v>45</v>
      </c>
    </row>
    <row r="2023" spans="17:19" x14ac:dyDescent="0.2">
      <c r="Q2023">
        <v>3617</v>
      </c>
      <c r="R2023" t="s">
        <v>8219</v>
      </c>
      <c r="S2023">
        <v>51</v>
      </c>
    </row>
    <row r="2024" spans="17:19" x14ac:dyDescent="0.2">
      <c r="Q2024">
        <v>3618</v>
      </c>
      <c r="R2024" t="s">
        <v>8219</v>
      </c>
      <c r="S2024">
        <v>56</v>
      </c>
    </row>
    <row r="2025" spans="17:19" x14ac:dyDescent="0.2">
      <c r="Q2025">
        <v>3619</v>
      </c>
      <c r="R2025" t="s">
        <v>8219</v>
      </c>
      <c r="S2025">
        <v>17</v>
      </c>
    </row>
    <row r="2026" spans="17:19" x14ac:dyDescent="0.2">
      <c r="Q2026">
        <v>3620</v>
      </c>
      <c r="R2026" t="s">
        <v>8219</v>
      </c>
      <c r="S2026">
        <v>197</v>
      </c>
    </row>
    <row r="2027" spans="17:19" x14ac:dyDescent="0.2">
      <c r="Q2027">
        <v>3621</v>
      </c>
      <c r="R2027" t="s">
        <v>8219</v>
      </c>
      <c r="S2027">
        <v>70</v>
      </c>
    </row>
    <row r="2028" spans="17:19" x14ac:dyDescent="0.2">
      <c r="Q2028">
        <v>3622</v>
      </c>
      <c r="R2028" t="s">
        <v>8219</v>
      </c>
      <c r="S2028">
        <v>21</v>
      </c>
    </row>
    <row r="2029" spans="17:19" x14ac:dyDescent="0.2">
      <c r="Q2029">
        <v>3623</v>
      </c>
      <c r="R2029" t="s">
        <v>8219</v>
      </c>
      <c r="S2029">
        <v>34</v>
      </c>
    </row>
    <row r="2030" spans="17:19" x14ac:dyDescent="0.2">
      <c r="Q2030">
        <v>3624</v>
      </c>
      <c r="R2030" t="s">
        <v>8219</v>
      </c>
      <c r="S2030">
        <v>39</v>
      </c>
    </row>
    <row r="2031" spans="17:19" x14ac:dyDescent="0.2">
      <c r="Q2031">
        <v>3625</v>
      </c>
      <c r="R2031" t="s">
        <v>8219</v>
      </c>
      <c r="S2031">
        <v>78</v>
      </c>
    </row>
    <row r="2032" spans="17:19" x14ac:dyDescent="0.2">
      <c r="Q2032">
        <v>3626</v>
      </c>
      <c r="R2032" t="s">
        <v>8219</v>
      </c>
      <c r="S2032">
        <v>48</v>
      </c>
    </row>
    <row r="2033" spans="17:19" x14ac:dyDescent="0.2">
      <c r="Q2033">
        <v>3627</v>
      </c>
      <c r="R2033" t="s">
        <v>8219</v>
      </c>
      <c r="S2033">
        <v>29</v>
      </c>
    </row>
    <row r="2034" spans="17:19" x14ac:dyDescent="0.2">
      <c r="Q2034">
        <v>3648</v>
      </c>
      <c r="R2034" t="s">
        <v>8219</v>
      </c>
      <c r="S2034">
        <v>73</v>
      </c>
    </row>
    <row r="2035" spans="17:19" x14ac:dyDescent="0.2">
      <c r="Q2035">
        <v>3649</v>
      </c>
      <c r="R2035" t="s">
        <v>8219</v>
      </c>
      <c r="S2035">
        <v>8</v>
      </c>
    </row>
    <row r="2036" spans="17:19" x14ac:dyDescent="0.2">
      <c r="Q2036">
        <v>3650</v>
      </c>
      <c r="R2036" t="s">
        <v>8219</v>
      </c>
      <c r="S2036">
        <v>17</v>
      </c>
    </row>
    <row r="2037" spans="17:19" x14ac:dyDescent="0.2">
      <c r="Q2037">
        <v>3651</v>
      </c>
      <c r="R2037" t="s">
        <v>8219</v>
      </c>
      <c r="S2037">
        <v>9</v>
      </c>
    </row>
    <row r="2038" spans="17:19" x14ac:dyDescent="0.2">
      <c r="Q2038">
        <v>3652</v>
      </c>
      <c r="R2038" t="s">
        <v>8219</v>
      </c>
      <c r="S2038">
        <v>17</v>
      </c>
    </row>
    <row r="2039" spans="17:19" x14ac:dyDescent="0.2">
      <c r="Q2039">
        <v>3653</v>
      </c>
      <c r="R2039" t="s">
        <v>8219</v>
      </c>
      <c r="S2039">
        <v>33</v>
      </c>
    </row>
    <row r="2040" spans="17:19" x14ac:dyDescent="0.2">
      <c r="Q2040">
        <v>3654</v>
      </c>
      <c r="R2040" t="s">
        <v>8219</v>
      </c>
      <c r="S2040">
        <v>38</v>
      </c>
    </row>
    <row r="2041" spans="17:19" x14ac:dyDescent="0.2">
      <c r="Q2041">
        <v>3655</v>
      </c>
      <c r="R2041" t="s">
        <v>8219</v>
      </c>
      <c r="S2041">
        <v>79</v>
      </c>
    </row>
    <row r="2042" spans="17:19" x14ac:dyDescent="0.2">
      <c r="Q2042">
        <v>3656</v>
      </c>
      <c r="R2042" t="s">
        <v>8219</v>
      </c>
      <c r="S2042">
        <v>46</v>
      </c>
    </row>
    <row r="2043" spans="17:19" x14ac:dyDescent="0.2">
      <c r="Q2043">
        <v>3657</v>
      </c>
      <c r="R2043" t="s">
        <v>8219</v>
      </c>
      <c r="S2043">
        <v>20</v>
      </c>
    </row>
    <row r="2044" spans="17:19" x14ac:dyDescent="0.2">
      <c r="Q2044">
        <v>3658</v>
      </c>
      <c r="R2044" t="s">
        <v>8219</v>
      </c>
      <c r="S2044">
        <v>20</v>
      </c>
    </row>
    <row r="2045" spans="17:19" x14ac:dyDescent="0.2">
      <c r="Q2045">
        <v>3659</v>
      </c>
      <c r="R2045" t="s">
        <v>8219</v>
      </c>
      <c r="S2045">
        <v>13</v>
      </c>
    </row>
    <row r="2046" spans="17:19" x14ac:dyDescent="0.2">
      <c r="Q2046">
        <v>3660</v>
      </c>
      <c r="R2046" t="s">
        <v>8219</v>
      </c>
      <c r="S2046">
        <v>22</v>
      </c>
    </row>
    <row r="2047" spans="17:19" x14ac:dyDescent="0.2">
      <c r="Q2047">
        <v>3661</v>
      </c>
      <c r="R2047" t="s">
        <v>8219</v>
      </c>
      <c r="S2047">
        <v>36</v>
      </c>
    </row>
    <row r="2048" spans="17:19" x14ac:dyDescent="0.2">
      <c r="Q2048">
        <v>3662</v>
      </c>
      <c r="R2048" t="s">
        <v>8219</v>
      </c>
      <c r="S2048">
        <v>40</v>
      </c>
    </row>
    <row r="2049" spans="17:19" x14ac:dyDescent="0.2">
      <c r="Q2049">
        <v>3663</v>
      </c>
      <c r="R2049" t="s">
        <v>8219</v>
      </c>
      <c r="S2049">
        <v>9</v>
      </c>
    </row>
    <row r="2050" spans="17:19" x14ac:dyDescent="0.2">
      <c r="Q2050">
        <v>3664</v>
      </c>
      <c r="R2050" t="s">
        <v>8219</v>
      </c>
      <c r="S2050">
        <v>19</v>
      </c>
    </row>
    <row r="2051" spans="17:19" x14ac:dyDescent="0.2">
      <c r="Q2051">
        <v>3665</v>
      </c>
      <c r="R2051" t="s">
        <v>8219</v>
      </c>
      <c r="S2051">
        <v>14</v>
      </c>
    </row>
    <row r="2052" spans="17:19" x14ac:dyDescent="0.2">
      <c r="Q2052">
        <v>3666</v>
      </c>
      <c r="R2052" t="s">
        <v>8219</v>
      </c>
      <c r="S2052">
        <v>38</v>
      </c>
    </row>
    <row r="2053" spans="17:19" x14ac:dyDescent="0.2">
      <c r="Q2053">
        <v>3667</v>
      </c>
      <c r="R2053" t="s">
        <v>8219</v>
      </c>
      <c r="S2053">
        <v>58</v>
      </c>
    </row>
    <row r="2054" spans="17:19" x14ac:dyDescent="0.2">
      <c r="Q2054">
        <v>3668</v>
      </c>
      <c r="R2054" t="s">
        <v>8219</v>
      </c>
      <c r="S2054">
        <v>28</v>
      </c>
    </row>
    <row r="2055" spans="17:19" x14ac:dyDescent="0.2">
      <c r="Q2055">
        <v>3669</v>
      </c>
      <c r="R2055" t="s">
        <v>8219</v>
      </c>
      <c r="S2055">
        <v>17</v>
      </c>
    </row>
    <row r="2056" spans="17:19" x14ac:dyDescent="0.2">
      <c r="Q2056">
        <v>3670</v>
      </c>
      <c r="R2056" t="s">
        <v>8219</v>
      </c>
      <c r="S2056">
        <v>12</v>
      </c>
    </row>
    <row r="2057" spans="17:19" x14ac:dyDescent="0.2">
      <c r="Q2057">
        <v>3671</v>
      </c>
      <c r="R2057" t="s">
        <v>8219</v>
      </c>
      <c r="S2057">
        <v>40</v>
      </c>
    </row>
    <row r="2058" spans="17:19" x14ac:dyDescent="0.2">
      <c r="Q2058">
        <v>3672</v>
      </c>
      <c r="R2058" t="s">
        <v>8219</v>
      </c>
      <c r="S2058">
        <v>57</v>
      </c>
    </row>
    <row r="2059" spans="17:19" x14ac:dyDescent="0.2">
      <c r="Q2059">
        <v>3673</v>
      </c>
      <c r="R2059" t="s">
        <v>8219</v>
      </c>
      <c r="S2059">
        <v>114</v>
      </c>
    </row>
    <row r="2060" spans="17:19" x14ac:dyDescent="0.2">
      <c r="Q2060">
        <v>3674</v>
      </c>
      <c r="R2060" t="s">
        <v>8219</v>
      </c>
      <c r="S2060">
        <v>31</v>
      </c>
    </row>
    <row r="2061" spans="17:19" x14ac:dyDescent="0.2">
      <c r="Q2061">
        <v>3675</v>
      </c>
      <c r="R2061" t="s">
        <v>8219</v>
      </c>
      <c r="S2061">
        <v>3</v>
      </c>
    </row>
    <row r="2062" spans="17:19" x14ac:dyDescent="0.2">
      <c r="Q2062">
        <v>3676</v>
      </c>
      <c r="R2062" t="s">
        <v>8219</v>
      </c>
      <c r="S2062">
        <v>16</v>
      </c>
    </row>
    <row r="2063" spans="17:19" x14ac:dyDescent="0.2">
      <c r="Q2063">
        <v>3677</v>
      </c>
      <c r="R2063" t="s">
        <v>8219</v>
      </c>
      <c r="S2063">
        <v>199</v>
      </c>
    </row>
    <row r="2064" spans="17:19" x14ac:dyDescent="0.2">
      <c r="Q2064">
        <v>3678</v>
      </c>
      <c r="R2064" t="s">
        <v>8219</v>
      </c>
      <c r="S2064">
        <v>31</v>
      </c>
    </row>
    <row r="2065" spans="17:19" x14ac:dyDescent="0.2">
      <c r="Q2065">
        <v>3679</v>
      </c>
      <c r="R2065" t="s">
        <v>8219</v>
      </c>
      <c r="S2065">
        <v>30</v>
      </c>
    </row>
    <row r="2066" spans="17:19" x14ac:dyDescent="0.2">
      <c r="Q2066">
        <v>3680</v>
      </c>
      <c r="R2066" t="s">
        <v>8219</v>
      </c>
      <c r="S2066">
        <v>34</v>
      </c>
    </row>
    <row r="2067" spans="17:19" x14ac:dyDescent="0.2">
      <c r="Q2067">
        <v>3681</v>
      </c>
      <c r="R2067" t="s">
        <v>8219</v>
      </c>
      <c r="S2067">
        <v>18</v>
      </c>
    </row>
    <row r="2068" spans="17:19" x14ac:dyDescent="0.2">
      <c r="Q2068">
        <v>3682</v>
      </c>
      <c r="R2068" t="s">
        <v>8219</v>
      </c>
      <c r="S2068">
        <v>67</v>
      </c>
    </row>
    <row r="2069" spans="17:19" x14ac:dyDescent="0.2">
      <c r="Q2069">
        <v>3683</v>
      </c>
      <c r="R2069" t="s">
        <v>8219</v>
      </c>
      <c r="S2069">
        <v>66</v>
      </c>
    </row>
    <row r="2070" spans="17:19" x14ac:dyDescent="0.2">
      <c r="Q2070">
        <v>3684</v>
      </c>
      <c r="R2070" t="s">
        <v>8219</v>
      </c>
      <c r="S2070">
        <v>23</v>
      </c>
    </row>
    <row r="2071" spans="17:19" x14ac:dyDescent="0.2">
      <c r="Q2071">
        <v>3685</v>
      </c>
      <c r="R2071" t="s">
        <v>8219</v>
      </c>
      <c r="S2071">
        <v>126</v>
      </c>
    </row>
    <row r="2072" spans="17:19" x14ac:dyDescent="0.2">
      <c r="Q2072">
        <v>3686</v>
      </c>
      <c r="R2072" t="s">
        <v>8219</v>
      </c>
      <c r="S2072">
        <v>6</v>
      </c>
    </row>
    <row r="2073" spans="17:19" x14ac:dyDescent="0.2">
      <c r="Q2073">
        <v>3687</v>
      </c>
      <c r="R2073" t="s">
        <v>8219</v>
      </c>
      <c r="S2073">
        <v>25</v>
      </c>
    </row>
    <row r="2074" spans="17:19" x14ac:dyDescent="0.2">
      <c r="Q2074">
        <v>3688</v>
      </c>
      <c r="R2074" t="s">
        <v>8219</v>
      </c>
      <c r="S2074">
        <v>39</v>
      </c>
    </row>
    <row r="2075" spans="17:19" x14ac:dyDescent="0.2">
      <c r="Q2075">
        <v>3689</v>
      </c>
      <c r="R2075" t="s">
        <v>8219</v>
      </c>
      <c r="S2075">
        <v>62</v>
      </c>
    </row>
    <row r="2076" spans="17:19" x14ac:dyDescent="0.2">
      <c r="Q2076">
        <v>3690</v>
      </c>
      <c r="R2076" t="s">
        <v>8219</v>
      </c>
      <c r="S2076">
        <v>31</v>
      </c>
    </row>
    <row r="2077" spans="17:19" x14ac:dyDescent="0.2">
      <c r="Q2077">
        <v>3691</v>
      </c>
      <c r="R2077" t="s">
        <v>8219</v>
      </c>
      <c r="S2077">
        <v>274</v>
      </c>
    </row>
    <row r="2078" spans="17:19" x14ac:dyDescent="0.2">
      <c r="Q2078">
        <v>3692</v>
      </c>
      <c r="R2078" t="s">
        <v>8219</v>
      </c>
      <c r="S2078">
        <v>17</v>
      </c>
    </row>
    <row r="2079" spans="17:19" x14ac:dyDescent="0.2">
      <c r="Q2079">
        <v>3693</v>
      </c>
      <c r="R2079" t="s">
        <v>8219</v>
      </c>
      <c r="S2079">
        <v>14</v>
      </c>
    </row>
    <row r="2080" spans="17:19" x14ac:dyDescent="0.2">
      <c r="Q2080">
        <v>3694</v>
      </c>
      <c r="R2080" t="s">
        <v>8219</v>
      </c>
      <c r="S2080">
        <v>60</v>
      </c>
    </row>
    <row r="2081" spans="17:19" x14ac:dyDescent="0.2">
      <c r="Q2081">
        <v>3695</v>
      </c>
      <c r="R2081" t="s">
        <v>8219</v>
      </c>
      <c r="S2081">
        <v>33</v>
      </c>
    </row>
    <row r="2082" spans="17:19" x14ac:dyDescent="0.2">
      <c r="Q2082">
        <v>3696</v>
      </c>
      <c r="R2082" t="s">
        <v>8219</v>
      </c>
      <c r="S2082">
        <v>78</v>
      </c>
    </row>
    <row r="2083" spans="17:19" x14ac:dyDescent="0.2">
      <c r="Q2083">
        <v>3697</v>
      </c>
      <c r="R2083" t="s">
        <v>8219</v>
      </c>
      <c r="S2083">
        <v>30</v>
      </c>
    </row>
    <row r="2084" spans="17:19" x14ac:dyDescent="0.2">
      <c r="Q2084">
        <v>3698</v>
      </c>
      <c r="R2084" t="s">
        <v>8219</v>
      </c>
      <c r="S2084">
        <v>136</v>
      </c>
    </row>
    <row r="2085" spans="17:19" x14ac:dyDescent="0.2">
      <c r="Q2085">
        <v>3699</v>
      </c>
      <c r="R2085" t="s">
        <v>8219</v>
      </c>
      <c r="S2085">
        <v>40</v>
      </c>
    </row>
    <row r="2086" spans="17:19" x14ac:dyDescent="0.2">
      <c r="Q2086">
        <v>3700</v>
      </c>
      <c r="R2086" t="s">
        <v>8219</v>
      </c>
      <c r="S2086">
        <v>18</v>
      </c>
    </row>
    <row r="2087" spans="17:19" x14ac:dyDescent="0.2">
      <c r="Q2087">
        <v>3701</v>
      </c>
      <c r="R2087" t="s">
        <v>8219</v>
      </c>
      <c r="S2087">
        <v>39</v>
      </c>
    </row>
    <row r="2088" spans="17:19" x14ac:dyDescent="0.2">
      <c r="Q2088">
        <v>3702</v>
      </c>
      <c r="R2088" t="s">
        <v>8219</v>
      </c>
      <c r="S2088">
        <v>21</v>
      </c>
    </row>
    <row r="2089" spans="17:19" x14ac:dyDescent="0.2">
      <c r="Q2089">
        <v>3703</v>
      </c>
      <c r="R2089" t="s">
        <v>8219</v>
      </c>
      <c r="S2089">
        <v>30</v>
      </c>
    </row>
    <row r="2090" spans="17:19" x14ac:dyDescent="0.2">
      <c r="Q2090">
        <v>3704</v>
      </c>
      <c r="R2090" t="s">
        <v>8219</v>
      </c>
      <c r="S2090">
        <v>27</v>
      </c>
    </row>
    <row r="2091" spans="17:19" x14ac:dyDescent="0.2">
      <c r="Q2091">
        <v>3705</v>
      </c>
      <c r="R2091" t="s">
        <v>8219</v>
      </c>
      <c r="S2091">
        <v>35</v>
      </c>
    </row>
    <row r="2092" spans="17:19" x14ac:dyDescent="0.2">
      <c r="Q2092">
        <v>3706</v>
      </c>
      <c r="R2092" t="s">
        <v>8219</v>
      </c>
      <c r="S2092">
        <v>13</v>
      </c>
    </row>
    <row r="2093" spans="17:19" x14ac:dyDescent="0.2">
      <c r="Q2093">
        <v>3707</v>
      </c>
      <c r="R2093" t="s">
        <v>8219</v>
      </c>
      <c r="S2093">
        <v>23</v>
      </c>
    </row>
    <row r="2094" spans="17:19" x14ac:dyDescent="0.2">
      <c r="Q2094">
        <v>3708</v>
      </c>
      <c r="R2094" t="s">
        <v>8219</v>
      </c>
      <c r="S2094">
        <v>39</v>
      </c>
    </row>
    <row r="2095" spans="17:19" x14ac:dyDescent="0.2">
      <c r="Q2095">
        <v>3709</v>
      </c>
      <c r="R2095" t="s">
        <v>8219</v>
      </c>
      <c r="S2095">
        <v>35</v>
      </c>
    </row>
    <row r="2096" spans="17:19" x14ac:dyDescent="0.2">
      <c r="Q2096">
        <v>3710</v>
      </c>
      <c r="R2096" t="s">
        <v>8219</v>
      </c>
      <c r="S2096">
        <v>27</v>
      </c>
    </row>
    <row r="2097" spans="17:19" x14ac:dyDescent="0.2">
      <c r="Q2097">
        <v>3711</v>
      </c>
      <c r="R2097" t="s">
        <v>8219</v>
      </c>
      <c r="S2097">
        <v>21</v>
      </c>
    </row>
    <row r="2098" spans="17:19" x14ac:dyDescent="0.2">
      <c r="Q2098">
        <v>3712</v>
      </c>
      <c r="R2098" t="s">
        <v>8219</v>
      </c>
      <c r="S2098">
        <v>104</v>
      </c>
    </row>
    <row r="2099" spans="17:19" x14ac:dyDescent="0.2">
      <c r="Q2099">
        <v>3713</v>
      </c>
      <c r="R2099" t="s">
        <v>8219</v>
      </c>
      <c r="S2099">
        <v>19</v>
      </c>
    </row>
    <row r="2100" spans="17:19" x14ac:dyDescent="0.2">
      <c r="Q2100">
        <v>3714</v>
      </c>
      <c r="R2100" t="s">
        <v>8219</v>
      </c>
      <c r="S2100">
        <v>97</v>
      </c>
    </row>
    <row r="2101" spans="17:19" x14ac:dyDescent="0.2">
      <c r="Q2101">
        <v>3715</v>
      </c>
      <c r="R2101" t="s">
        <v>8219</v>
      </c>
      <c r="S2101">
        <v>27</v>
      </c>
    </row>
    <row r="2102" spans="17:19" x14ac:dyDescent="0.2">
      <c r="Q2102">
        <v>3716</v>
      </c>
      <c r="R2102" t="s">
        <v>8219</v>
      </c>
      <c r="S2102">
        <v>24</v>
      </c>
    </row>
    <row r="2103" spans="17:19" x14ac:dyDescent="0.2">
      <c r="Q2103">
        <v>3717</v>
      </c>
      <c r="R2103" t="s">
        <v>8219</v>
      </c>
      <c r="S2103">
        <v>13</v>
      </c>
    </row>
    <row r="2104" spans="17:19" x14ac:dyDescent="0.2">
      <c r="Q2104">
        <v>3718</v>
      </c>
      <c r="R2104" t="s">
        <v>8219</v>
      </c>
      <c r="S2104">
        <v>46</v>
      </c>
    </row>
    <row r="2105" spans="17:19" x14ac:dyDescent="0.2">
      <c r="Q2105">
        <v>3719</v>
      </c>
      <c r="R2105" t="s">
        <v>8219</v>
      </c>
      <c r="S2105">
        <v>4</v>
      </c>
    </row>
    <row r="2106" spans="17:19" x14ac:dyDescent="0.2">
      <c r="Q2106">
        <v>3720</v>
      </c>
      <c r="R2106" t="s">
        <v>8219</v>
      </c>
      <c r="S2106">
        <v>40</v>
      </c>
    </row>
    <row r="2107" spans="17:19" x14ac:dyDescent="0.2">
      <c r="Q2107">
        <v>3721</v>
      </c>
      <c r="R2107" t="s">
        <v>8219</v>
      </c>
      <c r="S2107">
        <v>44</v>
      </c>
    </row>
    <row r="2108" spans="17:19" x14ac:dyDescent="0.2">
      <c r="Q2108">
        <v>3722</v>
      </c>
      <c r="R2108" t="s">
        <v>8219</v>
      </c>
      <c r="S2108">
        <v>35</v>
      </c>
    </row>
    <row r="2109" spans="17:19" x14ac:dyDescent="0.2">
      <c r="Q2109">
        <v>3723</v>
      </c>
      <c r="R2109" t="s">
        <v>8219</v>
      </c>
      <c r="S2109">
        <v>63</v>
      </c>
    </row>
    <row r="2110" spans="17:19" x14ac:dyDescent="0.2">
      <c r="Q2110">
        <v>3724</v>
      </c>
      <c r="R2110" t="s">
        <v>8219</v>
      </c>
      <c r="S2110">
        <v>89</v>
      </c>
    </row>
    <row r="2111" spans="17:19" x14ac:dyDescent="0.2">
      <c r="Q2111">
        <v>3725</v>
      </c>
      <c r="R2111" t="s">
        <v>8219</v>
      </c>
      <c r="S2111">
        <v>15</v>
      </c>
    </row>
    <row r="2112" spans="17:19" x14ac:dyDescent="0.2">
      <c r="Q2112">
        <v>3726</v>
      </c>
      <c r="R2112" t="s">
        <v>8219</v>
      </c>
      <c r="S2112">
        <v>46</v>
      </c>
    </row>
    <row r="2113" spans="17:19" x14ac:dyDescent="0.2">
      <c r="Q2113">
        <v>3727</v>
      </c>
      <c r="R2113" t="s">
        <v>8219</v>
      </c>
      <c r="S2113">
        <v>33</v>
      </c>
    </row>
    <row r="2114" spans="17:19" x14ac:dyDescent="0.2">
      <c r="Q2114">
        <v>3748</v>
      </c>
      <c r="R2114" t="s">
        <v>8219</v>
      </c>
      <c r="S2114">
        <v>52</v>
      </c>
    </row>
    <row r="2115" spans="17:19" x14ac:dyDescent="0.2">
      <c r="Q2115">
        <v>3749</v>
      </c>
      <c r="R2115" t="s">
        <v>8219</v>
      </c>
      <c r="S2115">
        <v>7</v>
      </c>
    </row>
    <row r="2116" spans="17:19" x14ac:dyDescent="0.2">
      <c r="Q2116">
        <v>3750</v>
      </c>
      <c r="R2116" t="s">
        <v>8219</v>
      </c>
      <c r="S2116">
        <v>28</v>
      </c>
    </row>
    <row r="2117" spans="17:19" x14ac:dyDescent="0.2">
      <c r="Q2117">
        <v>3751</v>
      </c>
      <c r="R2117" t="s">
        <v>8219</v>
      </c>
      <c r="S2117">
        <v>11</v>
      </c>
    </row>
    <row r="2118" spans="17:19" x14ac:dyDescent="0.2">
      <c r="Q2118">
        <v>3752</v>
      </c>
      <c r="R2118" t="s">
        <v>8219</v>
      </c>
      <c r="S2118">
        <v>15</v>
      </c>
    </row>
    <row r="2119" spans="17:19" x14ac:dyDescent="0.2">
      <c r="Q2119">
        <v>3753</v>
      </c>
      <c r="R2119" t="s">
        <v>8219</v>
      </c>
      <c r="S2119">
        <v>30</v>
      </c>
    </row>
    <row r="2120" spans="17:19" x14ac:dyDescent="0.2">
      <c r="Q2120">
        <v>3754</v>
      </c>
      <c r="R2120" t="s">
        <v>8219</v>
      </c>
      <c r="S2120">
        <v>27</v>
      </c>
    </row>
    <row r="2121" spans="17:19" x14ac:dyDescent="0.2">
      <c r="Q2121">
        <v>3755</v>
      </c>
      <c r="R2121" t="s">
        <v>8219</v>
      </c>
      <c r="S2121">
        <v>28</v>
      </c>
    </row>
    <row r="2122" spans="17:19" x14ac:dyDescent="0.2">
      <c r="Q2122">
        <v>3756</v>
      </c>
      <c r="R2122" t="s">
        <v>8219</v>
      </c>
      <c r="S2122">
        <v>17</v>
      </c>
    </row>
    <row r="2123" spans="17:19" x14ac:dyDescent="0.2">
      <c r="Q2123">
        <v>3757</v>
      </c>
      <c r="R2123" t="s">
        <v>8219</v>
      </c>
      <c r="S2123">
        <v>50</v>
      </c>
    </row>
    <row r="2124" spans="17:19" x14ac:dyDescent="0.2">
      <c r="Q2124">
        <v>3758</v>
      </c>
      <c r="R2124" t="s">
        <v>8219</v>
      </c>
      <c r="S2124">
        <v>26</v>
      </c>
    </row>
    <row r="2125" spans="17:19" x14ac:dyDescent="0.2">
      <c r="Q2125">
        <v>3759</v>
      </c>
      <c r="R2125" t="s">
        <v>8219</v>
      </c>
      <c r="S2125">
        <v>88</v>
      </c>
    </row>
    <row r="2126" spans="17:19" x14ac:dyDescent="0.2">
      <c r="Q2126">
        <v>3760</v>
      </c>
      <c r="R2126" t="s">
        <v>8219</v>
      </c>
      <c r="S2126">
        <v>91</v>
      </c>
    </row>
    <row r="2127" spans="17:19" x14ac:dyDescent="0.2">
      <c r="Q2127">
        <v>3761</v>
      </c>
      <c r="R2127" t="s">
        <v>8219</v>
      </c>
      <c r="S2127">
        <v>3</v>
      </c>
    </row>
    <row r="2128" spans="17:19" x14ac:dyDescent="0.2">
      <c r="Q2128">
        <v>3762</v>
      </c>
      <c r="R2128" t="s">
        <v>8219</v>
      </c>
      <c r="S2128">
        <v>28</v>
      </c>
    </row>
    <row r="2129" spans="17:19" x14ac:dyDescent="0.2">
      <c r="Q2129">
        <v>3763</v>
      </c>
      <c r="R2129" t="s">
        <v>8219</v>
      </c>
      <c r="S2129">
        <v>77</v>
      </c>
    </row>
    <row r="2130" spans="17:19" x14ac:dyDescent="0.2">
      <c r="Q2130">
        <v>3764</v>
      </c>
      <c r="R2130" t="s">
        <v>8219</v>
      </c>
      <c r="S2130">
        <v>27</v>
      </c>
    </row>
    <row r="2131" spans="17:19" x14ac:dyDescent="0.2">
      <c r="Q2131">
        <v>3765</v>
      </c>
      <c r="R2131" t="s">
        <v>8219</v>
      </c>
      <c r="S2131">
        <v>107</v>
      </c>
    </row>
    <row r="2132" spans="17:19" x14ac:dyDescent="0.2">
      <c r="Q2132">
        <v>3766</v>
      </c>
      <c r="R2132" t="s">
        <v>8219</v>
      </c>
      <c r="S2132">
        <v>96</v>
      </c>
    </row>
    <row r="2133" spans="17:19" x14ac:dyDescent="0.2">
      <c r="Q2133">
        <v>3767</v>
      </c>
      <c r="R2133" t="s">
        <v>8219</v>
      </c>
      <c r="S2133">
        <v>56</v>
      </c>
    </row>
    <row r="2134" spans="17:19" x14ac:dyDescent="0.2">
      <c r="Q2134">
        <v>3768</v>
      </c>
      <c r="R2134" t="s">
        <v>8219</v>
      </c>
      <c r="S2134">
        <v>58</v>
      </c>
    </row>
    <row r="2135" spans="17:19" x14ac:dyDescent="0.2">
      <c r="Q2135">
        <v>3769</v>
      </c>
      <c r="R2135" t="s">
        <v>8219</v>
      </c>
      <c r="S2135">
        <v>15</v>
      </c>
    </row>
    <row r="2136" spans="17:19" x14ac:dyDescent="0.2">
      <c r="Q2136">
        <v>3770</v>
      </c>
      <c r="R2136" t="s">
        <v>8219</v>
      </c>
      <c r="S2136">
        <v>20</v>
      </c>
    </row>
    <row r="2137" spans="17:19" x14ac:dyDescent="0.2">
      <c r="Q2137">
        <v>3771</v>
      </c>
      <c r="R2137" t="s">
        <v>8219</v>
      </c>
      <c r="S2137">
        <v>38</v>
      </c>
    </row>
    <row r="2138" spans="17:19" x14ac:dyDescent="0.2">
      <c r="Q2138">
        <v>3772</v>
      </c>
      <c r="R2138" t="s">
        <v>8219</v>
      </c>
      <c r="S2138">
        <v>33</v>
      </c>
    </row>
    <row r="2139" spans="17:19" x14ac:dyDescent="0.2">
      <c r="Q2139">
        <v>3773</v>
      </c>
      <c r="R2139" t="s">
        <v>8219</v>
      </c>
      <c r="S2139">
        <v>57</v>
      </c>
    </row>
    <row r="2140" spans="17:19" x14ac:dyDescent="0.2">
      <c r="Q2140">
        <v>3774</v>
      </c>
      <c r="R2140" t="s">
        <v>8219</v>
      </c>
      <c r="S2140">
        <v>25</v>
      </c>
    </row>
    <row r="2141" spans="17:19" x14ac:dyDescent="0.2">
      <c r="Q2141">
        <v>3775</v>
      </c>
      <c r="R2141" t="s">
        <v>8219</v>
      </c>
      <c r="S2141">
        <v>14</v>
      </c>
    </row>
    <row r="2142" spans="17:19" x14ac:dyDescent="0.2">
      <c r="Q2142">
        <v>3776</v>
      </c>
      <c r="R2142" t="s">
        <v>8219</v>
      </c>
      <c r="S2142">
        <v>94</v>
      </c>
    </row>
    <row r="2143" spans="17:19" x14ac:dyDescent="0.2">
      <c r="Q2143">
        <v>3777</v>
      </c>
      <c r="R2143" t="s">
        <v>8219</v>
      </c>
      <c r="S2143">
        <v>59</v>
      </c>
    </row>
    <row r="2144" spans="17:19" x14ac:dyDescent="0.2">
      <c r="Q2144">
        <v>3778</v>
      </c>
      <c r="R2144" t="s">
        <v>8219</v>
      </c>
      <c r="S2144">
        <v>36</v>
      </c>
    </row>
    <row r="2145" spans="17:19" x14ac:dyDescent="0.2">
      <c r="Q2145">
        <v>3779</v>
      </c>
      <c r="R2145" t="s">
        <v>8219</v>
      </c>
      <c r="S2145">
        <v>115</v>
      </c>
    </row>
    <row r="2146" spans="17:19" x14ac:dyDescent="0.2">
      <c r="Q2146">
        <v>3780</v>
      </c>
      <c r="R2146" t="s">
        <v>8219</v>
      </c>
      <c r="S2146">
        <v>30</v>
      </c>
    </row>
    <row r="2147" spans="17:19" x14ac:dyDescent="0.2">
      <c r="Q2147">
        <v>3781</v>
      </c>
      <c r="R2147" t="s">
        <v>8219</v>
      </c>
      <c r="S2147">
        <v>52</v>
      </c>
    </row>
    <row r="2148" spans="17:19" x14ac:dyDescent="0.2">
      <c r="Q2148">
        <v>3782</v>
      </c>
      <c r="R2148" t="s">
        <v>8219</v>
      </c>
      <c r="S2148">
        <v>27</v>
      </c>
    </row>
    <row r="2149" spans="17:19" x14ac:dyDescent="0.2">
      <c r="Q2149">
        <v>3783</v>
      </c>
      <c r="R2149" t="s">
        <v>8219</v>
      </c>
      <c r="S2149">
        <v>24</v>
      </c>
    </row>
    <row r="2150" spans="17:19" x14ac:dyDescent="0.2">
      <c r="Q2150">
        <v>3784</v>
      </c>
      <c r="R2150" t="s">
        <v>8219</v>
      </c>
      <c r="S2150">
        <v>10</v>
      </c>
    </row>
    <row r="2151" spans="17:19" x14ac:dyDescent="0.2">
      <c r="Q2151">
        <v>3785</v>
      </c>
      <c r="R2151" t="s">
        <v>8219</v>
      </c>
      <c r="S2151">
        <v>30</v>
      </c>
    </row>
    <row r="2152" spans="17:19" x14ac:dyDescent="0.2">
      <c r="Q2152">
        <v>3786</v>
      </c>
      <c r="R2152" t="s">
        <v>8219</v>
      </c>
      <c r="S2152">
        <v>71</v>
      </c>
    </row>
    <row r="2153" spans="17:19" x14ac:dyDescent="0.2">
      <c r="Q2153">
        <v>3787</v>
      </c>
      <c r="R2153" t="s">
        <v>8219</v>
      </c>
      <c r="S2153">
        <v>10</v>
      </c>
    </row>
    <row r="2154" spans="17:19" x14ac:dyDescent="0.2">
      <c r="Q2154">
        <v>3808</v>
      </c>
      <c r="R2154" t="s">
        <v>8219</v>
      </c>
      <c r="S2154">
        <v>24</v>
      </c>
    </row>
    <row r="2155" spans="17:19" x14ac:dyDescent="0.2">
      <c r="Q2155">
        <v>3809</v>
      </c>
      <c r="R2155" t="s">
        <v>8219</v>
      </c>
      <c r="S2155">
        <v>38</v>
      </c>
    </row>
    <row r="2156" spans="17:19" x14ac:dyDescent="0.2">
      <c r="Q2156">
        <v>3810</v>
      </c>
      <c r="R2156" t="s">
        <v>8219</v>
      </c>
      <c r="S2156">
        <v>26</v>
      </c>
    </row>
    <row r="2157" spans="17:19" x14ac:dyDescent="0.2">
      <c r="Q2157">
        <v>3811</v>
      </c>
      <c r="R2157" t="s">
        <v>8219</v>
      </c>
      <c r="S2157">
        <v>19</v>
      </c>
    </row>
    <row r="2158" spans="17:19" x14ac:dyDescent="0.2">
      <c r="Q2158">
        <v>3812</v>
      </c>
      <c r="R2158" t="s">
        <v>8219</v>
      </c>
      <c r="S2158">
        <v>11</v>
      </c>
    </row>
    <row r="2159" spans="17:19" x14ac:dyDescent="0.2">
      <c r="Q2159">
        <v>3813</v>
      </c>
      <c r="R2159" t="s">
        <v>8219</v>
      </c>
      <c r="S2159">
        <v>27</v>
      </c>
    </row>
    <row r="2160" spans="17:19" x14ac:dyDescent="0.2">
      <c r="Q2160">
        <v>3814</v>
      </c>
      <c r="R2160" t="s">
        <v>8219</v>
      </c>
      <c r="S2160">
        <v>34</v>
      </c>
    </row>
    <row r="2161" spans="17:19" x14ac:dyDescent="0.2">
      <c r="Q2161">
        <v>3815</v>
      </c>
      <c r="R2161" t="s">
        <v>8219</v>
      </c>
      <c r="S2161">
        <v>20</v>
      </c>
    </row>
    <row r="2162" spans="17:19" x14ac:dyDescent="0.2">
      <c r="Q2162">
        <v>3816</v>
      </c>
      <c r="R2162" t="s">
        <v>8219</v>
      </c>
      <c r="S2162">
        <v>37</v>
      </c>
    </row>
    <row r="2163" spans="17:19" x14ac:dyDescent="0.2">
      <c r="Q2163">
        <v>3817</v>
      </c>
      <c r="R2163" t="s">
        <v>8219</v>
      </c>
      <c r="S2163">
        <v>20</v>
      </c>
    </row>
    <row r="2164" spans="17:19" x14ac:dyDescent="0.2">
      <c r="Q2164">
        <v>3818</v>
      </c>
      <c r="R2164" t="s">
        <v>8219</v>
      </c>
      <c r="S2164">
        <v>10</v>
      </c>
    </row>
    <row r="2165" spans="17:19" x14ac:dyDescent="0.2">
      <c r="Q2165">
        <v>3819</v>
      </c>
      <c r="R2165" t="s">
        <v>8219</v>
      </c>
      <c r="S2165">
        <v>26</v>
      </c>
    </row>
    <row r="2166" spans="17:19" x14ac:dyDescent="0.2">
      <c r="Q2166">
        <v>3820</v>
      </c>
      <c r="R2166" t="s">
        <v>8219</v>
      </c>
      <c r="S2166">
        <v>20</v>
      </c>
    </row>
    <row r="2167" spans="17:19" x14ac:dyDescent="0.2">
      <c r="Q2167">
        <v>3821</v>
      </c>
      <c r="R2167" t="s">
        <v>8219</v>
      </c>
      <c r="S2167">
        <v>46</v>
      </c>
    </row>
    <row r="2168" spans="17:19" x14ac:dyDescent="0.2">
      <c r="Q2168">
        <v>3822</v>
      </c>
      <c r="R2168" t="s">
        <v>8219</v>
      </c>
      <c r="S2168">
        <v>76</v>
      </c>
    </row>
    <row r="2169" spans="17:19" x14ac:dyDescent="0.2">
      <c r="Q2169">
        <v>3823</v>
      </c>
      <c r="R2169" t="s">
        <v>8219</v>
      </c>
      <c r="S2169">
        <v>41</v>
      </c>
    </row>
    <row r="2170" spans="17:19" x14ac:dyDescent="0.2">
      <c r="Q2170">
        <v>3824</v>
      </c>
      <c r="R2170" t="s">
        <v>8219</v>
      </c>
      <c r="S2170">
        <v>7</v>
      </c>
    </row>
    <row r="2171" spans="17:19" x14ac:dyDescent="0.2">
      <c r="Q2171">
        <v>3825</v>
      </c>
      <c r="R2171" t="s">
        <v>8219</v>
      </c>
      <c r="S2171">
        <v>49</v>
      </c>
    </row>
    <row r="2172" spans="17:19" x14ac:dyDescent="0.2">
      <c r="Q2172">
        <v>3826</v>
      </c>
      <c r="R2172" t="s">
        <v>8219</v>
      </c>
      <c r="S2172">
        <v>26</v>
      </c>
    </row>
    <row r="2173" spans="17:19" x14ac:dyDescent="0.2">
      <c r="Q2173">
        <v>3827</v>
      </c>
      <c r="R2173" t="s">
        <v>8219</v>
      </c>
      <c r="S2173">
        <v>65</v>
      </c>
    </row>
    <row r="2174" spans="17:19" x14ac:dyDescent="0.2">
      <c r="Q2174">
        <v>3828</v>
      </c>
      <c r="R2174" t="s">
        <v>8219</v>
      </c>
      <c r="S2174">
        <v>28</v>
      </c>
    </row>
    <row r="2175" spans="17:19" x14ac:dyDescent="0.2">
      <c r="Q2175">
        <v>3829</v>
      </c>
      <c r="R2175" t="s">
        <v>8219</v>
      </c>
      <c r="S2175">
        <v>8</v>
      </c>
    </row>
    <row r="2176" spans="17:19" x14ac:dyDescent="0.2">
      <c r="Q2176">
        <v>3830</v>
      </c>
      <c r="R2176" t="s">
        <v>8219</v>
      </c>
      <c r="S2176">
        <v>3</v>
      </c>
    </row>
    <row r="2177" spans="17:19" x14ac:dyDescent="0.2">
      <c r="Q2177">
        <v>3831</v>
      </c>
      <c r="R2177" t="s">
        <v>8219</v>
      </c>
      <c r="S2177">
        <v>9</v>
      </c>
    </row>
    <row r="2178" spans="17:19" x14ac:dyDescent="0.2">
      <c r="Q2178">
        <v>3832</v>
      </c>
      <c r="R2178" t="s">
        <v>8219</v>
      </c>
      <c r="S2178">
        <v>9</v>
      </c>
    </row>
    <row r="2179" spans="17:19" x14ac:dyDescent="0.2">
      <c r="Q2179">
        <v>3833</v>
      </c>
      <c r="R2179" t="s">
        <v>8219</v>
      </c>
      <c r="S2179">
        <v>20</v>
      </c>
    </row>
    <row r="2180" spans="17:19" x14ac:dyDescent="0.2">
      <c r="Q2180">
        <v>3834</v>
      </c>
      <c r="R2180" t="s">
        <v>8219</v>
      </c>
      <c r="S2180">
        <v>57</v>
      </c>
    </row>
    <row r="2181" spans="17:19" x14ac:dyDescent="0.2">
      <c r="Q2181">
        <v>3835</v>
      </c>
      <c r="R2181" t="s">
        <v>8219</v>
      </c>
      <c r="S2181">
        <v>8</v>
      </c>
    </row>
    <row r="2182" spans="17:19" x14ac:dyDescent="0.2">
      <c r="Q2182">
        <v>3836</v>
      </c>
      <c r="R2182" t="s">
        <v>8219</v>
      </c>
      <c r="S2182">
        <v>14</v>
      </c>
    </row>
    <row r="2183" spans="17:19" x14ac:dyDescent="0.2">
      <c r="Q2183">
        <v>3837</v>
      </c>
      <c r="R2183" t="s">
        <v>8219</v>
      </c>
      <c r="S2183">
        <v>17</v>
      </c>
    </row>
    <row r="2184" spans="17:19" x14ac:dyDescent="0.2">
      <c r="Q2184">
        <v>3838</v>
      </c>
      <c r="R2184" t="s">
        <v>8219</v>
      </c>
      <c r="S2184">
        <v>100</v>
      </c>
    </row>
    <row r="2185" spans="17:19" x14ac:dyDescent="0.2">
      <c r="Q2185">
        <v>3839</v>
      </c>
      <c r="R2185" t="s">
        <v>8219</v>
      </c>
      <c r="S2185">
        <v>32</v>
      </c>
    </row>
    <row r="2186" spans="17:19" x14ac:dyDescent="0.2">
      <c r="Q2186">
        <v>3840</v>
      </c>
      <c r="R2186" t="s">
        <v>8219</v>
      </c>
      <c r="S2186">
        <v>3</v>
      </c>
    </row>
  </sheetData>
  <sortState xmlns:xlrd2="http://schemas.microsoft.com/office/spreadsheetml/2017/richdata2" ref="A2:C4115">
    <sortCondition ref="B2:B4115"/>
  </sortState>
  <phoneticPr fontId="2" type="noConversion"/>
  <conditionalFormatting sqref="B1:B1048576 J2:J1531 F2:F51">
    <cfRule type="cellIs" dxfId="19" priority="22" operator="equal">
      <formula>"live"</formula>
    </cfRule>
    <cfRule type="cellIs" dxfId="18" priority="23" operator="equal">
      <formula>"failed"</formula>
    </cfRule>
    <cfRule type="cellIs" dxfId="17" priority="24" operator="equal">
      <formula>"successful"</formula>
    </cfRule>
    <cfRule type="cellIs" dxfId="16" priority="25" operator="equal">
      <formula>"canceled"</formula>
    </cfRule>
  </conditionalFormatting>
  <conditionalFormatting sqref="J1">
    <cfRule type="cellIs" dxfId="15" priority="13" operator="equal">
      <formula>"live"</formula>
    </cfRule>
    <cfRule type="cellIs" dxfId="14" priority="14" operator="equal">
      <formula>"failed"</formula>
    </cfRule>
    <cfRule type="cellIs" dxfId="13" priority="15" operator="equal">
      <formula>"successful"</formula>
    </cfRule>
    <cfRule type="cellIs" dxfId="12" priority="16" operator="equal">
      <formula>"canceled"</formula>
    </cfRule>
  </conditionalFormatting>
  <conditionalFormatting sqref="F1">
    <cfRule type="cellIs" dxfId="11" priority="9" operator="equal">
      <formula>"live"</formula>
    </cfRule>
    <cfRule type="cellIs" dxfId="10" priority="10" operator="equal">
      <formula>"failed"</formula>
    </cfRule>
    <cfRule type="cellIs" dxfId="9" priority="11" operator="equal">
      <formula>"successful"</formula>
    </cfRule>
    <cfRule type="cellIs" dxfId="8" priority="12" operator="equal">
      <formula>"canceled"</formula>
    </cfRule>
  </conditionalFormatting>
  <conditionalFormatting sqref="R2:R2186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"successful"</formula>
    </cfRule>
    <cfRule type="cellIs" dxfId="4" priority="8" operator="equal">
      <formula>"canceled"</formula>
    </cfRule>
  </conditionalFormatting>
  <conditionalFormatting sqref="R1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"canceled"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Sheet1</vt:lpstr>
      <vt:lpstr>pivot table per category</vt:lpstr>
      <vt:lpstr>per category filter by country</vt:lpstr>
      <vt:lpstr>pivot table per sub category</vt:lpstr>
      <vt:lpstr>pivot table per month</vt:lpstr>
      <vt:lpstr>bonus new sheet</vt:lpstr>
      <vt:lpstr>bonus statistical analysis</vt:lpstr>
      <vt:lpstr>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Jane</cp:lastModifiedBy>
  <dcterms:created xsi:type="dcterms:W3CDTF">2017-04-20T15:17:24Z</dcterms:created>
  <dcterms:modified xsi:type="dcterms:W3CDTF">2021-05-21T14:36:43Z</dcterms:modified>
</cp:coreProperties>
</file>